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D971C1E1-3E2F-4BC7-9C49-0B38B977FF43}"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Data Summary" sheetId="21" r:id="rId6"/>
    <sheet name="Estimates" sheetId="36" r:id="rId7"/>
    <sheet name="Sanitation Data" sheetId="28" r:id="rId8"/>
    <sheet name="Water Data" sheetId="27"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24">'Hygiene Data'!$IH$1:$IQ$2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24">'Sanitation Data'!$IH$1:$IQ$2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24">'Water Data'!$IH$1:$IQ$2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6">#REF!</definedName>
    <definedName name="RURAL_SANITATION" localSheetId="10">#REF!</definedName>
    <definedName name="RURAL_SANITATION" localSheetId="4">#REF!</definedName>
    <definedName name="RURAL_WATER" localSheetId="6">#REF!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<sst xmlns="http://schemas.openxmlformats.org/spreadsheetml/2006/main" xmlns:r="http://schemas.openxmlformats.org/officeDocument/2006/relationships" xmlns:xdr="http://schemas.openxmlformats.org/drawingml/2006/spreadsheetDrawing" count="3674" uniqueCount="339">
  <si>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</si>
  <si>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</si>
  <si>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</si>
  <si>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</si>
  <si>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</si>
  <si>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</si>
  <si>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</si>
  <si>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</si>
  <si>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</si>
  <si>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</si>
  <si>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</si>
  <si>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</si>
  <si>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</si>
  <si>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</si>
  <si>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</si>
  <si>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</si>
  <si>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</si>
  <si>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</si>
  <si>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</si>
  <si>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</si>
  <si>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</si>
  <si>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</si>
  <si>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</si>
  <si>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</si>
  <si>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</si>
  <si>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</si>
  <si>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</si>
  <si>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</si>
  <si>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</si>
  <si>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</si>
  <si>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</si>
  <si>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</si>
  <si>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</si>
  <si>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</si>
  <si>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</si>
  <si>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</si>
  <si>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</si>
  <si>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</si>
  <si>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</si>
  <si>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</si>
  <si>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</si>
  <si>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</si>
  <si>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</si>
  <si>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</si>
  <si>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</si>
  <si>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</si>
  <si>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</si>
  <si>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</si>
  <si>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</si>
  <si>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</si>
  <si>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</si>
  <si>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</si>
  <si>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</si>
  <si>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</si>
  <si>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</si>
  <si>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</si>
  <si>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</si>
  <si>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</si>
  <si>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</si>
  <si>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</si>
  <si>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</si>
  <si>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</si>
  <si>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</si>
  <si>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</si>
  <si>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</si>
  <si>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</si>
  <si>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</si>
  <si>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</si>
  <si>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</si>
  <si>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</si>
  <si>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</si>
  <si>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</si>
  <si>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</si>
  <si>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</si>
  <si>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</si>
  <si>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</si>
  <si>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</si>
  <si>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</si>
  <si>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</si>
  <si>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</si>
  <si>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</si>
  <si>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</si>
  <si>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</si>
  <si>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</si>
  <si>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</si>
  <si>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</si>
  <si>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</si>
  <si>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</si>
  <si>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</si>
  <si>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</si>
  <si>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</si>
  <si>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</si>
  <si>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</si>
  <si>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</si>
  <si>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</si>
  <si>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</si>
  <si>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</si>
  <si>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</si>
  <si>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</si>
  <si>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</si>
  <si>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</si>
  <si>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</si>
  <si>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</si>
  <si>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</si>
  <si>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</si>
  <si>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</si>
  <si>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</si>
  <si>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</si>
  <si>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</si>
  <si>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</si>
  <si>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</si>
  <si>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</si>
  <si>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</si>
  <si>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</si>
  <si>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</si>
  <si>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</si>
  <si>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</si>
  <si>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</si>
  <si>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</si>
  <si>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</si>
  <si>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</si>
  <si>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</si>
  <si>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</si>
  <si>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</si>
  <si>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</si>
  <si>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</si>
  <si>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</si>
  <si>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</si>
  <si>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</si>
  <si>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</si>
  <si>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</si>
  <si>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</si>
  <si>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</si>
  <si>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</si>
  <si>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</si>
  <si>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</si>
  <si>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</si>
  <si>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</si>
  <si>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</si>
  <si>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</si>
  <si>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</si>
  <si>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</si>
  <si>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</si>
  <si>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</si>
  <si>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</si>
  <si>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</si>
  <si>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</si>
  <si>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</si>
  <si>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</si>
  <si>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</si>
  <si>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</si>
  <si>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</si>
  <si>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</si>
  <si>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</si>
  <si>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</si>
  <si>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</si>
  <si>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</si>
  <si>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</si>
  <si>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</si>
  <si>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Burkina Faso</t>
  </si>
  <si>
    <t>UNESCO UIS (http://data.uis.unesco.org/)</t>
  </si>
  <si>
    <t>Potable water</t>
  </si>
  <si>
    <t>Yes</t>
  </si>
  <si>
    <t xml:space="preserve">Basic estimate used </t>
  </si>
  <si>
    <t>No handwashing data</t>
  </si>
  <si>
    <t>No</t>
  </si>
  <si>
    <t>Eau potable</t>
  </si>
  <si>
    <t>No latrines fonctionnelles</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</si>
  <si>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</si>
  <si>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</si>
  <si>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</si>
  <si>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</si>
  <si>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</si>
  <si>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</si>
  <si>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</si>
  <si>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</si>
  <si>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</si>
  <si>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</si>
  <si>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</si>
  <si>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</si>
  <si>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</si>
  <si>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</si>
  <si>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</si>
  <si>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UNESCO UIS - data.uis.unesco.org</t>
  </si>
  <si>
    <t>Basic drinking water</t>
  </si>
  <si>
    <t>Basic single-sex sanitation facilities</t>
  </si>
  <si>
    <t>Basic handwashing facilities</t>
  </si>
  <si>
    <t>In the absence of other data, the primary school estimate is used to estimate national coverage.</t>
  </si>
  <si>
    <t>The national estimate includes pre-primary, primary, and general secondary public and private schools. The urban and rural estimates are based on primary school data only.</t>
  </si>
  <si>
    <t>Annuaire statistique de l'enseignement 2015/2016 (prescolaire, primaire, secondaire)</t>
  </si>
  <si>
    <t>The national estimate includes primary and general secondary public and private schools and public pre-primary schools. The urban and rural estimates are based on primary school data only.</t>
  </si>
  <si>
    <t xml:space="preserve">The secondary school estimate is based on coverage in lower and upper secondary schools and the school age population for each level. The national estimate is based on coverage in primary and secondary schools and the number of schools at each level from the 2016 EMIS. </t>
  </si>
  <si>
    <t>POPULATION OF SCHOOL AGE CHILDREN</t>
  </si>
  <si>
    <r>
      <t xml:space="preserve">School Age Population 
</t>
    </r>
    <r>
      <rPr>
        <sz val="8"/>
        <rFont val="Arial"/>
        <family val="2"/>
      </rPr>
      <t>Source: UN Population Div &amp; UNESCO</t>
    </r>
  </si>
  <si>
    <t>Rapport d’état du système éducatif national</t>
  </si>
  <si>
    <t>Avec point d'eau</t>
  </si>
  <si>
    <t xml:space="preserve">National estimate based on weighted average of primary and secondary schools. </t>
  </si>
  <si>
    <t>National estimate based on primary and secondary schools weighted by EMIS14 data on number of schools.</t>
  </si>
  <si>
    <t xml:space="preserve">Missing data (7.9%) are assumed to be no potable water. National estimate based on primary and secondary schools weighted by EMIS14 data on number of schools. The estimate includes a large proportion of missing data and is an outlier in the temporal data set. It is therefore not used. </t>
  </si>
  <si>
    <t>1.6% of primary schools do not provide information on toilets. These are assumed to indicate no facilities in the estimate above. National estimate based on primary and secondary schools weighted by EMIS14 data on number of schools.</t>
  </si>
  <si>
    <t xml:space="preserve">Primary schools that do not provide information on toilets (0.5%) are assumed to have no facilities. National estimate based on primary and secondary schools weighted by EMIS14 data on number of schools.The estimate is an outlier in the temporal data set (similar to water data for this year) and is not used. </t>
  </si>
  <si>
    <t>26.7% of primary schools do not have toilets. 0.5% of primary schools do not provide information on toilets. These are assumed to refer to no facilities in the estimate above. National estimate based on primary and secondary schools weighted by EMIS14 data on number of schools.</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</si>
  <si>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</si>
  <si>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</si>
  <si>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</si>
  <si>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</si>
  <si>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</si>
  <si>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</si>
  <si>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</si>
  <si>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</si>
  <si>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</si>
  <si>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</si>
  <si>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</si>
  <si>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</si>
  <si>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</si>
  <si>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</si>
  <si>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</si>
  <si>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</si>
  <si>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</si>
  <si>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</si>
  <si>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</si>
  <si>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</si>
  <si>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</si>
  <si>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</si>
  <si>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</si>
  <si>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</si>
  <si>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</si>
  <si>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</si>
  <si>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Annuaire statistique de l'enseignement primaire 2016/17 and Annuaire statistique de l'education prescolaire 2016/17 (MoE)</t>
  </si>
  <si>
    <t>Includes public and private schools. These data include those from the primary schools report and the pre-primary schools report. Urban and rural include primary schools only. National is based on a weighted average of pre-primary and primary.</t>
  </si>
  <si>
    <t>Latrines fonctionnelles</t>
  </si>
  <si>
    <t>No hygiene data.</t>
  </si>
  <si>
    <t>The secondary school estimate is based on coverage in lower and upper secondary schools and the school age population for each level. Data for primary schools was not reported.</t>
  </si>
  <si>
    <t>Values in grey text are imputed based on linear regression</t>
  </si>
  <si>
    <t>National estimate based on primary and secondary schools weighted by EMIS14 data on number of schools. Estimates not used since data are availale from a primary source (EMIS14).</t>
  </si>
  <si>
    <t>The secondary school estimate is based on coverage in lower and upper secondary schools and the school age population for each level. The national estimate is based on coverage in primary and secondary schools and the number of schools at each level from the 2016 EMIS. The estimate for primary schools is not used based on EMIS16 data.</t>
  </si>
  <si>
    <t>Data for secondary schools not reported. The national estimate is based on coverage in primary schools. Estimates are not used based on EMIS17 data.</t>
  </si>
  <si>
    <t xml:space="preserve">The secondary school estimate is based on coverage in lower and upper secondary schools and the school age population for each level. The national estimate is based on coverage in primary and secondary schools and the number of schools at each level from the 2016 EMIS. National and primary school estimates are not used based on EMIS17 data. </t>
  </si>
  <si>
    <t xml:space="preserve">National estimate based on primary and secondary schools weighted by EMIS14 data on number of schools. Estimates are not used since a primary data source (EMIS14) is available. </t>
  </si>
  <si>
    <t>The secondary school estimate is based on coverage in lower and upper secondary schools and the school age population for each level. The national estimate is basedon coverage in primary and secondary schools. The national estimate is based on coverage in primary and secondary schools and the number of schools at each level from the 2016 EMIS.  The estimate for primary schools is not used based on EMIS16 data.</t>
  </si>
  <si>
    <t xml:space="preserve">Data for secondary schools not reported. The national estimate is based on coverage in primary schools. Estimates are not used based on EMIS17 data. </t>
  </si>
  <si>
    <t>BFA_2010_UIS</t>
  </si>
  <si>
    <t>BFA_2011_UIS</t>
  </si>
  <si>
    <t>BFA_2012_UIS</t>
  </si>
  <si>
    <t>BFA_2013_UIS</t>
  </si>
  <si>
    <t>BFA_2014_UIS</t>
  </si>
  <si>
    <t>BFA_2014_EMIS</t>
  </si>
  <si>
    <t>BFA_2015_UIS</t>
  </si>
  <si>
    <t>BFA_2016_EMIS</t>
  </si>
  <si>
    <t>BFA_2016_UIS</t>
  </si>
  <si>
    <t>BFA_2017_EMIS</t>
  </si>
  <si>
    <t>BFA_2017_UIS</t>
  </si>
  <si>
    <t>BFA_2018_UIS</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</si>
  <si>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</si>
  <si>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</si>
  <si>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</si>
  <si>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</si>
  <si>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</si>
  <si>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</si>
  <si>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</si>
  <si>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</si>
  <si>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</si>
  <si>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</si>
  <si>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</si>
  <si>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</si>
  <si>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</si>
  <si>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</si>
  <si>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</si>
  <si>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</si>
  <si>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</si>
  <si>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</si>
  <si>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</si>
  <si>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</si>
  <si>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</si>
  <si>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</si>
  <si>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</si>
  <si>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</si>
  <si>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</si>
  <si>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BFA_2019_UIS</t>
  </si>
  <si>
    <t>BFA_2019_EMIS</t>
  </si>
  <si>
    <t>BFA_2020_EMIS</t>
  </si>
  <si>
    <t xml:space="preserve">Facility with water </t>
  </si>
  <si>
    <t xml:space="preserve">Facility with soap </t>
  </si>
  <si>
    <t/>
  </si>
  <si>
    <t>Annuaire statistique de l’éducation préscolaire 2019-2020; and Annuaire statistique de l’enseignement primaire 2019-2020; and Annuaire statistique de l’enseignement post-primaire et secondaire 2019-2020</t>
  </si>
  <si>
    <t>Annuaire statistique du prescolaire 2018-2019; and annuaire du primaire 2018_2019; and annuaire post-primaire et secondaire_2018-2019</t>
  </si>
  <si>
    <t xml:space="preserve">The secondary school estimate is based on coverage in lower and upper secondary schools and the school age population for each level. The national estimate is based on coverage in primary and secondary schools and the number of schools at each level from the 2019 EMIS. </t>
  </si>
  <si>
    <t>No data available</t>
  </si>
  <si>
    <t>The national estimate includes pre-primary primary and secondary public and private schools. The urban and rural estimates are based on primary school data only.</t>
  </si>
  <si>
    <t>Latrines fonctionelles</t>
  </si>
  <si>
    <t>Includes public and private schools. These data include those from the primary schools report and the pre-primary schools report. Urban and rural include primary schools only. National is based on a weighted average of pre-primary and primary. `Latrines fonctionnelles are assumed to refer to usable facilities.</t>
  </si>
  <si>
    <t>Includes public and private schools. Urban and rural include primary schools only. National is based on a weighted average of pre-primary, primary and secondary schools. functionality alone is used as a proxy of usability in the absence of information on availability and privacy until more comprehensive data are available. Since EMIS17 "Latrines Fonctionelles" are considered usable.</t>
  </si>
  <si>
    <t xml:space="preserve">The secondary school estimate is based on coverage in lower and upper secondary schools and the school age population for each level. The national estimate is based on coverage in primary and secondary schools and the number of schools at each level from the 2020 EMIS. </t>
  </si>
  <si>
    <t>BFA_2020_UIS</t>
  </si>
  <si>
    <t>National estimates are based on primary schools, in absense of other data.</t>
  </si>
  <si>
    <t>National estimates are based on primary and secondary schools and the number of schools on EMIS20.</t>
  </si>
  <si>
    <t>The JMP releases updated estimates every 2 years following consultations with national authorities: https://washdata.org/how-we-work/jmp-country-consultation</t>
  </si>
  <si>
    <t>Annuaire statistique de l'enseignement 2019/2020 (prescolaire, primaire, secondaire)</t>
  </si>
  <si>
    <t>Annuaire statistique de l'enseignement 2018/2019 (prescolaire, primaire, secondaire)</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</si>
  <si>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</si>
  <si>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</si>
  <si>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</si>
  <si>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</si>
  <si>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</si>
  <si>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BFA_2010_EMIS</t>
  </si>
  <si>
    <t>Annuaire statistique de l'enseignement 2009/2010 (prescolaire, primaire)</t>
  </si>
  <si>
    <t>Latrines Fonctionnelles</t>
  </si>
  <si>
    <t>Includes public and private schools. These data include those from the primary schools report and the pre-primary schools report. Urban and rural include primary schools only. `Latrines fonctionnelles are assumed to refer to usable facilities. National estimates based on primary schools</t>
  </si>
  <si>
    <t>[Definition]</t>
  </si>
  <si>
    <t>BFA_2011_EMIS</t>
  </si>
  <si>
    <t>Annuaire statistique de l'enseignement 2010/2011 (prescolaire, primaire)</t>
  </si>
  <si>
    <t>BFA_2012_EMIS</t>
  </si>
  <si>
    <t>Annuaire statistique de l'enseignement 2011/2012 (prescolaire, primaire)</t>
  </si>
  <si>
    <t>BFA_2013_EMIS</t>
  </si>
  <si>
    <t>Annuaire statistique de l'enseignement 2012/2013 (prescolaire, primaire)</t>
  </si>
  <si>
    <t>BFA_2018_EMIS</t>
  </si>
  <si>
    <t>Annuaire statistique de l'enseignement 2017/2018 (prescolaire, primaire, secondaire)</t>
  </si>
  <si>
    <t>Includes public and private schools. These data include those from the primary schools report and the pre-primary schools report. Urban and rural include primary schools only. National is based on primary. `Latrines fonctionnelles are assumed to refer to usable facilities.</t>
  </si>
  <si>
    <t>BFA_2021_EMIS</t>
  </si>
  <si>
    <t>Annuaire statistique de l'enseignement 2020/2021 (prescolaire, primaire, secondaire)</t>
  </si>
  <si>
    <t>BFA_2022_EMIS</t>
  </si>
  <si>
    <t>Annuaire statistique de l'enseignement 2021/2022 (prescolaire, primaire, secondaire)</t>
  </si>
  <si>
    <t>BFA_2021_UIS</t>
  </si>
  <si>
    <t xml:space="preserve">The secondary school estimate is based on coverage in lower and upper secondary schools and the school age population for each level. The national estimate is based on coverage in primary and secondary schools. </t>
  </si>
  <si>
    <t>National estimates are based on primary and secondary schools.</t>
  </si>
  <si>
    <t>BFA_2022_UIS</t>
  </si>
  <si>
    <t>Includes public and private schools. These data include those from the primary schools report and the pre-primary schools report. Urban and rural include primary schools only. National is based on a weighted average of pre-primary and primary. Set to not be used comparing with other data sources.</t>
  </si>
  <si>
    <t>n/a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</si>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</sst>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6" fillId="0" borderId="0" applyNumberFormat="false" applyFill="false" applyBorder="false" applyAlignment="false" applyProtection="false"/>
    <xf numFmtId="0" fontId="19" fillId="0" borderId="238"/>
    <xf numFmtId="0" fontId="15" fillId="0" borderId="238"/>
    <xf numFmtId="0" fontId="19" fillId="0" borderId="238"/>
  </cellStyleXfs>
  <cellXfs count="108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164" fontId="62" fillId="0" borderId="2" xfId="0" applyNumberFormat="true" applyFont="true" applyBorder="true" applyAlignment="true">
      <alignment horizontal="center" vertical="center"/>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164" fontId="3" fillId="0" borderId="63" xfId="0" applyNumberFormat="true" applyFont="true" applyFill="true" applyBorder="true" applyAlignment="true">
      <alignment horizontal="center" vertical="center"/>
    </xf>
    <xf numFmtId="0" fontId="4" fillId="2" borderId="63" xfId="0" applyFont="true" applyFill="true" applyBorder="true" applyAlignment="true">
      <alignment horizontal="left" vertical="center"/>
    </xf>
    <xf numFmtId="164" fontId="1" fillId="0" borderId="63" xfId="0" applyNumberFormat="true" applyFont="true" applyBorder="true" applyAlignment="true">
      <alignment horizontal="center" vertical="center"/>
    </xf>
    <xf numFmtId="164" fontId="3" fillId="2"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1" fontId="3" fillId="0" borderId="63" xfId="0" applyNumberFormat="true" applyFont="true" applyFill="true" applyBorder="true" applyAlignment="true">
      <alignment horizontal="center" vertical="center"/>
    </xf>
    <xf numFmtId="0" fontId="3" fillId="0" borderId="63" xfId="0" applyFont="true" applyBorder="true" applyAlignment="true">
      <alignment horizontal="left" vertical="center" wrapText="true"/>
    </xf>
    <xf numFmtId="0" fontId="3" fillId="0" borderId="63" xfId="0" applyFont="true" applyBorder="true" applyAlignment="true">
      <alignment horizontal="center" vertical="center" wrapText="true"/>
    </xf>
    <xf numFmtId="1" fontId="3" fillId="2" borderId="63" xfId="0" applyNumberFormat="true" applyFont="true" applyFill="true" applyBorder="true" applyAlignment="true">
      <alignment horizontal="center" vertical="center"/>
    </xf>
    <xf numFmtId="1" fontId="3" fillId="2" borderId="24" xfId="0" applyNumberFormat="true" applyFont="true" applyFill="true" applyBorder="true" applyAlignment="true">
      <alignment horizontal="center" vertical="center"/>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 fontId="66" fillId="29" borderId="64" xfId="0" applyNumberFormat="true" applyFont="true" applyFill="true" applyBorder="true" applyAlignment="true" applyProtection="true">
      <alignment horizontal="center" vertical="center"/>
    </xf>
    <xf numFmtId="1" fontId="67" fillId="30" borderId="65" xfId="0" applyNumberFormat="true" applyFont="true" applyFill="true" applyBorder="true" applyAlignment="true" applyProtection="true">
      <alignment horizontal="center" vertical="center"/>
    </xf>
    <xf numFmtId="164" fontId="73" fillId="36" borderId="66" xfId="0" applyNumberFormat="true" applyFont="true" applyFill="true" applyBorder="true" applyAlignment="true" applyProtection="true">
      <alignment horizontal="center" vertical="center"/>
    </xf>
    <xf numFmtId="0" fontId="74" fillId="37" borderId="67" xfId="0" applyNumberFormat="true" applyFont="true" applyFill="true" applyBorder="true" applyAlignment="true" applyProtection="true">
      <alignment horizontal="center" vertical="center"/>
    </xf>
    <xf numFmtId="0" fontId="75" fillId="38" borderId="68" xfId="0" applyNumberFormat="true" applyFont="true" applyFill="true" applyBorder="true" applyAlignment="true" applyProtection="true">
      <alignment horizontal="center" vertical="center"/>
    </xf>
    <xf numFmtId="0" fontId="76" fillId="39" borderId="69" xfId="0" applyNumberFormat="true" applyFont="true" applyFill="true" applyBorder="true" applyAlignment="true" applyProtection="true">
      <alignment horizontal="center" vertical="center"/>
    </xf>
    <xf numFmtId="0" fontId="77"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2" xfId="0" applyFont="true" applyFill="true" applyBorder="true" applyAlignment="true">
      <alignment horizontal="center" vertical="center"/>
    </xf>
    <xf numFmtId="0" fontId="8" fillId="25" borderId="24" xfId="0" applyFont="true" applyFill="true" applyBorder="true" applyAlignment="true">
      <alignment horizontal="center"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 fillId="43" borderId="63"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5"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2" fillId="2" borderId="71"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8" fillId="31" borderId="70" xfId="0" applyNumberFormat="true" applyFont="true" applyFill="true" applyBorder="true" applyAlignment="true" applyProtection="true">
      <alignment horizontal="center" vertical="center"/>
    </xf>
    <xf numFmtId="164" fontId="69" fillId="32" borderId="70" xfId="0" applyNumberFormat="true" applyFont="true" applyFill="true" applyBorder="true" applyAlignment="true" applyProtection="true">
      <alignment horizontal="center" vertical="center"/>
    </xf>
    <xf numFmtId="0" fontId="70" fillId="33" borderId="70" xfId="0" applyNumberFormat="true" applyFont="true" applyFill="true" applyBorder="true" applyAlignment="true" applyProtection="true">
      <alignment horizontal="center" vertical="center"/>
    </xf>
    <xf numFmtId="0" fontId="71" fillId="34" borderId="70" xfId="0" applyNumberFormat="true" applyFont="true" applyFill="true" applyBorder="true" applyAlignment="true" applyProtection="true">
      <alignment horizontal="center" vertical="center"/>
    </xf>
    <xf numFmtId="0" fontId="72"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3" fillId="0" borderId="91"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164" fontId="3" fillId="2" borderId="91" xfId="0" applyNumberFormat="true" applyFont="true" applyFill="true" applyBorder="true" applyAlignment="true">
      <alignment horizontal="center" vertical="center"/>
    </xf>
    <xf numFmtId="0" fontId="3" fillId="0" borderId="28"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3"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3" xfId="12" applyBorder="true"/>
    <xf numFmtId="0" fontId="3" fillId="2" borderId="93" xfId="14" applyFont="true" applyFill="true" applyBorder="true" applyAlignment="true">
      <alignment horizontal="left"/>
    </xf>
    <xf numFmtId="0" fontId="3" fillId="2" borderId="93" xfId="14" applyFont="true" applyFill="true" applyBorder="true" applyAlignment="true">
      <alignment horizontal="center"/>
    </xf>
    <xf numFmtId="0" fontId="3" fillId="2" borderId="93" xfId="14" applyFont="true" applyFill="true" applyBorder="true" applyAlignment="true">
      <alignment horizontal="right"/>
    </xf>
    <xf numFmtId="1" fontId="3" fillId="2" borderId="93" xfId="14" applyNumberFormat="true" applyFont="true" applyFill="true" applyBorder="true"/>
    <xf numFmtId="164" fontId="3" fillId="4" borderId="93" xfId="14" applyNumberFormat="true" applyFont="true" applyFill="true" applyBorder="true" applyAlignment="true">
      <alignment horizontal="center"/>
    </xf>
    <xf numFmtId="164" fontId="3" fillId="28" borderId="93" xfId="14" applyNumberFormat="true" applyFont="true" applyFill="true" applyBorder="true" applyAlignment="true">
      <alignment horizontal="center"/>
    </xf>
    <xf numFmtId="164" fontId="3" fillId="41" borderId="93" xfId="14" applyNumberFormat="true" applyFont="true" applyFill="true" applyBorder="true" applyAlignment="true">
      <alignment horizontal="center"/>
    </xf>
    <xf numFmtId="164" fontId="8" fillId="42" borderId="93" xfId="14" applyNumberFormat="true" applyFont="true" applyFill="true" applyBorder="true" applyAlignment="true">
      <alignment horizontal="center" wrapText="true"/>
    </xf>
    <xf numFmtId="164" fontId="3" fillId="44" borderId="93" xfId="14" applyNumberFormat="true" applyFont="true" applyFill="true" applyBorder="true" applyAlignment="true">
      <alignment horizontal="center"/>
    </xf>
    <xf numFmtId="164" fontId="8" fillId="43" borderId="93" xfId="14" applyNumberFormat="true" applyFont="true" applyFill="true" applyBorder="true" applyAlignment="true">
      <alignment horizontal="center" wrapText="true"/>
    </xf>
    <xf numFmtId="164" fontId="8" fillId="27" borderId="93" xfId="14" applyNumberFormat="true" applyFont="true" applyFill="true" applyBorder="true" applyAlignment="true">
      <alignment horizontal="center" wrapText="true"/>
    </xf>
    <xf numFmtId="0" fontId="19" fillId="0" borderId="93" xfId="12" applyBorder="true" applyAlignment="true">
      <alignment horizontal="left"/>
    </xf>
    <xf numFmtId="0" fontId="19" fillId="0" borderId="93" xfId="12" applyBorder="true" applyAlignment="true">
      <alignment horizontal="center"/>
    </xf>
    <xf numFmtId="0" fontId="19" fillId="0" borderId="93" xfId="12" applyBorder="true" applyAlignment="true">
      <alignment horizontal="right"/>
    </xf>
    <xf numFmtId="0" fontId="7" fillId="0" borderId="93" xfId="12" applyFont="true" applyFill="true" applyBorder="true"/>
    <xf numFmtId="0" fontId="19" fillId="0" borderId="93" xfId="12" applyFill="true" applyBorder="true"/>
    <xf numFmtId="0" fontId="33" fillId="0" borderId="93" xfId="12" applyFont="true" applyFill="true" applyBorder="true"/>
    <xf numFmtId="0" fontId="33" fillId="0" borderId="93" xfId="12" applyFont="true" applyBorder="true"/>
    <xf numFmtId="1" fontId="3" fillId="0" borderId="92" xfId="0" applyNumberFormat="true" applyFont="true" applyBorder="true" applyAlignment="true">
      <alignment horizontal="center" vertical="center"/>
    </xf>
    <xf numFmtId="164" fontId="3" fillId="2" borderId="92" xfId="0" applyNumberFormat="true"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8" fillId="49" borderId="94" xfId="0" applyNumberFormat="true" applyFont="true" applyFill="true" applyBorder="true" applyAlignment="true" applyProtection="true">
      <alignment horizontal="center" vertical="center"/>
    </xf>
    <xf numFmtId="1" fontId="99" fillId="50" borderId="95" xfId="0" applyNumberFormat="true" applyFont="true" applyFill="true" applyBorder="true" applyAlignment="true" applyProtection="true">
      <alignment horizontal="center" vertical="center"/>
    </xf>
    <xf numFmtId="1" fontId="100" fillId="51" borderId="96" xfId="0" applyNumberFormat="true" applyFont="true" applyFill="true" applyBorder="true" applyAlignment="true" applyProtection="true">
      <alignment horizontal="center" vertical="center"/>
    </xf>
    <xf numFmtId="1" fontId="101" fillId="52" borderId="97" xfId="0" applyNumberFormat="true" applyFont="true" applyFill="true" applyBorder="true" applyAlignment="true" applyProtection="true">
      <alignment horizontal="center" vertical="center"/>
    </xf>
    <xf numFmtId="1" fontId="102" fillId="53" borderId="98" xfId="0" applyNumberFormat="true" applyFont="true" applyFill="true" applyBorder="true" applyAlignment="true" applyProtection="true">
      <alignment horizontal="center" vertical="center"/>
    </xf>
    <xf numFmtId="1" fontId="103" fillId="54" borderId="99" xfId="0" applyNumberFormat="true" applyFont="true" applyFill="true" applyBorder="true" applyAlignment="true" applyProtection="true">
      <alignment horizontal="center" vertical="center"/>
    </xf>
    <xf numFmtId="1" fontId="104" fillId="55" borderId="100" xfId="0" applyNumberFormat="true" applyFont="true" applyFill="true" applyBorder="true" applyAlignment="true" applyProtection="true">
      <alignment horizontal="center" vertical="center"/>
    </xf>
    <xf numFmtId="1" fontId="105" fillId="56" borderId="101" xfId="0" applyNumberFormat="true" applyFont="true" applyFill="true" applyBorder="true" applyAlignment="true" applyProtection="true">
      <alignment horizontal="center" vertical="center"/>
    </xf>
    <xf numFmtId="1" fontId="106" fillId="57" borderId="102" xfId="0" applyNumberFormat="true" applyFont="true" applyFill="true" applyBorder="true" applyAlignment="true" applyProtection="true">
      <alignment horizontal="center" vertical="center"/>
    </xf>
    <xf numFmtId="1" fontId="107" fillId="58" borderId="103" xfId="0" applyNumberFormat="true" applyFont="true" applyFill="true" applyBorder="true" applyAlignment="true" applyProtection="true">
      <alignment horizontal="center" vertical="center"/>
    </xf>
    <xf numFmtId="1" fontId="108" fillId="59" borderId="104" xfId="0" applyNumberFormat="true" applyFont="true" applyFill="true" applyBorder="true" applyAlignment="true" applyProtection="true">
      <alignment horizontal="center" vertical="center"/>
    </xf>
    <xf numFmtId="1" fontId="109" fillId="60" borderId="105" xfId="0" applyNumberFormat="true" applyFont="true" applyFill="true" applyBorder="true" applyAlignment="true" applyProtection="true">
      <alignment horizontal="center" vertical="center"/>
    </xf>
    <xf numFmtId="1" fontId="110" fillId="61" borderId="106" xfId="0" applyNumberFormat="true" applyFont="true" applyFill="true" applyBorder="true" applyAlignment="true" applyProtection="true">
      <alignment horizontal="center" vertical="center"/>
    </xf>
    <xf numFmtId="1" fontId="111" fillId="62" borderId="107" xfId="0" applyNumberFormat="true" applyFont="true" applyFill="true" applyBorder="true" applyAlignment="true" applyProtection="true">
      <alignment horizontal="center" vertical="center"/>
    </xf>
    <xf numFmtId="1" fontId="112" fillId="63" borderId="108" xfId="0" applyNumberFormat="true" applyFont="true" applyFill="true" applyBorder="true" applyAlignment="true" applyProtection="true">
      <alignment horizontal="center" vertical="center"/>
    </xf>
    <xf numFmtId="1" fontId="113" fillId="64" borderId="109" xfId="0" applyNumberFormat="true" applyFont="true" applyFill="true" applyBorder="true" applyAlignment="true" applyProtection="true">
      <alignment horizontal="center" vertical="center"/>
    </xf>
    <xf numFmtId="1" fontId="114" fillId="65" borderId="110" xfId="0" applyNumberFormat="true" applyFont="true" applyFill="true" applyBorder="true" applyAlignment="true" applyProtection="true">
      <alignment horizontal="center" vertical="center"/>
    </xf>
    <xf numFmtId="1" fontId="115" fillId="66" borderId="111" xfId="0" applyNumberFormat="true" applyFont="true" applyFill="true" applyBorder="true" applyAlignment="true" applyProtection="true">
      <alignment horizontal="center" vertical="center"/>
    </xf>
    <xf numFmtId="1" fontId="116" fillId="67" borderId="112" xfId="0" applyNumberFormat="true" applyFont="true" applyFill="true" applyBorder="true" applyAlignment="true" applyProtection="true">
      <alignment horizontal="center" vertical="center"/>
    </xf>
    <xf numFmtId="1" fontId="117" fillId="68" borderId="113" xfId="0" applyNumberFormat="true" applyFont="true" applyFill="true" applyBorder="true" applyAlignment="true" applyProtection="true">
      <alignment horizontal="center" vertical="center"/>
    </xf>
    <xf numFmtId="1" fontId="118" fillId="69" borderId="114" xfId="0" applyNumberFormat="true" applyFont="true" applyFill="true" applyBorder="true" applyAlignment="true" applyProtection="true">
      <alignment horizontal="center" vertical="center"/>
    </xf>
    <xf numFmtId="1" fontId="119" fillId="70" borderId="115" xfId="0" applyNumberFormat="true" applyFont="true" applyFill="true" applyBorder="true" applyAlignment="true" applyProtection="true">
      <alignment horizontal="center" vertical="center"/>
    </xf>
    <xf numFmtId="1" fontId="120" fillId="71" borderId="116" xfId="0" applyNumberFormat="true" applyFont="true" applyFill="true" applyBorder="true" applyAlignment="true" applyProtection="true">
      <alignment horizontal="center" vertical="center"/>
    </xf>
    <xf numFmtId="0" fontId="121" fillId="72" borderId="117" xfId="0" applyNumberFormat="true" applyFont="true" applyFill="true" applyBorder="true" applyAlignment="true" applyProtection="true">
      <alignment horizontal="center" vertical="center"/>
    </xf>
    <xf numFmtId="164" fontId="122" fillId="73" borderId="118" xfId="0" applyNumberFormat="true" applyFont="true" applyFill="true" applyBorder="true" applyAlignment="true" applyProtection="true">
      <alignment horizontal="center" vertical="center"/>
    </xf>
    <xf numFmtId="0" fontId="123" fillId="74" borderId="119" xfId="0" applyNumberFormat="true" applyFont="true" applyFill="true" applyBorder="true" applyAlignment="true" applyProtection="true">
      <alignment horizontal="center" vertical="center"/>
    </xf>
    <xf numFmtId="0" fontId="124" fillId="75" borderId="120" xfId="0" applyNumberFormat="true" applyFont="true" applyFill="true" applyBorder="true" applyAlignment="true" applyProtection="true">
      <alignment horizontal="center" vertical="center"/>
    </xf>
    <xf numFmtId="0" fontId="125" fillId="76" borderId="121" xfId="0" applyNumberFormat="true" applyFont="true" applyFill="true" applyBorder="true" applyAlignment="true" applyProtection="true">
      <alignment horizontal="center" vertical="center"/>
    </xf>
    <xf numFmtId="1" fontId="126" fillId="77" borderId="122" xfId="0" applyNumberFormat="true" applyFont="true" applyFill="true" applyBorder="true" applyAlignment="true" applyProtection="true">
      <alignment horizontal="center" vertical="center"/>
    </xf>
    <xf numFmtId="164" fontId="127" fillId="78" borderId="123" xfId="0" applyNumberFormat="true" applyFont="true" applyFill="true" applyBorder="true" applyAlignment="true" applyProtection="true">
      <alignment horizontal="center" vertical="center"/>
    </xf>
    <xf numFmtId="0" fontId="128" fillId="79" borderId="124" xfId="0" applyNumberFormat="true" applyFont="true" applyFill="true" applyBorder="true" applyAlignment="true" applyProtection="true">
      <alignment horizontal="center" vertical="center"/>
    </xf>
    <xf numFmtId="164" fontId="129" fillId="80" borderId="125" xfId="0" applyNumberFormat="true" applyFont="true" applyFill="true" applyBorder="true" applyAlignment="true" applyProtection="true">
      <alignment horizontal="center" vertical="center"/>
    </xf>
    <xf numFmtId="0" fontId="130" fillId="81" borderId="126" xfId="0" applyNumberFormat="true" applyFont="true" applyFill="true" applyBorder="true" applyAlignment="true" applyProtection="true">
      <alignment horizontal="center" vertical="center"/>
    </xf>
    <xf numFmtId="0" fontId="131" fillId="82" borderId="127" xfId="0" applyNumberFormat="true" applyFont="true" applyFill="true" applyBorder="true" applyAlignment="true" applyProtection="true">
      <alignment horizontal="center" vertical="center"/>
    </xf>
    <xf numFmtId="0" fontId="132" fillId="83" borderId="128" xfId="0" applyNumberFormat="true" applyFont="true" applyFill="true" applyBorder="true" applyAlignment="true" applyProtection="true">
      <alignment horizontal="center" vertical="center"/>
    </xf>
    <xf numFmtId="0" fontId="133" fillId="84" borderId="129" xfId="0" applyNumberFormat="true" applyFont="true" applyFill="true" applyBorder="true" applyAlignment="true" applyProtection="true">
      <alignment horizontal="center" vertical="center"/>
    </xf>
    <xf numFmtId="164" fontId="134" fillId="85" borderId="130" xfId="0" applyNumberFormat="true" applyFont="true" applyFill="true" applyBorder="true" applyAlignment="true" applyProtection="true">
      <alignment horizontal="center" vertical="center"/>
    </xf>
    <xf numFmtId="0" fontId="135" fillId="86" borderId="131" xfId="0" applyNumberFormat="true" applyFont="true" applyFill="true" applyBorder="true" applyAlignment="true" applyProtection="true">
      <alignment horizontal="center" vertical="center"/>
    </xf>
    <xf numFmtId="0" fontId="136" fillId="87" borderId="132" xfId="0" applyNumberFormat="true" applyFont="true" applyFill="true" applyBorder="true" applyAlignment="true" applyProtection="true">
      <alignment horizontal="center" vertical="center"/>
    </xf>
    <xf numFmtId="0" fontId="137" fillId="88" borderId="133" xfId="0" applyNumberFormat="true" applyFont="true" applyFill="true" applyBorder="true" applyAlignment="true" applyProtection="true">
      <alignment horizontal="center" vertical="center"/>
    </xf>
    <xf numFmtId="0" fontId="138" fillId="89" borderId="134" xfId="0" applyNumberFormat="true" applyFont="true" applyFill="true" applyBorder="true" applyAlignment="true" applyProtection="true">
      <alignment horizontal="center" vertical="center"/>
    </xf>
    <xf numFmtId="164" fontId="139" fillId="90" borderId="135" xfId="0" applyNumberFormat="true" applyFont="true" applyFill="true" applyBorder="true" applyAlignment="true" applyProtection="true">
      <alignment horizontal="center" vertical="center"/>
    </xf>
    <xf numFmtId="0" fontId="140" fillId="91" borderId="136" xfId="0" applyNumberFormat="true" applyFont="true" applyFill="true" applyBorder="true" applyAlignment="true" applyProtection="true">
      <alignment horizontal="center" vertical="center"/>
    </xf>
    <xf numFmtId="0" fontId="141" fillId="92" borderId="137" xfId="0" applyNumberFormat="true" applyFont="true" applyFill="true" applyBorder="true" applyAlignment="true" applyProtection="true">
      <alignment horizontal="center" vertical="center"/>
    </xf>
    <xf numFmtId="0" fontId="142" fillId="93" borderId="138" xfId="0" applyNumberFormat="true" applyFont="true" applyFill="true" applyBorder="true" applyAlignment="true" applyProtection="true">
      <alignment horizontal="center" vertical="center"/>
    </xf>
    <xf numFmtId="0" fontId="143" fillId="94" borderId="139" xfId="0" applyNumberFormat="true" applyFont="true" applyFill="true" applyBorder="true" applyAlignment="true" applyProtection="true">
      <alignment horizontal="center" vertical="center"/>
    </xf>
    <xf numFmtId="164" fontId="144" fillId="95" borderId="140" xfId="0" applyNumberFormat="true" applyFont="true" applyFill="true" applyBorder="true" applyAlignment="true" applyProtection="true">
      <alignment horizontal="center" vertical="center"/>
    </xf>
    <xf numFmtId="0" fontId="145" fillId="96" borderId="141" xfId="0" applyNumberFormat="true" applyFont="true" applyFill="true" applyBorder="true" applyAlignment="true" applyProtection="true">
      <alignment horizontal="center" vertical="center"/>
    </xf>
    <xf numFmtId="0" fontId="146" fillId="97" borderId="142" xfId="0" applyNumberFormat="true" applyFont="true" applyFill="true" applyBorder="true" applyAlignment="true" applyProtection="true">
      <alignment horizontal="center" vertical="center"/>
    </xf>
    <xf numFmtId="0" fontId="147" fillId="98" borderId="143" xfId="0" applyNumberFormat="true" applyFont="true" applyFill="true" applyBorder="true" applyAlignment="true" applyProtection="true">
      <alignment horizontal="center" vertical="center"/>
    </xf>
    <xf numFmtId="0" fontId="148" fillId="99" borderId="144" xfId="0" applyNumberFormat="true" applyFont="true" applyFill="true" applyBorder="true" applyAlignment="true" applyProtection="true">
      <alignment horizontal="center" vertical="center"/>
    </xf>
    <xf numFmtId="164" fontId="149" fillId="100" borderId="145" xfId="0" applyNumberFormat="true" applyFont="true" applyFill="true" applyBorder="true" applyAlignment="true" applyProtection="true">
      <alignment horizontal="center" vertical="center"/>
    </xf>
    <xf numFmtId="0" fontId="150" fillId="101" borderId="146" xfId="0" applyNumberFormat="true" applyFont="true" applyFill="true" applyBorder="true" applyAlignment="true" applyProtection="true">
      <alignment horizontal="center" vertical="center"/>
    </xf>
    <xf numFmtId="0" fontId="151" fillId="102" borderId="147" xfId="0" applyNumberFormat="true" applyFont="true" applyFill="true" applyBorder="true" applyAlignment="true" applyProtection="true">
      <alignment horizontal="center" vertical="center"/>
    </xf>
    <xf numFmtId="0" fontId="152" fillId="103" borderId="148" xfId="0" applyNumberFormat="true" applyFont="true" applyFill="true" applyBorder="true" applyAlignment="true" applyProtection="true">
      <alignment horizontal="center" vertical="center"/>
    </xf>
    <xf numFmtId="0" fontId="153" fillId="104" borderId="149" xfId="0" applyNumberFormat="true" applyFont="true" applyFill="true" applyBorder="true" applyAlignment="true" applyProtection="true">
      <alignment horizontal="center" vertical="center"/>
    </xf>
    <xf numFmtId="164" fontId="154" fillId="105" borderId="150" xfId="0" applyNumberFormat="true" applyFont="true" applyFill="true" applyBorder="true" applyAlignment="true" applyProtection="true">
      <alignment horizontal="center" vertical="center"/>
    </xf>
    <xf numFmtId="0" fontId="155" fillId="106" borderId="151" xfId="0" applyNumberFormat="true" applyFont="true" applyFill="true" applyBorder="true" applyAlignment="true" applyProtection="true">
      <alignment horizontal="center" vertical="center"/>
    </xf>
    <xf numFmtId="0" fontId="156" fillId="107" borderId="152" xfId="0" applyNumberFormat="true" applyFont="true" applyFill="true" applyBorder="true" applyAlignment="true" applyProtection="true">
      <alignment horizontal="center" vertical="center"/>
    </xf>
    <xf numFmtId="0" fontId="157" fillId="108" borderId="153" xfId="0" applyNumberFormat="true" applyFont="true" applyFill="true" applyBorder="true" applyAlignment="true" applyProtection="true">
      <alignment horizontal="center" vertical="center"/>
    </xf>
    <xf numFmtId="0" fontId="158" fillId="109" borderId="154" xfId="0" applyNumberFormat="true" applyFont="true" applyFill="true" applyBorder="true" applyAlignment="true" applyProtection="true">
      <alignment horizontal="center" vertical="center"/>
    </xf>
    <xf numFmtId="164" fontId="159" fillId="110" borderId="155" xfId="0" applyNumberFormat="true" applyFont="true" applyFill="true" applyBorder="true" applyAlignment="true" applyProtection="true">
      <alignment horizontal="center" vertical="center"/>
    </xf>
    <xf numFmtId="0" fontId="160" fillId="111" borderId="156" xfId="0" applyNumberFormat="true" applyFont="true" applyFill="true" applyBorder="true" applyAlignment="true" applyProtection="true">
      <alignment horizontal="center" vertical="center"/>
    </xf>
    <xf numFmtId="0" fontId="161" fillId="112" borderId="157" xfId="0" applyNumberFormat="true" applyFont="true" applyFill="true" applyBorder="true" applyAlignment="true" applyProtection="true">
      <alignment horizontal="center" vertical="center"/>
    </xf>
    <xf numFmtId="0" fontId="162" fillId="113" borderId="158" xfId="0" applyNumberFormat="true" applyFont="true" applyFill="true" applyBorder="true" applyAlignment="true" applyProtection="true">
      <alignment horizontal="center" vertical="center"/>
    </xf>
    <xf numFmtId="0" fontId="163" fillId="114" borderId="159" xfId="0" applyNumberFormat="true" applyFont="true" applyFill="true" applyBorder="true" applyAlignment="true" applyProtection="true">
      <alignment horizontal="center" vertical="center"/>
    </xf>
    <xf numFmtId="164" fontId="164" fillId="115" borderId="160" xfId="0" applyNumberFormat="true" applyFont="true" applyFill="true" applyBorder="true" applyAlignment="true" applyProtection="true">
      <alignment horizontal="center" vertical="center"/>
    </xf>
    <xf numFmtId="0" fontId="165" fillId="116" borderId="161" xfId="0" applyNumberFormat="true" applyFont="true" applyFill="true" applyBorder="true" applyAlignment="true" applyProtection="true">
      <alignment horizontal="center" vertical="center"/>
    </xf>
    <xf numFmtId="0" fontId="166" fillId="117" borderId="162" xfId="0" applyNumberFormat="true" applyFont="true" applyFill="true" applyBorder="true" applyAlignment="true" applyProtection="true">
      <alignment horizontal="center" vertical="center"/>
    </xf>
    <xf numFmtId="0" fontId="167" fillId="118" borderId="163" xfId="0" applyNumberFormat="true" applyFont="true" applyFill="true" applyBorder="true" applyAlignment="true" applyProtection="true">
      <alignment horizontal="center" vertical="center"/>
    </xf>
    <xf numFmtId="0" fontId="168" fillId="119" borderId="164" xfId="0" applyNumberFormat="true" applyFont="true" applyFill="true" applyBorder="true" applyAlignment="true" applyProtection="true">
      <alignment horizontal="center" vertical="center"/>
    </xf>
    <xf numFmtId="164" fontId="169" fillId="120" borderId="165" xfId="0" applyNumberFormat="true" applyFont="true" applyFill="true" applyBorder="true" applyAlignment="true" applyProtection="true">
      <alignment horizontal="center" vertical="center"/>
    </xf>
    <xf numFmtId="0" fontId="170" fillId="121" borderId="166" xfId="0" applyNumberFormat="true" applyFont="true" applyFill="true" applyBorder="true" applyAlignment="true" applyProtection="true">
      <alignment horizontal="center" vertical="center"/>
    </xf>
    <xf numFmtId="0" fontId="171" fillId="122" borderId="167" xfId="0" applyNumberFormat="true" applyFont="true" applyFill="true" applyBorder="true" applyAlignment="true" applyProtection="true">
      <alignment horizontal="center" vertical="center"/>
    </xf>
    <xf numFmtId="0" fontId="172" fillId="123" borderId="168" xfId="0" applyNumberFormat="true" applyFont="true" applyFill="true" applyBorder="true" applyAlignment="true" applyProtection="true">
      <alignment horizontal="center" vertical="center"/>
    </xf>
    <xf numFmtId="0" fontId="173" fillId="124" borderId="169" xfId="0" applyNumberFormat="true" applyFont="true" applyFill="true" applyBorder="true" applyAlignment="true" applyProtection="true">
      <alignment horizontal="center" vertical="center"/>
    </xf>
    <xf numFmtId="164" fontId="174" fillId="125" borderId="170" xfId="0" applyNumberFormat="true" applyFont="true" applyFill="true" applyBorder="true" applyAlignment="true" applyProtection="true">
      <alignment horizontal="center" vertical="center"/>
    </xf>
    <xf numFmtId="0" fontId="175" fillId="126" borderId="171" xfId="0" applyNumberFormat="true" applyFont="true" applyFill="true" applyBorder="true" applyAlignment="true" applyProtection="true">
      <alignment horizontal="center" vertical="center"/>
    </xf>
    <xf numFmtId="0" fontId="176" fillId="127" borderId="172" xfId="0" applyNumberFormat="true" applyFont="true" applyFill="true" applyBorder="true" applyAlignment="true" applyProtection="true">
      <alignment horizontal="center" vertical="center"/>
    </xf>
    <xf numFmtId="0" fontId="177" fillId="128" borderId="173" xfId="0" applyNumberFormat="true" applyFont="true" applyFill="true" applyBorder="true" applyAlignment="true" applyProtection="true">
      <alignment horizontal="center" vertical="center"/>
    </xf>
    <xf numFmtId="0" fontId="178" fillId="129" borderId="174" xfId="0" applyNumberFormat="true" applyFont="true" applyFill="true" applyBorder="true" applyAlignment="true" applyProtection="true">
      <alignment horizontal="center" vertical="center"/>
    </xf>
    <xf numFmtId="164" fontId="179" fillId="130" borderId="175" xfId="0" applyNumberFormat="true" applyFont="true" applyFill="true" applyBorder="true" applyAlignment="true" applyProtection="true">
      <alignment horizontal="center" vertical="center"/>
    </xf>
    <xf numFmtId="0" fontId="180" fillId="131" borderId="176" xfId="0" applyNumberFormat="true" applyFont="true" applyFill="true" applyBorder="true" applyAlignment="true" applyProtection="true">
      <alignment horizontal="center" vertical="center"/>
    </xf>
    <xf numFmtId="0" fontId="181" fillId="132" borderId="177" xfId="0" applyNumberFormat="true" applyFont="true" applyFill="true" applyBorder="true" applyAlignment="true" applyProtection="true">
      <alignment horizontal="center" vertical="center"/>
    </xf>
    <xf numFmtId="0" fontId="182" fillId="133" borderId="178" xfId="0" applyNumberFormat="true" applyFont="true" applyFill="true" applyBorder="true" applyAlignment="true" applyProtection="true">
      <alignment horizontal="center" vertical="center"/>
    </xf>
    <xf numFmtId="0" fontId="183" fillId="134" borderId="179" xfId="0" applyNumberFormat="true" applyFont="true" applyFill="true" applyBorder="true" applyAlignment="true" applyProtection="true">
      <alignment horizontal="center" vertical="center"/>
    </xf>
    <xf numFmtId="164" fontId="184" fillId="135" borderId="180" xfId="0" applyNumberFormat="true" applyFont="true" applyFill="true" applyBorder="true" applyAlignment="true" applyProtection="true">
      <alignment horizontal="center" vertical="center"/>
    </xf>
    <xf numFmtId="0" fontId="185" fillId="136" borderId="181" xfId="0" applyNumberFormat="true" applyFont="true" applyFill="true" applyBorder="true" applyAlignment="true" applyProtection="true">
      <alignment horizontal="center" vertical="center"/>
    </xf>
    <xf numFmtId="0" fontId="186" fillId="137" borderId="182" xfId="0" applyNumberFormat="true" applyFont="true" applyFill="true" applyBorder="true" applyAlignment="true" applyProtection="true">
      <alignment horizontal="center" vertical="center"/>
    </xf>
    <xf numFmtId="0" fontId="187" fillId="138" borderId="183" xfId="0" applyNumberFormat="true" applyFont="true" applyFill="true" applyBorder="true" applyAlignment="true" applyProtection="true">
      <alignment horizontal="center" vertical="center"/>
    </xf>
    <xf numFmtId="0" fontId="188" fillId="139" borderId="184" xfId="0" applyNumberFormat="true" applyFont="true" applyFill="true" applyBorder="true" applyAlignment="true" applyProtection="true">
      <alignment horizontal="center" vertical="center"/>
    </xf>
    <xf numFmtId="164" fontId="189" fillId="140" borderId="185" xfId="0" applyNumberFormat="true" applyFont="true" applyFill="true" applyBorder="true" applyAlignment="true" applyProtection="true">
      <alignment horizontal="center" vertical="center"/>
    </xf>
    <xf numFmtId="0" fontId="190" fillId="141" borderId="186" xfId="0" applyNumberFormat="true" applyFont="true" applyFill="true" applyBorder="true" applyAlignment="true" applyProtection="true">
      <alignment horizontal="center" vertical="center"/>
    </xf>
    <xf numFmtId="0" fontId="191" fillId="142" borderId="187" xfId="0" applyNumberFormat="true" applyFont="true" applyFill="true" applyBorder="true" applyAlignment="true" applyProtection="true">
      <alignment horizontal="center" vertical="center"/>
    </xf>
    <xf numFmtId="0" fontId="192" fillId="143" borderId="188" xfId="0" applyNumberFormat="true" applyFont="true" applyFill="true" applyBorder="true" applyAlignment="true" applyProtection="true">
      <alignment horizontal="center" vertical="center"/>
    </xf>
    <xf numFmtId="0" fontId="193" fillId="144" borderId="189" xfId="0" applyNumberFormat="true" applyFont="true" applyFill="true" applyBorder="true" applyAlignment="true" applyProtection="true">
      <alignment horizontal="center" vertical="center"/>
    </xf>
    <xf numFmtId="164" fontId="194" fillId="145" borderId="190" xfId="0" applyNumberFormat="true" applyFont="true" applyFill="true" applyBorder="true" applyAlignment="true" applyProtection="true">
      <alignment horizontal="center" vertical="center"/>
    </xf>
    <xf numFmtId="0" fontId="195" fillId="146" borderId="191" xfId="0" applyNumberFormat="true" applyFont="true" applyFill="true" applyBorder="true" applyAlignment="true" applyProtection="true">
      <alignment horizontal="center" vertical="center"/>
    </xf>
    <xf numFmtId="0" fontId="196" fillId="147" borderId="192" xfId="0" applyNumberFormat="true" applyFont="true" applyFill="true" applyBorder="true" applyAlignment="true" applyProtection="true">
      <alignment horizontal="center" vertical="center"/>
    </xf>
    <xf numFmtId="0" fontId="197" fillId="148" borderId="193" xfId="0" applyNumberFormat="true" applyFont="true" applyFill="true" applyBorder="true" applyAlignment="true" applyProtection="true">
      <alignment horizontal="center" vertical="center"/>
    </xf>
    <xf numFmtId="0" fontId="198" fillId="149" borderId="194" xfId="0" applyNumberFormat="true" applyFont="true" applyFill="true" applyBorder="true" applyAlignment="true" applyProtection="true">
      <alignment horizontal="center" vertical="center"/>
    </xf>
    <xf numFmtId="164" fontId="199" fillId="150" borderId="195" xfId="0" applyNumberFormat="true" applyFont="true" applyFill="true" applyBorder="true" applyAlignment="true" applyProtection="true">
      <alignment horizontal="center" vertical="center"/>
    </xf>
    <xf numFmtId="0" fontId="200" fillId="151" borderId="196" xfId="0" applyNumberFormat="true" applyFont="true" applyFill="true" applyBorder="true" applyAlignment="true" applyProtection="true">
      <alignment horizontal="center" vertical="center"/>
    </xf>
    <xf numFmtId="0" fontId="201" fillId="152" borderId="197" xfId="0" applyNumberFormat="true" applyFont="true" applyFill="true" applyBorder="true" applyAlignment="true" applyProtection="true">
      <alignment horizontal="center" vertical="center"/>
    </xf>
    <xf numFmtId="0" fontId="202" fillId="153" borderId="198" xfId="0" applyNumberFormat="true" applyFont="true" applyFill="true" applyBorder="true" applyAlignment="true" applyProtection="true">
      <alignment horizontal="center" vertical="center"/>
    </xf>
    <xf numFmtId="0" fontId="203" fillId="154" borderId="199" xfId="0" applyNumberFormat="true" applyFont="true" applyFill="true" applyBorder="true" applyAlignment="true" applyProtection="true">
      <alignment horizontal="center" vertical="center"/>
    </xf>
    <xf numFmtId="164" fontId="204" fillId="155" borderId="200" xfId="0" applyNumberFormat="true" applyFont="true" applyFill="true" applyBorder="true" applyAlignment="true" applyProtection="true">
      <alignment horizontal="center" vertical="center"/>
    </xf>
    <xf numFmtId="0" fontId="205" fillId="156" borderId="201" xfId="0" applyNumberFormat="true" applyFont="true" applyFill="true" applyBorder="true" applyAlignment="true" applyProtection="true">
      <alignment horizontal="center" vertical="center"/>
    </xf>
    <xf numFmtId="0" fontId="206" fillId="157" borderId="202" xfId="0" applyNumberFormat="true" applyFont="true" applyFill="true" applyBorder="true" applyAlignment="true" applyProtection="true">
      <alignment horizontal="center" vertical="center"/>
    </xf>
    <xf numFmtId="0" fontId="207" fillId="158" borderId="203" xfId="0" applyNumberFormat="true" applyFont="true" applyFill="true" applyBorder="true" applyAlignment="true" applyProtection="true">
      <alignment horizontal="center" vertical="center"/>
    </xf>
    <xf numFmtId="0" fontId="208" fillId="159" borderId="204" xfId="0" applyNumberFormat="true" applyFont="true" applyFill="true" applyBorder="true" applyAlignment="true" applyProtection="true">
      <alignment horizontal="center" vertical="center"/>
    </xf>
    <xf numFmtId="164" fontId="209" fillId="160" borderId="205" xfId="0" applyNumberFormat="true" applyFont="true" applyFill="true" applyBorder="true" applyAlignment="true" applyProtection="true">
      <alignment horizontal="center" vertical="center"/>
    </xf>
    <xf numFmtId="0" fontId="210" fillId="161" borderId="206" xfId="0" applyNumberFormat="true" applyFont="true" applyFill="true" applyBorder="true" applyAlignment="true" applyProtection="true">
      <alignment horizontal="center" vertical="center"/>
    </xf>
    <xf numFmtId="0" fontId="211" fillId="162" borderId="207" xfId="0" applyNumberFormat="true" applyFont="true" applyFill="true" applyBorder="true" applyAlignment="true" applyProtection="true">
      <alignment horizontal="center" vertical="center"/>
    </xf>
    <xf numFmtId="0" fontId="212" fillId="163" borderId="208" xfId="0" applyNumberFormat="true" applyFont="true" applyFill="true" applyBorder="true" applyAlignment="true" applyProtection="true">
      <alignment horizontal="center" vertical="center"/>
    </xf>
    <xf numFmtId="0" fontId="213" fillId="164" borderId="209" xfId="0" applyNumberFormat="true" applyFont="true" applyFill="true" applyBorder="true" applyAlignment="true" applyProtection="true">
      <alignment horizontal="center" vertical="center"/>
    </xf>
    <xf numFmtId="164" fontId="214" fillId="165" borderId="210" xfId="0" applyNumberFormat="true" applyFont="true" applyFill="true" applyBorder="true" applyAlignment="true" applyProtection="true">
      <alignment horizontal="center" vertical="center"/>
    </xf>
    <xf numFmtId="0" fontId="215" fillId="166" borderId="211" xfId="0" applyNumberFormat="true" applyFont="true" applyFill="true" applyBorder="true" applyAlignment="true" applyProtection="true">
      <alignment horizontal="center" vertical="center"/>
    </xf>
    <xf numFmtId="0" fontId="216" fillId="167" borderId="212" xfId="0" applyNumberFormat="true" applyFont="true" applyFill="true" applyBorder="true" applyAlignment="true" applyProtection="true">
      <alignment horizontal="center" vertical="center"/>
    </xf>
    <xf numFmtId="0" fontId="217" fillId="168" borderId="213" xfId="0" applyNumberFormat="true" applyFont="true" applyFill="true" applyBorder="true" applyAlignment="true" applyProtection="true">
      <alignment horizontal="center" vertical="center"/>
    </xf>
    <xf numFmtId="0" fontId="218" fillId="169" borderId="214" xfId="0" applyNumberFormat="true" applyFont="true" applyFill="true" applyBorder="true" applyAlignment="true" applyProtection="true">
      <alignment horizontal="center" vertical="center"/>
    </xf>
    <xf numFmtId="164" fontId="219" fillId="170" borderId="215" xfId="0" applyNumberFormat="true" applyFont="true" applyFill="true" applyBorder="true" applyAlignment="true" applyProtection="true">
      <alignment horizontal="center" vertical="center"/>
    </xf>
    <xf numFmtId="0" fontId="220" fillId="171" borderId="216" xfId="0" applyNumberFormat="true" applyFont="true" applyFill="true" applyBorder="true" applyAlignment="true" applyProtection="true">
      <alignment horizontal="center" vertical="center"/>
    </xf>
    <xf numFmtId="0" fontId="221" fillId="172" borderId="217" xfId="0" applyNumberFormat="true" applyFont="true" applyFill="true" applyBorder="true" applyAlignment="true" applyProtection="true">
      <alignment horizontal="center" vertical="center"/>
    </xf>
    <xf numFmtId="0" fontId="222" fillId="173" borderId="218" xfId="0" applyNumberFormat="true" applyFont="true" applyFill="true" applyBorder="true" applyAlignment="true" applyProtection="true">
      <alignment horizontal="center" vertical="center"/>
    </xf>
    <xf numFmtId="0" fontId="223" fillId="174" borderId="219" xfId="0" applyNumberFormat="true" applyFont="true" applyFill="true" applyBorder="true" applyAlignment="true" applyProtection="true">
      <alignment horizontal="center" vertical="center"/>
    </xf>
    <xf numFmtId="164" fontId="224" fillId="175" borderId="220" xfId="0" applyNumberFormat="true" applyFont="true" applyFill="true" applyBorder="true" applyAlignment="true" applyProtection="true">
      <alignment horizontal="center" vertical="center"/>
    </xf>
    <xf numFmtId="0" fontId="225" fillId="176" borderId="221" xfId="0" applyNumberFormat="true" applyFont="true" applyFill="true" applyBorder="true" applyAlignment="true" applyProtection="true">
      <alignment horizontal="center" vertical="center"/>
    </xf>
    <xf numFmtId="0" fontId="226" fillId="177" borderId="222" xfId="0" applyNumberFormat="true" applyFont="true" applyFill="true" applyBorder="true" applyAlignment="true" applyProtection="true">
      <alignment horizontal="center" vertical="center"/>
    </xf>
    <xf numFmtId="0" fontId="227" fillId="178" borderId="223" xfId="0" applyNumberFormat="true" applyFont="true" applyFill="true" applyBorder="true" applyAlignment="true" applyProtection="true">
      <alignment horizontal="center" vertical="center"/>
    </xf>
    <xf numFmtId="0" fontId="228" fillId="179" borderId="224" xfId="0" applyNumberFormat="true" applyFont="true" applyFill="true" applyBorder="true" applyAlignment="true" applyProtection="true">
      <alignment horizontal="center" vertical="center"/>
    </xf>
    <xf numFmtId="164" fontId="229" fillId="180" borderId="225" xfId="0" applyNumberFormat="true" applyFont="true" applyFill="true" applyBorder="true" applyAlignment="true" applyProtection="true">
      <alignment horizontal="center" vertical="center"/>
    </xf>
    <xf numFmtId="0" fontId="230" fillId="181" borderId="226" xfId="0" applyNumberFormat="true" applyFont="true" applyFill="true" applyBorder="true" applyAlignment="true" applyProtection="true">
      <alignment horizontal="center" vertical="center"/>
    </xf>
    <xf numFmtId="0" fontId="231" fillId="182" borderId="227" xfId="0" applyNumberFormat="true" applyFont="true" applyFill="true" applyBorder="true" applyAlignment="true" applyProtection="true">
      <alignment horizontal="center" vertical="center"/>
    </xf>
    <xf numFmtId="0" fontId="232" fillId="183" borderId="228" xfId="0" applyNumberFormat="true" applyFont="true" applyFill="true" applyBorder="true" applyAlignment="true" applyProtection="true">
      <alignment horizontal="center" vertical="center"/>
    </xf>
    <xf numFmtId="0" fontId="233" fillId="184" borderId="229" xfId="0" applyNumberFormat="true" applyFont="true" applyFill="true" applyBorder="true" applyAlignment="true" applyProtection="true">
      <alignment horizontal="center" vertical="center"/>
    </xf>
    <xf numFmtId="164" fontId="234" fillId="185" borderId="230" xfId="0" applyNumberFormat="true" applyFont="true" applyFill="true" applyBorder="true" applyAlignment="true" applyProtection="true">
      <alignment horizontal="center" vertical="center"/>
    </xf>
    <xf numFmtId="0" fontId="235" fillId="186" borderId="231" xfId="0" applyNumberFormat="true" applyFont="true" applyFill="true" applyBorder="true" applyAlignment="true" applyProtection="true">
      <alignment horizontal="center" vertical="center"/>
    </xf>
    <xf numFmtId="0" fontId="236" fillId="187" borderId="232" xfId="0" applyNumberFormat="true" applyFont="true" applyFill="true" applyBorder="true" applyAlignment="true" applyProtection="true">
      <alignment horizontal="center" vertical="center"/>
    </xf>
    <xf numFmtId="0" fontId="237" fillId="188" borderId="233" xfId="0" applyNumberFormat="true" applyFont="true" applyFill="true" applyBorder="true" applyAlignment="true" applyProtection="true">
      <alignment horizontal="center" vertical="center"/>
    </xf>
    <xf numFmtId="0" fontId="238" fillId="189" borderId="234" xfId="0" applyNumberFormat="true" applyFont="true" applyFill="true" applyBorder="true" applyAlignment="true" applyProtection="true">
      <alignment horizontal="center" vertical="center"/>
    </xf>
    <xf numFmtId="0" fontId="239" fillId="190" borderId="235" xfId="0" applyNumberFormat="true" applyFont="true" applyFill="true" applyBorder="true" applyAlignment="true" applyProtection="true">
      <alignment horizontal="center" vertical="center"/>
    </xf>
    <xf numFmtId="0" fontId="240" fillId="191" borderId="236" xfId="0" applyNumberFormat="true" applyFont="true" applyFill="true" applyBorder="true" applyAlignment="true" applyProtection="true">
      <alignment horizontal="center" vertical="center"/>
    </xf>
    <xf numFmtId="0" fontId="241" fillId="192" borderId="237" xfId="0" applyNumberFormat="true" applyFont="true" applyFill="true" applyBorder="true" applyAlignment="true" applyProtection="true">
      <alignment horizontal="center" vertical="center"/>
    </xf>
    <xf numFmtId="0" fontId="242" fillId="0" borderId="238"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62" fillId="0" borderId="2"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8" xfId="20" applyFont="true" applyFill="true" applyAlignment="true">
      <alignment horizontal="center" vertical="center"/>
    </xf>
    <xf numFmtId="0" fontId="11" fillId="2" borderId="238" xfId="20" applyFont="true" applyFill="true"/>
    <xf numFmtId="0" fontId="61" fillId="2" borderId="238" xfId="20" applyFont="true" applyFill="true" applyAlignment="true">
      <alignment horizontal="center" vertical="center"/>
    </xf>
    <xf numFmtId="0" fontId="78" fillId="2" borderId="238" xfId="20" applyFont="true" applyFill="true"/>
    <xf numFmtId="0" fontId="26" fillId="2" borderId="238" xfId="20" applyFont="true" applyFill="true"/>
    <xf numFmtId="0" fontId="79" fillId="2" borderId="238" xfId="20" applyFont="true" applyFill="true"/>
    <xf numFmtId="0" fontId="64" fillId="2" borderId="238" xfId="20" applyFont="true" applyFill="true"/>
    <xf numFmtId="0" fontId="11" fillId="2" borderId="238" xfId="20" applyFont="true" applyFill="true" applyAlignment="true">
      <alignment vertical="center" wrapText="true"/>
    </xf>
    <xf numFmtId="0" fontId="5" fillId="2" borderId="238" xfId="20" applyFont="true" applyFill="true" applyAlignment="true">
      <alignment vertical="center" wrapText="true"/>
    </xf>
    <xf numFmtId="0" fontId="11" fillId="0" borderId="238" xfId="20" applyFont="true"/>
    <xf numFmtId="0" fontId="7" fillId="2" borderId="238" xfId="20" applyFont="true" applyFill="true"/>
    <xf numFmtId="0" fontId="3" fillId="2" borderId="238" xfId="20" applyFont="true" applyFill="true"/>
    <xf numFmtId="0" fontId="14" fillId="0" borderId="74"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8"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238"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8" xfId="20" applyFont="true" applyFill="true"/>
    <xf numFmtId="0" fontId="16" fillId="2" borderId="238" xfId="20" applyFont="true" applyFill="true" applyAlignment="true">
      <alignment horizontal="left" vertical="center"/>
    </xf>
    <xf numFmtId="0" fontId="243" fillId="42" borderId="238" xfId="22" applyFont="true" applyFill="true" applyAlignment="true">
      <alignment horizontal="left" vertical="center" wrapText="true"/>
    </xf>
    <xf numFmtId="0" fontId="243" fillId="43" borderId="239" xfId="22" applyFont="true" applyFill="true" applyBorder="true" applyAlignment="true">
      <alignment horizontal="left" vertical="center" wrapText="true"/>
    </xf>
    <xf numFmtId="0" fontId="243" fillId="43" borderId="238" xfId="22" applyFont="true" applyFill="true" applyAlignment="true">
      <alignment horizontal="left" vertical="center" wrapText="true"/>
    </xf>
    <xf numFmtId="0" fontId="243" fillId="27" borderId="238" xfId="22" applyFont="true" applyFill="true" applyAlignment="true">
      <alignment horizontal="left" vertical="center" wrapText="true"/>
    </xf>
    <xf numFmtId="0" fontId="16" fillId="193" borderId="238" xfId="22" applyFont="true" applyFill="true" applyAlignment="true">
      <alignment horizontal="left" vertical="center" wrapText="true"/>
    </xf>
    <xf numFmtId="0" fontId="16" fillId="44" borderId="238" xfId="22" applyFont="true" applyFill="true" applyAlignment="true">
      <alignment horizontal="left" vertical="center" wrapText="true"/>
    </xf>
    <xf numFmtId="0" fontId="16" fillId="194" borderId="238" xfId="22" applyFont="true" applyFill="true" applyAlignment="true">
      <alignment horizontal="left" vertical="center" wrapText="true"/>
    </xf>
    <xf numFmtId="1" fontId="244" fillId="195" borderId="240"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1"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2"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4"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5"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6"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7"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8"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50"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1"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2"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3"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4"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6"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7"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8"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9"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60"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2"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3"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4"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5"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6"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8"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9"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70"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1"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2"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4"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5"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6"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7"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8"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80"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1"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2"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3"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4"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6"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7"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8"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9"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90"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2"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3"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4"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5"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6"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8"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9"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300"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1"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2"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4"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5"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6"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7"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8"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10"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1"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2"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3"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4"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6"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7"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8"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9"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20"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2"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3"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4"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5"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6"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8"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9"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30"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1"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2"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4"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5"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6"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7"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8"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40"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1"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2"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3"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4"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6"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7"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8"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9"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50"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2"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3"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4"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5"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6"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8"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9"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60"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1"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2"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4"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5"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6"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7"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8"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70"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1"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2"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3"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4"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6"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7"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8"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9"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80"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1"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2"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3"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4"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5"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6"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7"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8"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9"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90"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1"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2"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3"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4"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5"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6"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7"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8"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9"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400"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1"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2"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3"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4"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5"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6"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7"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8"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9"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10"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1"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2"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3"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4"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5"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6"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7"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8"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9"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20"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1"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2"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3"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4"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5"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6"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7"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8"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9"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30"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1"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2"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3"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4"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5"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6"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7"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8"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9"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40"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1"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2"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3"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4"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5"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6"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7"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8"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9"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50"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1"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2"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3"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4"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5"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6"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7"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8"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9"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60"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1"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2"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3"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4"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5"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6"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7"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8"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9"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70"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1"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2"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3"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4"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5"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6"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7"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8"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9"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80"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1"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2"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3"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4"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5"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6"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7"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8"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9"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90"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1"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2"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3"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4"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5"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6"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7"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8"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9"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500"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1"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2"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3"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4"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5"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6"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7"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8"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9"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10"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1"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2"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3"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4"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5"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6"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7"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8"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9"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20"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1"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2"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3"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4"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5"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7"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8"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30"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2"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3"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5"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7"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8"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40"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2"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3"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5"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7"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8"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50"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2"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3"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5"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7"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8"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60"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2"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3"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5"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7"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8"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70"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2"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3"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5"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7"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8"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80"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2"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3"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5"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7"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8"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90"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2"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3"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5"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7"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8"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600"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2"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3"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5"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7"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8"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10"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2"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3"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5"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7"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8"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20"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2"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3"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5"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7"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8"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30"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2"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3"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4"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5"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6"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7"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8"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9"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40"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41"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2" xfId="0" applyNumberFormat="true" applyFont="true" applyBorder="true" applyAlignment="true" applyProtection="true">
      <alignment horizontal="general" vertical="bottom" textRotation="0" wrapText="false" indent="0" shrinkToFit="false"/>
      <protection locked="true" hidden="false"/>
    </xf>
    <xf numFmtId="0" fontId="797" fillId="0" borderId="643"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47.868506080000003</c:v>
                </c:pt>
                <c:pt idx="1">
                  <c:v>1E-10</c:v>
                </c:pt>
                <c:pt idx="2">
                  <c:v>1E-10</c:v>
                </c:pt>
                <c:pt idx="3">
                  <c:v>1E-10</c:v>
                </c:pt>
                <c:pt idx="4">
                  <c:v>48.284118290000002</c:v>
                </c:pt>
                <c:pt idx="5">
                  <c:v>26.244508939999999</c:v>
                </c:pt>
              </c:numCache>
            </c:numRef>
          </c:val>
          <c:extLst>
            <c:ext xmlns:c16="http://schemas.microsoft.com/office/drawing/2014/chart" uri="{C3380CC4-5D6E-409C-BE32-E72D297353CC}">
              <c16:uniqueId val="{00000000-EEF7-4624-BAC7-2D5192FF9F0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F7-4624-BAC7-2D5192FF9F0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F7-4624-BAC7-2D5192FF9F0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F7-4624-BAC7-2D5192FF9F0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F7-4624-BAC7-2D5192FF9F0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F7-4624-BAC7-2D5192FF9F0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F7-4624-BAC7-2D5192FF9F0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EEF7-4624-BAC7-2D5192FF9F0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52.131493919999997</c:v>
                </c:pt>
                <c:pt idx="1">
                  <c:v>100</c:v>
                </c:pt>
                <c:pt idx="2">
                  <c:v>100</c:v>
                </c:pt>
                <c:pt idx="3">
                  <c:v>100</c:v>
                </c:pt>
                <c:pt idx="4">
                  <c:v>51.715881709999998</c:v>
                </c:pt>
                <c:pt idx="5">
                  <c:v>73.755491059999997</c:v>
                </c:pt>
              </c:numCache>
            </c:numRef>
          </c:val>
          <c:extLst>
            <c:ext xmlns:c16="http://schemas.microsoft.com/office/drawing/2014/chart" uri="{C3380CC4-5D6E-409C-BE32-E72D297353CC}">
              <c16:uniqueId val="{00000008-EEF7-4624-BAC7-2D5192FF9F0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EEF7-4624-BAC7-2D5192FF9F0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4F-44CA-89D6-9D820507765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4F-44CA-89D6-9D82050776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4F-44CA-89D6-9D820507765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4F-44CA-89D6-9D82050776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4F-44CA-89D6-9D820507765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4F-44CA-89D6-9D820507765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4F-44CA-89D6-9D820507765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4F-44CA-89D6-9D820507765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678-4B4E-9E62-F5B6DCC335E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78-4B4E-9E62-F5B6DCC335E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00-46EC-87CE-41E8A4D4801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00-46EC-87CE-41E8A4D480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00-46EC-87CE-41E8A4D4801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FA-498D-AEE9-2C087DB6339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FA-498D-AEE9-2C087DB6339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FA-498D-AEE9-2C087DB6339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FA-498D-AEE9-2C087DB6339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F7-4765-9A87-9A4DE3BB025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F7-4765-9A87-9A4DE3BB025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F7-4765-9A87-9A4DE3BB025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AF7-4765-9A87-9A4DE3BB025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AF7-4765-9A87-9A4DE3BB025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AF7-4765-9A87-9A4DE3BB025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AF7-4765-9A87-9A4DE3BB025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BF-44C7-B9E6-DBC71393418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F8-4AC7-8D2A-77DD3FF23F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74.3</c:v>
                </c:pt>
                <c:pt idx="1">
                  <c:v>#N/A</c:v>
                </c:pt>
                <c:pt idx="2">
                  <c:v>#N/A</c:v>
                </c:pt>
                <c:pt idx="3">
                  <c:v>68.900000000000006</c:v>
                </c:pt>
                <c:pt idx="4">
                  <c:v>69.8</c:v>
                </c:pt>
                <c:pt idx="5">
                  <c:v>#N/A</c:v>
                </c:pt>
                <c:pt idx="6">
                  <c:v>#N/A</c:v>
                </c:pt>
                <c:pt idx="7">
                  <c:v>68.3</c:v>
                </c:pt>
                <c:pt idx="8">
                  <c:v>#N/A</c:v>
                </c:pt>
                <c:pt idx="9">
                  <c:v>72.8</c:v>
                </c:pt>
                <c:pt idx="10">
                  <c:v>#N/A</c:v>
                </c:pt>
                <c:pt idx="11">
                  <c:v>55.624783662166841</c:v>
                </c:pt>
                <c:pt idx="12">
                  <c:v>#N/A</c:v>
                </c:pt>
                <c:pt idx="13">
                  <c:v>#N/A</c:v>
                </c:pt>
                <c:pt idx="14">
                  <c:v>#N/A</c:v>
                </c:pt>
                <c:pt idx="15">
                  <c:v>#N/A</c:v>
                </c:pt>
                <c:pt idx="16">
                  <c:v>#N/A</c:v>
                </c:pt>
                <c:pt idx="17">
                  <c:v>#N/A</c:v>
                </c:pt>
                <c:pt idx="18">
                  <c:v>61.494873178629248</c:v>
                </c:pt>
                <c:pt idx="19">
                  <c:v>67.343829355002541</c:v>
                </c:pt>
                <c:pt idx="20">
                  <c:v>#N/A</c:v>
                </c:pt>
                <c:pt idx="21">
                  <c:v>#N/A</c:v>
                </c:pt>
                <c:pt idx="22">
                  <c:v>68.537954600927506</c:v>
                </c:pt>
                <c:pt idx="23">
                  <c:v>72.088353413654616</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70.400000000000006</c:v>
                </c:pt>
                <c:pt idx="5">
                  <c:v>70.400000000000006</c:v>
                </c:pt>
                <c:pt idx="6">
                  <c:v>70.400000000000006</c:v>
                </c:pt>
                <c:pt idx="7">
                  <c:v>70.400000000000006</c:v>
                </c:pt>
                <c:pt idx="8">
                  <c:v>70.400000000000006</c:v>
                </c:pt>
                <c:pt idx="9">
                  <c:v>70.099999999999994</c:v>
                </c:pt>
                <c:pt idx="10">
                  <c:v>69.7</c:v>
                </c:pt>
                <c:pt idx="11">
                  <c:v>69.400000000000006</c:v>
                </c:pt>
                <c:pt idx="12">
                  <c:v>69.099999999999994</c:v>
                </c:pt>
                <c:pt idx="13">
                  <c:v>68.8</c:v>
                </c:pt>
                <c:pt idx="14">
                  <c:v>68.5</c:v>
                </c:pt>
                <c:pt idx="15">
                  <c:v>68.2</c:v>
                </c:pt>
                <c:pt idx="16">
                  <c:v>67.900000000000006</c:v>
                </c:pt>
                <c:pt idx="17">
                  <c:v>67.5</c:v>
                </c:pt>
                <c:pt idx="18">
                  <c:v>67.2</c:v>
                </c:pt>
                <c:pt idx="19">
                  <c:v>66.900000000000006</c:v>
                </c:pt>
                <c:pt idx="20">
                  <c:v>66.599999999999994</c:v>
                </c:pt>
                <c:pt idx="21">
                  <c:v>66.3</c:v>
                </c:pt>
                <c:pt idx="22">
                  <c:v>66</c:v>
                </c:pt>
                <c:pt idx="23">
                  <c:v>65.7</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37.799999999999997</c:v>
                </c:pt>
                <c:pt idx="11">
                  <c:v>37.799999999999997</c:v>
                </c:pt>
                <c:pt idx="12">
                  <c:v>37.799999999999997</c:v>
                </c:pt>
                <c:pt idx="13">
                  <c:v>37.799999999999997</c:v>
                </c:pt>
                <c:pt idx="14">
                  <c:v>37.799999999999997</c:v>
                </c:pt>
                <c:pt idx="15">
                  <c:v>39.1</c:v>
                </c:pt>
                <c:pt idx="16">
                  <c:v>40.4</c:v>
                </c:pt>
                <c:pt idx="17">
                  <c:v>41.8</c:v>
                </c:pt>
                <c:pt idx="18">
                  <c:v>43.1</c:v>
                </c:pt>
                <c:pt idx="19">
                  <c:v>44.4</c:v>
                </c:pt>
                <c:pt idx="20">
                  <c:v>45.7</c:v>
                </c:pt>
                <c:pt idx="21">
                  <c:v>47</c:v>
                </c:pt>
                <c:pt idx="22">
                  <c:v>48.3</c:v>
                </c:pt>
                <c:pt idx="23">
                  <c:v>49.7</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78-4B4E-9E62-F5B6DCC335E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78-4B4E-9E62-F5B6DCC335E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78-4B4E-9E62-F5B6DCC335E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78-4B4E-9E62-F5B6DCC335E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78-4B4E-9E62-F5B6DCC335E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78-4B4E-9E62-F5B6DCC335E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78-4B4E-9E62-F5B6DCC335E2}"/>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78-4B4E-9E62-F5B6DCC335E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78-4B4E-9E62-F5B6DCC335E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00-46EC-87CE-41E8A4D4801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00-46EC-87CE-41E8A4D480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00-46EC-87CE-41E8A4D4801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FA-498D-AEE9-2C087DB6339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8FA-498D-AEE9-2C087DB6339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8FA-498D-AEE9-2C087DB6339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8FA-498D-AEE9-2C087DB6339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AF7-4765-9A87-9A4DE3BB025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AF7-4765-9A87-9A4DE3BB025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AF7-4765-9A87-9A4DE3BB025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AF7-4765-9A87-9A4DE3BB025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AF7-4765-9A87-9A4DE3BB025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AF7-4765-9A87-9A4DE3BB025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AF7-4765-9A87-9A4DE3BB025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BF-44C7-B9E6-DBC71393418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F8-4AC7-8D2A-77DD3FF23F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41.79</c:v>
                </c:pt>
                <c:pt idx="13">
                  <c:v>#N/A</c:v>
                </c:pt>
                <c:pt idx="14">
                  <c:v>#N/A</c:v>
                </c:pt>
                <c:pt idx="15">
                  <c:v>#N/A</c:v>
                </c:pt>
                <c:pt idx="16">
                  <c:v>42.456174698134703</c:v>
                </c:pt>
                <c:pt idx="17">
                  <c:v>42.289269111650576</c:v>
                </c:pt>
                <c:pt idx="18">
                  <c:v>#N/A</c:v>
                </c:pt>
                <c:pt idx="19">
                  <c:v>#N/A</c:v>
                </c:pt>
                <c:pt idx="20">
                  <c:v>46.432335386036797</c:v>
                </c:pt>
                <c:pt idx="21">
                  <c:v>46.287906697284207</c:v>
                </c:pt>
                <c:pt idx="22">
                  <c:v>#N/A</c:v>
                </c:pt>
                <c:pt idx="23">
                  <c:v>#N/A</c:v>
                </c:pt>
                <c:pt idx="24">
                  <c:v>49.729389274061987</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D54F-44CA-89D6-9D820507765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54F-44CA-89D6-9D820507765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54F-44CA-89D6-9D82050776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54F-44CA-89D6-9D820507765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54F-44CA-89D6-9D82050776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54F-44CA-89D6-9D820507765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54F-44CA-89D6-9D820507765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54F-44CA-89D6-9D820507765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54F-44CA-89D6-9D820507765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78-4B4E-9E62-F5B6DCC335E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12-411E-B6C3-BB9753F559AD}"/>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00-46EC-87CE-41E8A4D4801A}"/>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00-46EC-87CE-41E8A4D4801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00-46EC-87CE-41E8A4D4801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FA-498D-AEE9-2C087DB6339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FA-498D-AEE9-2C087DB6339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FA-498D-AEE9-2C087DB6339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FA-498D-AEE9-2C087DB6339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F7-4765-9A87-9A4DE3BB025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F7-4765-9A87-9A4DE3BB025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F7-4765-9A87-9A4DE3BB025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F7-4765-9A87-9A4DE3BB025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F7-4765-9A87-9A4DE3BB025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F7-4765-9A87-9A4DE3BB025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F7-4765-9A87-9A4DE3BB025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BF-44C7-B9E6-DBC71393418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F8-4AC7-8D2A-77DD3FF23F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2-D54F-44CA-89D6-9D820507765E}"/>
            </c:ext>
          </c:extLst>
        </c:ser>
        <c:dLbls>
          <c:showLegendKey val="0"/>
          <c:showVal val="0"/>
          <c:showCatName val="0"/>
          <c:showSerName val="0"/>
          <c:showPercent val="0"/>
          <c:showBubbleSize val="0"/>
        </c:dLbls>
        <c:axId val="84850560"/>
        <c:axId val="84852096"/>
      </c:scatterChart>
      <c:valAx>
        <c:axId val="84850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2096"/>
        <c:crosses val="autoZero"/>
        <c:crossBetween val="midCat"/>
        <c:majorUnit val="5"/>
      </c:valAx>
      <c:valAx>
        <c:axId val="84852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05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A1-4425-AA7B-A0BA5D444C2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A1-4425-AA7B-A0BA5D444C2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A1-4425-AA7B-A0BA5D444C2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A1-4425-AA7B-A0BA5D444C2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A1-4425-AA7B-A0BA5D444C2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A1-4425-AA7B-A0BA5D444C2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A1-4425-AA7B-A0BA5D444C2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A1-4425-AA7B-A0BA5D444C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A5-4E43-9113-EBAD991C820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44B-4D23-9778-300600F05443}"/>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5B-45FE-AD31-C7AF05994A5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5B-45FE-AD31-C7AF05994A5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5B-45FE-AD31-C7AF05994A5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AE-4D8B-90DB-326D9D49F6A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AE-4D8B-90DB-326D9D49F6A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AE-4D8B-90DB-326D9D49F6A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AE-4D8B-90DB-326D9D49F6A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C07-44D2-A869-226FE0488E6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C07-44D2-A869-226FE0488E6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C07-44D2-A869-226FE0488E6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C07-44D2-A869-226FE0488E6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C07-44D2-A869-226FE0488E6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C07-44D2-A869-226FE0488E6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C07-44D2-A869-226FE0488E6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B5-4286-8CCD-F873FCD6A6ED}"/>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32-4F33-922A-59A2F3244A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66</c:v>
                </c:pt>
                <c:pt idx="10">
                  <c:v>#N/A</c:v>
                </c:pt>
                <c:pt idx="11">
                  <c:v>69.610778443113773</c:v>
                </c:pt>
                <c:pt idx="12">
                  <c:v>#N/A</c:v>
                </c:pt>
                <c:pt idx="13">
                  <c:v>64.09</c:v>
                </c:pt>
                <c:pt idx="14">
                  <c:v>#N/A</c:v>
                </c:pt>
                <c:pt idx="15">
                  <c:v>#N/A</c:v>
                </c:pt>
                <c:pt idx="16">
                  <c:v>#N/A</c:v>
                </c:pt>
                <c:pt idx="17">
                  <c:v>#N/A</c:v>
                </c:pt>
                <c:pt idx="18">
                  <c:v>68.694362017804153</c:v>
                </c:pt>
                <c:pt idx="19">
                  <c:v>72.260488415779591</c:v>
                </c:pt>
                <c:pt idx="20">
                  <c:v>#N/A</c:v>
                </c:pt>
                <c:pt idx="21">
                  <c:v>#N/A</c:v>
                </c:pt>
                <c:pt idx="22">
                  <c:v>70.91017251635931</c:v>
                </c:pt>
                <c:pt idx="23">
                  <c:v>75.918598078010177</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62.7</c:v>
                </c:pt>
                <c:pt idx="9">
                  <c:v>62.7</c:v>
                </c:pt>
                <c:pt idx="10">
                  <c:v>62.7</c:v>
                </c:pt>
                <c:pt idx="11">
                  <c:v>62.7</c:v>
                </c:pt>
                <c:pt idx="12">
                  <c:v>62.7</c:v>
                </c:pt>
                <c:pt idx="13">
                  <c:v>63.8</c:v>
                </c:pt>
                <c:pt idx="14">
                  <c:v>64.900000000000006</c:v>
                </c:pt>
                <c:pt idx="15">
                  <c:v>66</c:v>
                </c:pt>
                <c:pt idx="16">
                  <c:v>67</c:v>
                </c:pt>
                <c:pt idx="17">
                  <c:v>68.099999999999994</c:v>
                </c:pt>
                <c:pt idx="18">
                  <c:v>69.2</c:v>
                </c:pt>
                <c:pt idx="19">
                  <c:v>70.3</c:v>
                </c:pt>
                <c:pt idx="20">
                  <c:v>71.3</c:v>
                </c:pt>
                <c:pt idx="21">
                  <c:v>72.400000000000006</c:v>
                </c:pt>
                <c:pt idx="22">
                  <c:v>73.5</c:v>
                </c:pt>
                <c:pt idx="23">
                  <c:v>74.5</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3A1-4425-AA7B-A0BA5D444C2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3A1-4425-AA7B-A0BA5D444C2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3A1-4425-AA7B-A0BA5D444C2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3A1-4425-AA7B-A0BA5D444C2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3A1-4425-AA7B-A0BA5D444C2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3A1-4425-AA7B-A0BA5D444C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A5-4E43-9113-EBAD991C820A}"/>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4B-4D23-9778-300600F05443}"/>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5B-45FE-AD31-C7AF05994A5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5B-45FE-AD31-C7AF05994A5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5B-45FE-AD31-C7AF05994A5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AE-4D8B-90DB-326D9D49F6A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AE-4D8B-90DB-326D9D49F6A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9AE-4D8B-90DB-326D9D49F6A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9AE-4D8B-90DB-326D9D49F6A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C07-44D2-A869-226FE0488E6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C07-44D2-A869-226FE0488E6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C07-44D2-A869-226FE0488E6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C07-44D2-A869-226FE0488E6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C07-44D2-A869-226FE0488E6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C07-44D2-A869-226FE0488E6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C07-44D2-A869-226FE0488E6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B5-4286-8CCD-F873FCD6A6ED}"/>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32-4F33-922A-59A2F3244A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65.7</c:v>
                </c:pt>
                <c:pt idx="5">
                  <c:v>65.7</c:v>
                </c:pt>
                <c:pt idx="6">
                  <c:v>65.7</c:v>
                </c:pt>
                <c:pt idx="7">
                  <c:v>65.7</c:v>
                </c:pt>
                <c:pt idx="8">
                  <c:v>65.7</c:v>
                </c:pt>
                <c:pt idx="9">
                  <c:v>65.7</c:v>
                </c:pt>
                <c:pt idx="10">
                  <c:v>65.7</c:v>
                </c:pt>
                <c:pt idx="11">
                  <c:v>65.7</c:v>
                </c:pt>
                <c:pt idx="12">
                  <c:v>65.7</c:v>
                </c:pt>
                <c:pt idx="13">
                  <c:v>65.7</c:v>
                </c:pt>
                <c:pt idx="14">
                  <c:v>65.7</c:v>
                </c:pt>
                <c:pt idx="15">
                  <c:v>66</c:v>
                </c:pt>
                <c:pt idx="16">
                  <c:v>67</c:v>
                </c:pt>
                <c:pt idx="17">
                  <c:v>68.099999999999994</c:v>
                </c:pt>
                <c:pt idx="18">
                  <c:v>69.2</c:v>
                </c:pt>
                <c:pt idx="19">
                  <c:v>70.3</c:v>
                </c:pt>
                <c:pt idx="20">
                  <c:v>#N/A</c:v>
                </c:pt>
                <c:pt idx="21">
                  <c:v>#N/A</c:v>
                </c:pt>
                <c:pt idx="22">
                  <c:v>#N/A</c:v>
                </c:pt>
                <c:pt idx="23">
                  <c:v>#N/A</c:v>
                </c:pt>
              </c:numCache>
            </c:numRef>
          </c:yVal>
          <c:smooth val="0"/>
          <c:extLst>
            <c:ext xmlns:c16="http://schemas.microsoft.com/office/drawing/2014/chart" uri="{C3380CC4-5D6E-409C-BE32-E72D297353CC}">
              <c16:uniqueId val="{00000010-E3A1-4425-AA7B-A0BA5D444C2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3A1-4425-AA7B-A0BA5D444C2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3A1-4425-AA7B-A0BA5D444C2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3A1-4425-AA7B-A0BA5D444C2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3A1-4425-AA7B-A0BA5D444C2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3A1-4425-AA7B-A0BA5D444C2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3A1-4425-AA7B-A0BA5D444C2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3A1-4425-AA7B-A0BA5D444C2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3A1-4425-AA7B-A0BA5D444C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A5-4E43-9113-EBAD991C820A}"/>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4B-4D23-9778-300600F05443}"/>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5B-45FE-AD31-C7AF05994A5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5B-45FE-AD31-C7AF05994A5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5B-45FE-AD31-C7AF05994A5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AE-4D8B-90DB-326D9D49F6A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AE-4D8B-90DB-326D9D49F6A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AE-4D8B-90DB-326D9D49F6A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AE-4D8B-90DB-326D9D49F6A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07-44D2-A869-226FE0488E6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07-44D2-A869-226FE0488E6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07-44D2-A869-226FE0488E6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07-44D2-A869-226FE0488E6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07-44D2-A869-226FE0488E6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07-44D2-A869-226FE0488E6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07-44D2-A869-226FE0488E6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B5-4286-8CCD-F873FCD6A6ED}"/>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32-4F33-922A-59A2F3244A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66.492146596858632</c:v>
                </c:pt>
                <c:pt idx="2">
                  <c:v>66.242038216560502</c:v>
                </c:pt>
                <c:pt idx="3">
                  <c:v>#N/A</c:v>
                </c:pt>
                <c:pt idx="4">
                  <c:v>#N/A</c:v>
                </c:pt>
                <c:pt idx="5">
                  <c:v>65.119196988707657</c:v>
                </c:pt>
                <c:pt idx="6">
                  <c:v>64.897074756229685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E3A1-4425-AA7B-A0BA5D444C28}"/>
            </c:ext>
          </c:extLst>
        </c:ser>
        <c:dLbls>
          <c:showLegendKey val="0"/>
          <c:showVal val="0"/>
          <c:showCatName val="0"/>
          <c:showSerName val="0"/>
          <c:showPercent val="0"/>
          <c:showBubbleSize val="0"/>
        </c:dLbls>
        <c:axId val="85577088"/>
        <c:axId val="85591168"/>
      </c:scatterChart>
      <c:valAx>
        <c:axId val="85577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1168"/>
        <c:crosses val="autoZero"/>
        <c:crossBetween val="midCat"/>
        <c:majorUnit val="5"/>
      </c:valAx>
      <c:valAx>
        <c:axId val="85591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70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14-4876-A1E3-C2DE5303200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14-4876-A1E3-C2DE5303200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14-4876-A1E3-C2DE5303200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14-4876-A1E3-C2DE5303200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14-4876-A1E3-C2DE5303200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14-4876-A1E3-C2DE5303200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14-4876-A1E3-C2DE5303200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14-4876-A1E3-C2DE5303200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68-4F2D-A0C6-0A9483F57E0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53-4052-87ED-64CBCA50379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D9-430E-9DDE-A18B5DDB88B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D9-430E-9DDE-A18B5DDB88B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D9-430E-9DDE-A18B5DDB88B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B7-41EB-A3B9-05B634942E2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B7-41EB-A3B9-05B634942E2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B7-41EB-A3B9-05B634942E2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1B7-41EB-A3B9-05B634942E2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2C-4A1A-897C-F9528C7828E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2C-4A1A-897C-F9528C7828E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2C-4A1A-897C-F9528C7828E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2C-4A1A-897C-F9528C7828E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82C-4A1A-897C-F9528C7828E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82C-4A1A-897C-F9528C7828E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82C-4A1A-897C-F9528C7828E6}"/>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C7-4A2F-8099-D3029D46597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3B-4686-A84A-57FC17B270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47.4</c:v>
                </c:pt>
                <c:pt idx="5">
                  <c:v>#N/A</c:v>
                </c:pt>
                <c:pt idx="6">
                  <c:v>#N/A</c:v>
                </c:pt>
                <c:pt idx="7">
                  <c:v>49.9</c:v>
                </c:pt>
                <c:pt idx="8">
                  <c:v>#N/A</c:v>
                </c:pt>
                <c:pt idx="9">
                  <c:v>53.5</c:v>
                </c:pt>
                <c:pt idx="10">
                  <c:v>#N/A</c:v>
                </c:pt>
                <c:pt idx="11">
                  <c:v>54.7</c:v>
                </c:pt>
                <c:pt idx="12">
                  <c:v>#N/A</c:v>
                </c:pt>
                <c:pt idx="13">
                  <c:v>56</c:v>
                </c:pt>
                <c:pt idx="14">
                  <c:v>#N/A</c:v>
                </c:pt>
                <c:pt idx="15">
                  <c:v>#N/A</c:v>
                </c:pt>
                <c:pt idx="16">
                  <c:v>#N/A</c:v>
                </c:pt>
                <c:pt idx="17">
                  <c:v>#N/A</c:v>
                </c:pt>
                <c:pt idx="18">
                  <c:v>61.4</c:v>
                </c:pt>
                <c:pt idx="19">
                  <c:v>67.8</c:v>
                </c:pt>
                <c:pt idx="20">
                  <c:v>#N/A</c:v>
                </c:pt>
                <c:pt idx="21">
                  <c:v>#N/A</c:v>
                </c:pt>
                <c:pt idx="22">
                  <c:v>66.3</c:v>
                </c:pt>
                <c:pt idx="23">
                  <c:v>72.5</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42.3</c:v>
                </c:pt>
                <c:pt idx="7">
                  <c:v>42.3</c:v>
                </c:pt>
                <c:pt idx="8">
                  <c:v>42.3</c:v>
                </c:pt>
                <c:pt idx="9">
                  <c:v>42.3</c:v>
                </c:pt>
                <c:pt idx="10">
                  <c:v>42.3</c:v>
                </c:pt>
                <c:pt idx="11">
                  <c:v>44.7</c:v>
                </c:pt>
                <c:pt idx="12">
                  <c:v>47</c:v>
                </c:pt>
                <c:pt idx="13">
                  <c:v>49.3</c:v>
                </c:pt>
                <c:pt idx="14">
                  <c:v>51.6</c:v>
                </c:pt>
                <c:pt idx="15">
                  <c:v>53.9</c:v>
                </c:pt>
                <c:pt idx="16">
                  <c:v>56.3</c:v>
                </c:pt>
                <c:pt idx="17">
                  <c:v>58.6</c:v>
                </c:pt>
                <c:pt idx="18">
                  <c:v>60.9</c:v>
                </c:pt>
                <c:pt idx="19">
                  <c:v>63.2</c:v>
                </c:pt>
                <c:pt idx="20">
                  <c:v>65.5</c:v>
                </c:pt>
                <c:pt idx="21">
                  <c:v>67.900000000000006</c:v>
                </c:pt>
                <c:pt idx="22">
                  <c:v>70.2</c:v>
                </c:pt>
                <c:pt idx="23">
                  <c:v>72.5</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49.3</c:v>
                </c:pt>
                <c:pt idx="14">
                  <c:v>51.6</c:v>
                </c:pt>
                <c:pt idx="15">
                  <c:v>53.9</c:v>
                </c:pt>
                <c:pt idx="16">
                  <c:v>56.3</c:v>
                </c:pt>
                <c:pt idx="17">
                  <c:v>58.6</c:v>
                </c:pt>
                <c:pt idx="18">
                  <c:v>60.9</c:v>
                </c:pt>
                <c:pt idx="19">
                  <c:v>63.2</c:v>
                </c:pt>
                <c:pt idx="20">
                  <c:v>65.5</c:v>
                </c:pt>
                <c:pt idx="21">
                  <c:v>66.900000000000006</c:v>
                </c:pt>
                <c:pt idx="22">
                  <c:v>66.900000000000006</c:v>
                </c:pt>
                <c:pt idx="23">
                  <c:v>66.900000000000006</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514-4876-A1E3-C2DE5303200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514-4876-A1E3-C2DE5303200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514-4876-A1E3-C2DE5303200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514-4876-A1E3-C2DE5303200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514-4876-A1E3-C2DE5303200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514-4876-A1E3-C2DE5303200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68-4F2D-A0C6-0A9483F57E05}"/>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53-4052-87ED-64CBCA50379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D9-430E-9DDE-A18B5DDB88BB}"/>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D9-430E-9DDE-A18B5DDB88B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D9-430E-9DDE-A18B5DDB88B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1B7-41EB-A3B9-05B634942E2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1B7-41EB-A3B9-05B634942E2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1B7-41EB-A3B9-05B634942E2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1B7-41EB-A3B9-05B634942E2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82C-4A1A-897C-F9528C7828E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82C-4A1A-897C-F9528C7828E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82C-4A1A-897C-F9528C7828E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82C-4A1A-897C-F9528C7828E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82C-4A1A-897C-F9528C7828E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82C-4A1A-897C-F9528C7828E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82C-4A1A-897C-F9528C7828E6}"/>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C7-4A2F-8099-D3029D46597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3B-4686-A84A-57FC17B270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59.126750000000001</c:v>
                </c:pt>
                <c:pt idx="18">
                  <c:v>#N/A</c:v>
                </c:pt>
                <c:pt idx="19">
                  <c:v>#N/A</c:v>
                </c:pt>
                <c:pt idx="20">
                  <c:v>64.610110000000006</c:v>
                </c:pt>
                <c:pt idx="21">
                  <c:v>72.2</c:v>
                </c:pt>
                <c:pt idx="22">
                  <c:v>#N/A</c:v>
                </c:pt>
                <c:pt idx="23">
                  <c:v>#N/A</c:v>
                </c:pt>
                <c:pt idx="24">
                  <c:v>71.64</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46.8</c:v>
                </c:pt>
                <c:pt idx="5">
                  <c:v>46.8</c:v>
                </c:pt>
                <c:pt idx="6">
                  <c:v>46.8</c:v>
                </c:pt>
                <c:pt idx="7">
                  <c:v>46.8</c:v>
                </c:pt>
                <c:pt idx="8">
                  <c:v>46.8</c:v>
                </c:pt>
                <c:pt idx="9">
                  <c:v>46.8</c:v>
                </c:pt>
                <c:pt idx="10">
                  <c:v>46.8</c:v>
                </c:pt>
                <c:pt idx="11">
                  <c:v>46.8</c:v>
                </c:pt>
                <c:pt idx="12">
                  <c:v>47</c:v>
                </c:pt>
                <c:pt idx="13">
                  <c:v>49.3</c:v>
                </c:pt>
                <c:pt idx="14">
                  <c:v>51.6</c:v>
                </c:pt>
                <c:pt idx="15">
                  <c:v>53.9</c:v>
                </c:pt>
                <c:pt idx="16">
                  <c:v>56.3</c:v>
                </c:pt>
                <c:pt idx="17">
                  <c:v>58.6</c:v>
                </c:pt>
                <c:pt idx="18">
                  <c:v>60.9</c:v>
                </c:pt>
                <c:pt idx="19">
                  <c:v>63.2</c:v>
                </c:pt>
                <c:pt idx="20">
                  <c:v>#N/A</c:v>
                </c:pt>
                <c:pt idx="21">
                  <c:v>#N/A</c:v>
                </c:pt>
                <c:pt idx="22">
                  <c:v>#N/A</c:v>
                </c:pt>
                <c:pt idx="23">
                  <c:v>#N/A</c:v>
                </c:pt>
              </c:numCache>
            </c:numRef>
          </c:yVal>
          <c:smooth val="0"/>
          <c:extLst>
            <c:ext xmlns:c16="http://schemas.microsoft.com/office/drawing/2014/chart" uri="{C3380CC4-5D6E-409C-BE32-E72D297353CC}">
              <c16:uniqueId val="{00000011-1514-4876-A1E3-C2DE5303200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514-4876-A1E3-C2DE5303200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514-4876-A1E3-C2DE5303200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514-4876-A1E3-C2DE5303200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514-4876-A1E3-C2DE5303200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514-4876-A1E3-C2DE5303200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514-4876-A1E3-C2DE5303200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514-4876-A1E3-C2DE5303200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514-4876-A1E3-C2DE5303200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68-4F2D-A0C6-0A9483F57E05}"/>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53-4052-87ED-64CBCA50379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D9-430E-9DDE-A18B5DDB88BB}"/>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D9-430E-9DDE-A18B5DDB88B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D9-430E-9DDE-A18B5DDB88B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B7-41EB-A3B9-05B634942E2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B7-41EB-A3B9-05B634942E2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B7-41EB-A3B9-05B634942E2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B7-41EB-A3B9-05B634942E2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2C-4A1A-897C-F9528C7828E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2C-4A1A-897C-F9528C7828E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2C-4A1A-897C-F9528C7828E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2C-4A1A-897C-F9528C7828E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2C-4A1A-897C-F9528C7828E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2C-4A1A-897C-F9528C7828E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2C-4A1A-897C-F9528C7828E6}"/>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C7-4A2F-8099-D3029D46597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3B-4686-A84A-57FC17B270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44.8</c:v>
                </c:pt>
                <c:pt idx="2">
                  <c:v>45.8</c:v>
                </c:pt>
                <c:pt idx="3">
                  <c:v>#N/A</c:v>
                </c:pt>
                <c:pt idx="4">
                  <c:v>#N/A</c:v>
                </c:pt>
                <c:pt idx="5">
                  <c:v>48.3</c:v>
                </c:pt>
                <c:pt idx="6">
                  <c:v>48.2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1514-4876-A1E3-C2DE53032003}"/>
            </c:ext>
          </c:extLst>
        </c:ser>
        <c:dLbls>
          <c:showLegendKey val="0"/>
          <c:showVal val="0"/>
          <c:showCatName val="0"/>
          <c:showSerName val="0"/>
          <c:showPercent val="0"/>
          <c:showBubbleSize val="0"/>
        </c:dLbls>
        <c:axId val="85854080"/>
        <c:axId val="85855616"/>
      </c:scatterChart>
      <c:valAx>
        <c:axId val="85854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5616"/>
        <c:crosses val="autoZero"/>
        <c:crossBetween val="midCat"/>
        <c:majorUnit val="5"/>
      </c:valAx>
      <c:valAx>
        <c:axId val="85855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40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76-44DB-B107-6922CFEC4C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76-44DB-B107-6922CFEC4CA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76-44DB-B107-6922CFEC4CA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76-44DB-B107-6922CFEC4CA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76-44DB-B107-6922CFEC4CA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76-44DB-B107-6922CFEC4CA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76-44DB-B107-6922CFEC4CA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739-4CA0-9135-C0BA1E748A3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39-4CA0-9135-C0BA1E748A37}"/>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BB-4F59-80C7-FE0DC28EDA4D}"/>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CF-4D11-98D7-6B155791D4B5}"/>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CF-4D11-98D7-6B155791D4B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CF-4D11-98D7-6B155791D4B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C6-4488-B4BF-AEF74090E22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C6-4488-B4BF-AEF74090E22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C6-4488-B4BF-AEF74090E22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C6-4488-B4BF-AEF74090E22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2FC-4B5D-8F97-99B1E60C895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2FC-4B5D-8F97-99B1E60C895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2FC-4B5D-8F97-99B1E60C895A}"/>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2FC-4B5D-8F97-99B1E60C895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2FC-4B5D-8F97-99B1E60C895A}"/>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2FC-4B5D-8F97-99B1E60C895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2FC-4B5D-8F97-99B1E60C895A}"/>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FC-45F7-8293-A07BE36D25F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A6-4836-829C-AACF8CDFB0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57</c:v>
                </c:pt>
                <c:pt idx="11">
                  <c:v>57</c:v>
                </c:pt>
                <c:pt idx="12">
                  <c:v>57</c:v>
                </c:pt>
                <c:pt idx="13">
                  <c:v>57</c:v>
                </c:pt>
                <c:pt idx="14">
                  <c:v>57</c:v>
                </c:pt>
                <c:pt idx="15">
                  <c:v>56.2</c:v>
                </c:pt>
                <c:pt idx="16">
                  <c:v>55.4</c:v>
                </c:pt>
                <c:pt idx="17">
                  <c:v>54.7</c:v>
                </c:pt>
                <c:pt idx="18">
                  <c:v>53.9</c:v>
                </c:pt>
                <c:pt idx="19">
                  <c:v>53.1</c:v>
                </c:pt>
                <c:pt idx="20">
                  <c:v>52.4</c:v>
                </c:pt>
                <c:pt idx="21">
                  <c:v>51.6</c:v>
                </c:pt>
                <c:pt idx="22">
                  <c:v>50.8</c:v>
                </c:pt>
                <c:pt idx="23">
                  <c:v>50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76-44DB-B107-6922CFEC4C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76-44DB-B107-6922CFEC4CA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76-44DB-B107-6922CFEC4CA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76-44DB-B107-6922CFEC4CA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276-44DB-B107-6922CFEC4CA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276-44DB-B107-6922CFEC4CA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276-44DB-B107-6922CFEC4CA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39-4CA0-9135-C0BA1E748A37}"/>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BB-4F59-80C7-FE0DC28EDA4D}"/>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CF-4D11-98D7-6B155791D4B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0CF-4D11-98D7-6B155791D4B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CF-4D11-98D7-6B155791D4B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C6-4488-B4BF-AEF74090E22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C6-4488-B4BF-AEF74090E22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FC6-4488-B4BF-AEF74090E22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FC6-4488-B4BF-AEF74090E22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2FC-4B5D-8F97-99B1E60C895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2FC-4B5D-8F97-99B1E60C895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2FC-4B5D-8F97-99B1E60C895A}"/>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2FC-4B5D-8F97-99B1E60C895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2FC-4B5D-8F97-99B1E60C895A}"/>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2FC-4B5D-8F97-99B1E60C895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2FC-4B5D-8F97-99B1E60C895A}"/>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FC-45F7-8293-A07BE36D25F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A6-4836-829C-AACF8CDFB0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52.04</c:v>
                </c:pt>
                <c:pt idx="13">
                  <c:v>#N/A</c:v>
                </c:pt>
                <c:pt idx="14">
                  <c:v>#N/A</c:v>
                </c:pt>
                <c:pt idx="15">
                  <c:v>#N/A</c:v>
                </c:pt>
                <c:pt idx="16">
                  <c:v>54.938478000000003</c:v>
                </c:pt>
                <c:pt idx="17">
                  <c:v>55.821859469378253</c:v>
                </c:pt>
                <c:pt idx="18">
                  <c:v>#N/A</c:v>
                </c:pt>
                <c:pt idx="19">
                  <c:v>#N/A</c:v>
                </c:pt>
                <c:pt idx="20">
                  <c:v>53.636325213213993</c:v>
                </c:pt>
                <c:pt idx="21">
                  <c:v>57.173270269046014</c:v>
                </c:pt>
                <c:pt idx="22">
                  <c:v>#N/A</c:v>
                </c:pt>
                <c:pt idx="23">
                  <c:v>#N/A</c:v>
                </c:pt>
                <c:pt idx="24">
                  <c:v>43.602949632952694</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83.3</c:v>
                </c:pt>
                <c:pt idx="5">
                  <c:v>83.3</c:v>
                </c:pt>
                <c:pt idx="6">
                  <c:v>83.3</c:v>
                </c:pt>
                <c:pt idx="7">
                  <c:v>83.3</c:v>
                </c:pt>
                <c:pt idx="8">
                  <c:v>83.3</c:v>
                </c:pt>
                <c:pt idx="9">
                  <c:v>83.5</c:v>
                </c:pt>
                <c:pt idx="10">
                  <c:v>83.7</c:v>
                </c:pt>
                <c:pt idx="11">
                  <c:v>83.9</c:v>
                </c:pt>
                <c:pt idx="12">
                  <c:v>84.2</c:v>
                </c:pt>
                <c:pt idx="13">
                  <c:v>84.4</c:v>
                </c:pt>
                <c:pt idx="14">
                  <c:v>84.6</c:v>
                </c:pt>
                <c:pt idx="15">
                  <c:v>84.8</c:v>
                </c:pt>
                <c:pt idx="16">
                  <c:v>85</c:v>
                </c:pt>
                <c:pt idx="17">
                  <c:v>85.2</c:v>
                </c:pt>
                <c:pt idx="18">
                  <c:v>85.5</c:v>
                </c:pt>
                <c:pt idx="19">
                  <c:v>85.7</c:v>
                </c:pt>
                <c:pt idx="20">
                  <c:v>85.9</c:v>
                </c:pt>
                <c:pt idx="21">
                  <c:v>86.1</c:v>
                </c:pt>
                <c:pt idx="22">
                  <c:v>86.3</c:v>
                </c:pt>
                <c:pt idx="23">
                  <c:v>86.5</c:v>
                </c:pt>
              </c:numCache>
            </c:numRef>
          </c:yVal>
          <c:smooth val="0"/>
          <c:extLst>
            <c:ext xmlns:c16="http://schemas.microsoft.com/office/drawing/2014/chart" uri="{C3380CC4-5D6E-409C-BE32-E72D297353CC}">
              <c16:uniqueId val="{0000000F-0276-44DB-B107-6922CFEC4CA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276-44DB-B107-6922CFEC4C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276-44DB-B107-6922CFEC4CA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276-44DB-B107-6922CFEC4CA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276-44DB-B107-6922CFEC4CA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276-44DB-B107-6922CFEC4CA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276-44DB-B107-6922CFEC4CA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276-44DB-B107-6922CFEC4CA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276-44DB-B107-6922CFEC4CA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39-4CA0-9135-C0BA1E748A37}"/>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BB-4F59-80C7-FE0DC28EDA4D}"/>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CF-4D11-98D7-6B155791D4B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CF-4D11-98D7-6B155791D4B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CF-4D11-98D7-6B155791D4B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C6-4488-B4BF-AEF74090E22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C6-4488-B4BF-AEF74090E22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C6-4488-B4BF-AEF74090E22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C6-4488-B4BF-AEF74090E22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FC-4B5D-8F97-99B1E60C895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FC-4B5D-8F97-99B1E60C895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FC-4B5D-8F97-99B1E60C895A}"/>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FC-4B5D-8F97-99B1E60C895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FC-4B5D-8F97-99B1E60C895A}"/>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FC-4B5D-8F97-99B1E60C895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FC-4B5D-8F97-99B1E60C895A}"/>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FC-45F7-8293-A07BE36D25F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A6-4836-829C-AACF8CDFB0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86</c:v>
                </c:pt>
                <c:pt idx="1">
                  <c:v>#N/A</c:v>
                </c:pt>
                <c:pt idx="2">
                  <c:v>#N/A</c:v>
                </c:pt>
                <c:pt idx="3">
                  <c:v>86.1</c:v>
                </c:pt>
                <c:pt idx="4">
                  <c:v>88</c:v>
                </c:pt>
                <c:pt idx="5">
                  <c:v>#N/A</c:v>
                </c:pt>
                <c:pt idx="6">
                  <c:v>#N/A</c:v>
                </c:pt>
                <c:pt idx="7">
                  <c:v>85.6</c:v>
                </c:pt>
                <c:pt idx="8">
                  <c:v>#N/A</c:v>
                </c:pt>
                <c:pt idx="9">
                  <c:v>#N/A</c:v>
                </c:pt>
                <c:pt idx="10">
                  <c:v>#N/A</c:v>
                </c:pt>
                <c:pt idx="11">
                  <c:v>70.231914157147799</c:v>
                </c:pt>
                <c:pt idx="12">
                  <c:v>#N/A</c:v>
                </c:pt>
                <c:pt idx="13">
                  <c:v>#N/A</c:v>
                </c:pt>
                <c:pt idx="14">
                  <c:v>#N/A</c:v>
                </c:pt>
                <c:pt idx="15">
                  <c:v>81.599999999999994</c:v>
                </c:pt>
                <c:pt idx="16">
                  <c:v>#N/A</c:v>
                </c:pt>
                <c:pt idx="17">
                  <c:v>#N/A</c:v>
                </c:pt>
                <c:pt idx="18">
                  <c:v>#N/A</c:v>
                </c:pt>
                <c:pt idx="19">
                  <c:v>#N/A</c:v>
                </c:pt>
                <c:pt idx="20">
                  <c:v>#N/A</c:v>
                </c:pt>
                <c:pt idx="21">
                  <c:v>#N/A</c:v>
                </c:pt>
                <c:pt idx="22">
                  <c:v>89.528923602636084</c:v>
                </c:pt>
                <c:pt idx="23">
                  <c:v>92.018072289156621</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8-0276-44DB-B107-6922CFEC4CAF}"/>
            </c:ext>
          </c:extLst>
        </c:ser>
        <c:dLbls>
          <c:showLegendKey val="0"/>
          <c:showVal val="0"/>
          <c:showCatName val="0"/>
          <c:showSerName val="0"/>
          <c:showPercent val="0"/>
          <c:showBubbleSize val="0"/>
        </c:dLbls>
        <c:axId val="86498688"/>
        <c:axId val="86516864"/>
      </c:scatterChart>
      <c:valAx>
        <c:axId val="864986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6864"/>
        <c:crosses val="autoZero"/>
        <c:crossBetween val="midCat"/>
        <c:majorUnit val="5"/>
      </c:valAx>
      <c:valAx>
        <c:axId val="865168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86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CC-42B7-B1AC-74762343ADE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CC-42B7-B1AC-74762343ADE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CC-42B7-B1AC-74762343ADE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CC-42B7-B1AC-74762343ADE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CC-42B7-B1AC-74762343ADE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CC-42B7-B1AC-74762343ADE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CC-42B7-B1AC-74762343AD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E8-49EA-B779-45BDA3AF387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E8-49EA-B779-45BDA3AF3871}"/>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B9-4B92-B217-D9FE90D07189}"/>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60-4DE3-8EF0-3DE399D3A92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60-4DE3-8EF0-3DE399D3A9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60-4DE3-8EF0-3DE399D3A92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B8-4A91-8C4D-663B4DBFFCB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B8-4A91-8C4D-663B4DBFFCB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B8-4A91-8C4D-663B4DBFFCB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B8-4A91-8C4D-663B4DBFFCB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03-4F72-ADBC-A500BD8C1F5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703-4F72-ADBC-A500BD8C1F5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703-4F72-ADBC-A500BD8C1F5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703-4F72-ADBC-A500BD8C1F5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703-4F72-ADBC-A500BD8C1F5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703-4F72-ADBC-A500BD8C1F5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703-4F72-ADBC-A500BD8C1F5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DF-40C2-875A-431F9731704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3D-46F7-9080-1C7612B961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8CC-42B7-B1AC-74762343ADE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8CC-42B7-B1AC-74762343ADE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8CC-42B7-B1AC-74762343ADE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8CC-42B7-B1AC-74762343ADE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8CC-42B7-B1AC-74762343AD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8CC-42B7-B1AC-74762343ADE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E8-49EA-B779-45BDA3AF3871}"/>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B9-4B92-B217-D9FE90D07189}"/>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60-4DE3-8EF0-3DE399D3A92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60-4DE3-8EF0-3DE399D3A9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A60-4DE3-8EF0-3DE399D3A92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B8-4A91-8C4D-663B4DBFFCB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2B8-4A91-8C4D-663B4DBFFCB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2B8-4A91-8C4D-663B4DBFFCB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2B8-4A91-8C4D-663B4DBFFCB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703-4F72-ADBC-A500BD8C1F5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703-4F72-ADBC-A500BD8C1F5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703-4F72-ADBC-A500BD8C1F5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703-4F72-ADBC-A500BD8C1F5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703-4F72-ADBC-A500BD8C1F5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703-4F72-ADBC-A500BD8C1F5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703-4F72-ADBC-A500BD8C1F5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DF-40C2-875A-431F9731704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3D-46F7-9080-1C7612B961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87.1</c:v>
                </c:pt>
                <c:pt idx="5">
                  <c:v>87.1</c:v>
                </c:pt>
                <c:pt idx="6">
                  <c:v>87.1</c:v>
                </c:pt>
                <c:pt idx="7">
                  <c:v>87.1</c:v>
                </c:pt>
                <c:pt idx="8">
                  <c:v>87.1</c:v>
                </c:pt>
                <c:pt idx="9">
                  <c:v>87</c:v>
                </c:pt>
                <c:pt idx="10">
                  <c:v>87</c:v>
                </c:pt>
                <c:pt idx="11">
                  <c:v>86.9</c:v>
                </c:pt>
                <c:pt idx="12">
                  <c:v>86.9</c:v>
                </c:pt>
                <c:pt idx="13">
                  <c:v>86.8</c:v>
                </c:pt>
                <c:pt idx="14">
                  <c:v>86.8</c:v>
                </c:pt>
                <c:pt idx="15">
                  <c:v>86.7</c:v>
                </c:pt>
                <c:pt idx="16">
                  <c:v>86.7</c:v>
                </c:pt>
                <c:pt idx="17">
                  <c:v>86.6</c:v>
                </c:pt>
                <c:pt idx="18">
                  <c:v>86.6</c:v>
                </c:pt>
                <c:pt idx="19">
                  <c:v>86.5</c:v>
                </c:pt>
                <c:pt idx="20">
                  <c:v>86.5</c:v>
                </c:pt>
                <c:pt idx="21">
                  <c:v>86.4</c:v>
                </c:pt>
                <c:pt idx="22">
                  <c:v>86.4</c:v>
                </c:pt>
                <c:pt idx="23">
                  <c:v>86.3</c:v>
                </c:pt>
              </c:numCache>
            </c:numRef>
          </c:yVal>
          <c:smooth val="0"/>
          <c:extLst>
            <c:ext xmlns:c16="http://schemas.microsoft.com/office/drawing/2014/chart" uri="{C3380CC4-5D6E-409C-BE32-E72D297353CC}">
              <c16:uniqueId val="{0000000F-B8CC-42B7-B1AC-74762343AD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8CC-42B7-B1AC-74762343ADE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8CC-42B7-B1AC-74762343ADE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8CC-42B7-B1AC-74762343ADE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8CC-42B7-B1AC-74762343ADE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8CC-42B7-B1AC-74762343ADE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8CC-42B7-B1AC-74762343ADE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8CC-42B7-B1AC-74762343AD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8CC-42B7-B1AC-74762343ADE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E8-49EA-B779-45BDA3AF3871}"/>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B9-4B92-B217-D9FE90D07189}"/>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60-4DE3-8EF0-3DE399D3A92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60-4DE3-8EF0-3DE399D3A9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60-4DE3-8EF0-3DE399D3A92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B8-4A91-8C4D-663B4DBFFCB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B8-4A91-8C4D-663B4DBFFCB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B8-4A91-8C4D-663B4DBFFCB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B8-4A91-8C4D-663B4DBFFCB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03-4F72-ADBC-A500BD8C1F5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03-4F72-ADBC-A500BD8C1F5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03-4F72-ADBC-A500BD8C1F5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03-4F72-ADBC-A500BD8C1F5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03-4F72-ADBC-A500BD8C1F5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03-4F72-ADBC-A500BD8C1F5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03-4F72-ADBC-A500BD8C1F5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DF-40C2-875A-431F9731704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3D-46F7-9080-1C7612B961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87.609075043630014</c:v>
                </c:pt>
                <c:pt idx="2">
                  <c:v>89.808917197452232</c:v>
                </c:pt>
                <c:pt idx="3">
                  <c:v>#N/A</c:v>
                </c:pt>
                <c:pt idx="4">
                  <c:v>#N/A</c:v>
                </c:pt>
                <c:pt idx="5">
                  <c:v>84.818067754077802</c:v>
                </c:pt>
                <c:pt idx="6">
                  <c:v>85.590465872156017</c:v>
                </c:pt>
                <c:pt idx="7">
                  <c:v>#N/A</c:v>
                </c:pt>
                <c:pt idx="8">
                  <c:v>#N/A</c:v>
                </c:pt>
                <c:pt idx="9">
                  <c:v>#N/A</c:v>
                </c:pt>
                <c:pt idx="10">
                  <c:v>#N/A</c:v>
                </c:pt>
                <c:pt idx="11">
                  <c:v>85.179640718562879</c:v>
                </c:pt>
                <c:pt idx="12">
                  <c:v>#N/A</c:v>
                </c:pt>
                <c:pt idx="13">
                  <c:v>#N/A</c:v>
                </c:pt>
                <c:pt idx="14">
                  <c:v>#N/A</c:v>
                </c:pt>
                <c:pt idx="15">
                  <c:v>88.560533841754051</c:v>
                </c:pt>
                <c:pt idx="16">
                  <c:v>#N/A</c:v>
                </c:pt>
                <c:pt idx="17">
                  <c:v>#N/A</c:v>
                </c:pt>
                <c:pt idx="18">
                  <c:v>#N/A</c:v>
                </c:pt>
                <c:pt idx="19">
                  <c:v>#N/A</c:v>
                </c:pt>
                <c:pt idx="20">
                  <c:v>#N/A</c:v>
                </c:pt>
                <c:pt idx="21">
                  <c:v>#N/A</c:v>
                </c:pt>
                <c:pt idx="22">
                  <c:v>81.023200475907203</c:v>
                </c:pt>
                <c:pt idx="23">
                  <c:v>91.23798756359524</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8-B8CC-42B7-B1AC-74762343ADE1}"/>
            </c:ext>
          </c:extLst>
        </c:ser>
        <c:dLbls>
          <c:showLegendKey val="0"/>
          <c:showVal val="0"/>
          <c:showCatName val="0"/>
          <c:showSerName val="0"/>
          <c:showPercent val="0"/>
          <c:showBubbleSize val="0"/>
        </c:dLbls>
        <c:axId val="89339392"/>
        <c:axId val="89340928"/>
      </c:scatterChart>
      <c:valAx>
        <c:axId val="89339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0928"/>
        <c:crosses val="autoZero"/>
        <c:crossBetween val="midCat"/>
        <c:majorUnit val="5"/>
      </c:valAx>
      <c:valAx>
        <c:axId val="893409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93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EF-4FE1-9142-0A6646BB4A0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EF-4FE1-9142-0A6646BB4A0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EF-4FE1-9142-0A6646BB4A0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EF-4FE1-9142-0A6646BB4A0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EF-4FE1-9142-0A6646BB4A0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EF-4FE1-9142-0A6646BB4A0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4C-4608-BB1E-407AE9A5521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4C-4608-BB1E-407AE9A55218}"/>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BB-45B7-87A0-C88725971FD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C2-4C7C-AB85-E2A9F23CD8EA}"/>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C2-4C7C-AB85-E2A9F23CD8E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DC2-4C7C-AB85-E2A9F23CD8E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5E-4E71-8C3E-37728004CA8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5E-4E71-8C3E-37728004CA8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5E-4E71-8C3E-37728004CA8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5E-4E71-8C3E-37728004CA8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29-4938-98B4-1D3462476EA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29-4938-98B4-1D3462476EA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629-4938-98B4-1D3462476EA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629-4938-98B4-1D3462476EA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629-4938-98B4-1D3462476EA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629-4938-98B4-1D3462476EA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629-4938-98B4-1D3462476EA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F3-4D6C-B8ED-DB11FE34B6F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F1-4B85-9229-9420FA1B21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57</c:v>
                </c:pt>
                <c:pt idx="14">
                  <c:v>57</c:v>
                </c:pt>
                <c:pt idx="15">
                  <c:v>57</c:v>
                </c:pt>
                <c:pt idx="16">
                  <c:v>57</c:v>
                </c:pt>
                <c:pt idx="17">
                  <c:v>57</c:v>
                </c:pt>
                <c:pt idx="18">
                  <c:v>57</c:v>
                </c:pt>
                <c:pt idx="19">
                  <c:v>57</c:v>
                </c:pt>
                <c:pt idx="20">
                  <c:v>57</c:v>
                </c:pt>
                <c:pt idx="21">
                  <c:v>57</c:v>
                </c:pt>
                <c:pt idx="22">
                  <c:v>57</c:v>
                </c:pt>
                <c:pt idx="23">
                  <c:v>57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4EF-4FE1-9142-0A6646BB4A0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4EF-4FE1-9142-0A6646BB4A0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4EF-4FE1-9142-0A6646BB4A0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4EF-4FE1-9142-0A6646BB4A0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4EF-4FE1-9142-0A6646BB4A0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4EF-4FE1-9142-0A6646BB4A0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4C-4608-BB1E-407AE9A55218}"/>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BB-45B7-87A0-C88725971FD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DC2-4C7C-AB85-E2A9F23CD8EA}"/>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DC2-4C7C-AB85-E2A9F23CD8E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DC2-4C7C-AB85-E2A9F23CD8E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5E-4E71-8C3E-37728004CA8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5E-4E71-8C3E-37728004CA8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5E-4E71-8C3E-37728004CA8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5E-4E71-8C3E-37728004CA8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629-4938-98B4-1D3462476EA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629-4938-98B4-1D3462476EA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629-4938-98B4-1D3462476EA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629-4938-98B4-1D3462476EA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629-4938-98B4-1D3462476EA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629-4938-98B4-1D3462476EA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629-4938-98B4-1D3462476EA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F3-4D6C-B8ED-DB11FE34B6F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F1-4B85-9229-9420FA1B21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59.641579999999998</c:v>
                </c:pt>
                <c:pt idx="18">
                  <c:v>#N/A</c:v>
                </c:pt>
                <c:pt idx="19">
                  <c:v>#N/A</c:v>
                </c:pt>
                <c:pt idx="20">
                  <c:v>56.556550000000001</c:v>
                </c:pt>
                <c:pt idx="21">
                  <c:v>44.6</c:v>
                </c:pt>
                <c:pt idx="22">
                  <c:v>#N/A</c:v>
                </c:pt>
                <c:pt idx="23">
                  <c:v>#N/A</c:v>
                </c:pt>
                <c:pt idx="24">
                  <c:v>67.260000000000005</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58.7</c:v>
                </c:pt>
                <c:pt idx="5">
                  <c:v>58.7</c:v>
                </c:pt>
                <c:pt idx="6">
                  <c:v>58.7</c:v>
                </c:pt>
                <c:pt idx="7">
                  <c:v>58.7</c:v>
                </c:pt>
                <c:pt idx="8">
                  <c:v>58.7</c:v>
                </c:pt>
                <c:pt idx="9">
                  <c:v>61</c:v>
                </c:pt>
                <c:pt idx="10">
                  <c:v>63.3</c:v>
                </c:pt>
                <c:pt idx="11">
                  <c:v>65.599999999999994</c:v>
                </c:pt>
                <c:pt idx="12">
                  <c:v>67.900000000000006</c:v>
                </c:pt>
                <c:pt idx="13">
                  <c:v>70.2</c:v>
                </c:pt>
                <c:pt idx="14">
                  <c:v>72.5</c:v>
                </c:pt>
                <c:pt idx="15">
                  <c:v>74.8</c:v>
                </c:pt>
                <c:pt idx="16">
                  <c:v>77.099999999999994</c:v>
                </c:pt>
                <c:pt idx="17">
                  <c:v>79.400000000000006</c:v>
                </c:pt>
                <c:pt idx="18">
                  <c:v>81.599999999999994</c:v>
                </c:pt>
                <c:pt idx="19">
                  <c:v>81.599999999999994</c:v>
                </c:pt>
                <c:pt idx="20">
                  <c:v>81.599999999999994</c:v>
                </c:pt>
                <c:pt idx="21">
                  <c:v>81.599999999999994</c:v>
                </c:pt>
                <c:pt idx="22">
                  <c:v>81.599999999999994</c:v>
                </c:pt>
                <c:pt idx="23">
                  <c:v>#N/A</c:v>
                </c:pt>
              </c:numCache>
            </c:numRef>
          </c:yVal>
          <c:smooth val="0"/>
          <c:extLst>
            <c:ext xmlns:c16="http://schemas.microsoft.com/office/drawing/2014/chart" uri="{C3380CC4-5D6E-409C-BE32-E72D297353CC}">
              <c16:uniqueId val="{0000000F-A4EF-4FE1-9142-0A6646BB4A0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4EF-4FE1-9142-0A6646BB4A0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4EF-4FE1-9142-0A6646BB4A0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4EF-4FE1-9142-0A6646BB4A0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4EF-4FE1-9142-0A6646BB4A0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4EF-4FE1-9142-0A6646BB4A0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4EF-4FE1-9142-0A6646BB4A0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4EF-4FE1-9142-0A6646BB4A0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4EF-4FE1-9142-0A6646BB4A0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4C-4608-BB1E-407AE9A55218}"/>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BB-45B7-87A0-C88725971FD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C2-4C7C-AB85-E2A9F23CD8E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C2-4C7C-AB85-E2A9F23CD8E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C2-4C7C-AB85-E2A9F23CD8E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5E-4E71-8C3E-37728004CA8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5E-4E71-8C3E-37728004CA8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5E-4E71-8C3E-37728004CA8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5E-4E71-8C3E-37728004CA8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29-4938-98B4-1D3462476EA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29-4938-98B4-1D3462476EA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29-4938-98B4-1D3462476EA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29-4938-98B4-1D3462476EA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29-4938-98B4-1D3462476EA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29-4938-98B4-1D3462476EA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29-4938-98B4-1D3462476EA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F3-4D6C-B8ED-DB11FE34B6F4}"/>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F1-4B85-9229-9420FA1B21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57.3</c:v>
                </c:pt>
                <c:pt idx="1">
                  <c:v>#N/A</c:v>
                </c:pt>
                <c:pt idx="2">
                  <c:v>#N/A</c:v>
                </c:pt>
                <c:pt idx="3">
                  <c:v>68.400000000000006</c:v>
                </c:pt>
                <c:pt idx="4">
                  <c:v>71.5</c:v>
                </c:pt>
                <c:pt idx="5">
                  <c:v>#N/A</c:v>
                </c:pt>
                <c:pt idx="6">
                  <c:v>#N/A</c:v>
                </c:pt>
                <c:pt idx="7">
                  <c:v>72.8</c:v>
                </c:pt>
                <c:pt idx="8">
                  <c:v>#N/A</c:v>
                </c:pt>
                <c:pt idx="9">
                  <c:v>#N/A</c:v>
                </c:pt>
                <c:pt idx="10">
                  <c:v>#N/A</c:v>
                </c:pt>
                <c:pt idx="11">
                  <c:v>74.099999999999994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8-A4EF-4FE1-9142-0A6646BB4A0E}"/>
            </c:ext>
          </c:extLst>
        </c:ser>
        <c:dLbls>
          <c:showLegendKey val="0"/>
          <c:showVal val="0"/>
          <c:showCatName val="0"/>
          <c:showSerName val="0"/>
          <c:showPercent val="0"/>
          <c:showBubbleSize val="0"/>
        </c:dLbls>
        <c:axId val="90013696"/>
        <c:axId val="90015232"/>
      </c:scatterChart>
      <c:valAx>
        <c:axId val="90013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5232"/>
        <c:crosses val="autoZero"/>
        <c:crossBetween val="midCat"/>
        <c:majorUnit val="5"/>
      </c:valAx>
      <c:valAx>
        <c:axId val="900152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36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06-4F03-B3DF-CE232CBD250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06-4F03-B3DF-CE232CBD25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06-4F03-B3DF-CE232CBD250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06-4F03-B3DF-CE232CBD250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06-4F03-B3DF-CE232CBD250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06-4F03-B3DF-CE232CBD250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06-4F03-B3DF-CE232CBD250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06-4F03-B3DF-CE232CBD250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39-498F-AEF9-F3464B8B5D29}"/>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E0-4A32-A5DC-537AB31192F6}"/>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0F-4F1C-8FE6-0F5CF994701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0F-4F1C-8FE6-0F5CF994701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0F-4F1C-8FE6-0F5CF994701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99-49EB-864C-E0605D66C17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99-49EB-864C-E0605D66C17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99-49EB-864C-E0605D66C17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99-49EB-864C-E0605D66C17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4B-4767-9DF3-A9D97F85270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4B-4767-9DF3-A9D97F85270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4B-4767-9DF3-A9D97F85270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4B-4767-9DF3-A9D97F85270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4B-4767-9DF3-A9D97F85270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4B-4767-9DF3-A9D97F85270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4B-4767-9DF3-A9D97F85270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D4-463E-AD16-11544084CC7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4-4E5F-ABD7-8D68E27C5B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06-4F03-B3DF-CE232CBD250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06-4F03-B3DF-CE232CBD25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406-4F03-B3DF-CE232CBD250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406-4F03-B3DF-CE232CBD250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406-4F03-B3DF-CE232CBD250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406-4F03-B3DF-CE232CBD250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406-4F03-B3DF-CE232CBD250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406-4F03-B3DF-CE232CBD250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39-498F-AEF9-F3464B8B5D29}"/>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E0-4A32-A5DC-537AB31192F6}"/>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0F-4F1C-8FE6-0F5CF994701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0F-4F1C-8FE6-0F5CF994701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0F-4F1C-8FE6-0F5CF994701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99-49EB-864C-E0605D66C17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99-49EB-864C-E0605D66C17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C99-49EB-864C-E0605D66C17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C99-49EB-864C-E0605D66C17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B4B-4767-9DF3-A9D97F85270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B4B-4767-9DF3-A9D97F85270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B4B-4767-9DF3-A9D97F85270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B4B-4767-9DF3-A9D97F85270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B4B-4767-9DF3-A9D97F85270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B4B-4767-9DF3-A9D97F85270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B4B-4767-9DF3-A9D97F85270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D4-463E-AD16-11544084CC7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B4-4E5F-ABD7-8D68E27C5B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10</c:v>
                </c:pt>
                <c:pt idx="11">
                  <c:v>10</c:v>
                </c:pt>
                <c:pt idx="12">
                  <c:v>10</c:v>
                </c:pt>
                <c:pt idx="13">
                  <c:v>10</c:v>
                </c:pt>
                <c:pt idx="14">
                  <c:v>10</c:v>
                </c:pt>
                <c:pt idx="15">
                  <c:v>14.4</c:v>
                </c:pt>
                <c:pt idx="16">
                  <c:v>18.899999999999999</c:v>
                </c:pt>
                <c:pt idx="17">
                  <c:v>23.3</c:v>
                </c:pt>
                <c:pt idx="18">
                  <c:v>27.8</c:v>
                </c:pt>
                <c:pt idx="19">
                  <c:v>32.200000000000003</c:v>
                </c:pt>
                <c:pt idx="20">
                  <c:v>36.6</c:v>
                </c:pt>
                <c:pt idx="21">
                  <c:v>41.1</c:v>
                </c:pt>
                <c:pt idx="22">
                  <c:v>45.5</c:v>
                </c:pt>
                <c:pt idx="23">
                  <c:v>50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406-4F03-B3DF-CE232CBD250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406-4F03-B3DF-CE232CBD25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406-4F03-B3DF-CE232CBD250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406-4F03-B3DF-CE232CBD250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406-4F03-B3DF-CE232CBD250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406-4F03-B3DF-CE232CBD250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406-4F03-B3DF-CE232CBD250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406-4F03-B3DF-CE232CBD250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39-498F-AEF9-F3464B8B5D29}"/>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E0-4A32-A5DC-537AB31192F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0F-4F1C-8FE6-0F5CF994701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0F-4F1C-8FE6-0F5CF994701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0F-4F1C-8FE6-0F5CF994701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99-49EB-864C-E0605D66C17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99-49EB-864C-E0605D66C17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99-49EB-864C-E0605D66C17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99-49EB-864C-E0605D66C17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4B-4767-9DF3-A9D97F85270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4B-4767-9DF3-A9D97F85270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4B-4767-9DF3-A9D97F85270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B4B-4767-9DF3-A9D97F85270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B4B-4767-9DF3-A9D97F85270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B4B-4767-9DF3-A9D97F85270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B4B-4767-9DF3-A9D97F85270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D4-463E-AD16-11544084CC76}"/>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B4-4E5F-ABD7-8D68E27C5B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18.399999999999999</c:v>
                </c:pt>
                <c:pt idx="13">
                  <c:v>#N/A</c:v>
                </c:pt>
                <c:pt idx="14">
                  <c:v>29.56</c:v>
                </c:pt>
                <c:pt idx="15">
                  <c:v>#N/A</c:v>
                </c:pt>
                <c:pt idx="16">
                  <c:v>25.954859677221542</c:v>
                </c:pt>
                <c:pt idx="17">
                  <c:v>28.91</c:v>
                </c:pt>
                <c:pt idx="18">
                  <c:v>#N/A</c:v>
                </c:pt>
                <c:pt idx="19">
                  <c:v>#N/A</c:v>
                </c:pt>
                <c:pt idx="20">
                  <c:v>27.940185739844118</c:v>
                </c:pt>
                <c:pt idx="21">
                  <c:v>47.123681489388609</c:v>
                </c:pt>
                <c:pt idx="22">
                  <c:v>#N/A</c:v>
                </c:pt>
                <c:pt idx="23">
                  <c:v>#N/A</c:v>
                </c:pt>
                <c:pt idx="24">
                  <c:v>47.468152788293644</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1923200"/>
        <c:axId val="91924736"/>
      </c:scatterChart>
      <c:valAx>
        <c:axId val="91923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4736"/>
        <c:crosses val="autoZero"/>
        <c:crossBetween val="midCat"/>
        <c:majorUnit val="5"/>
      </c:valAx>
      <c:valAx>
        <c:axId val="91924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320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E7-4009-A92A-E29BD10E3F1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E7-4009-A92A-E29BD10E3F1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E7-4009-A92A-E29BD10E3F1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E7-4009-A92A-E29BD10E3F1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E7-4009-A92A-E29BD10E3F1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E7-4009-A92A-E29BD10E3F1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E5-4873-861C-995324B35554}"/>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32-46FA-9AAA-FF3612B26045}"/>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1A-42D6-A3B7-225923414E2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1A-42D6-A3B7-225923414E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1A-42D6-A3B7-225923414E2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04F-4DDA-B6E9-D1154193AFD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04F-4DDA-B6E9-D1154193AFD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04F-4DDA-B6E9-D1154193AFD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04F-4DDA-B6E9-D1154193AFD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EB3-4743-8913-FA1CCD1E8FA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EB3-4743-8913-FA1CCD1E8FA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EB3-4743-8913-FA1CCD1E8FA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EB3-4743-8913-FA1CCD1E8FA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EB3-4743-8913-FA1CCD1E8FA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EB3-4743-8913-FA1CCD1E8FA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EB3-4743-8913-FA1CCD1E8FA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2E-4780-9CC6-D15DC577691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963-4837-80C8-24464241C3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E7-4009-A92A-E29BD10E3F1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E7-4009-A92A-E29BD10E3F1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E7-4009-A92A-E29BD10E3F1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DE7-4009-A92A-E29BD10E3F1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DE7-4009-A92A-E29BD10E3F1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DE7-4009-A92A-E29BD10E3F1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DE7-4009-A92A-E29BD10E3F1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DE7-4009-A92A-E29BD10E3F1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E5-4873-861C-995324B35554}"/>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32-46FA-9AAA-FF3612B26045}"/>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1A-42D6-A3B7-225923414E2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1A-42D6-A3B7-225923414E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1A-42D6-A3B7-225923414E2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4F-4DDA-B6E9-D1154193AFD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4F-4DDA-B6E9-D1154193AFD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4F-4DDA-B6E9-D1154193AFD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04F-4DDA-B6E9-D1154193AFD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EB3-4743-8913-FA1CCD1E8FA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EB3-4743-8913-FA1CCD1E8FA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EB3-4743-8913-FA1CCD1E8FA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EB3-4743-8913-FA1CCD1E8FA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EB3-4743-8913-FA1CCD1E8FA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EB3-4743-8913-FA1CCD1E8FA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EB3-4743-8913-FA1CCD1E8FA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2E-4780-9CC6-D15DC577691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63-4837-80C8-24464241C3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DE7-4009-A92A-E29BD10E3F1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DE7-4009-A92A-E29BD10E3F1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DE7-4009-A92A-E29BD10E3F1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DE7-4009-A92A-E29BD10E3F1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DE7-4009-A92A-E29BD10E3F1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DE7-4009-A92A-E29BD10E3F1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E5-4873-861C-995324B35554}"/>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32-46FA-9AAA-FF3612B26045}"/>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1A-42D6-A3B7-225923414E2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1A-42D6-A3B7-225923414E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1A-42D6-A3B7-225923414E2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4F-4DDA-B6E9-D1154193AFD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4F-4DDA-B6E9-D1154193AFD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4F-4DDA-B6E9-D1154193AFD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4F-4DDA-B6E9-D1154193AFD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B3-4743-8913-FA1CCD1E8FA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B3-4743-8913-FA1CCD1E8FA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B3-4743-8913-FA1CCD1E8FA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B3-4743-8913-FA1CCD1E8FA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EB3-4743-8913-FA1CCD1E8FA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EB3-4743-8913-FA1CCD1E8FA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EB3-4743-8913-FA1CCD1E8FA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2E-4780-9CC6-D15DC577691B}"/>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63-4837-80C8-24464241C3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3028352"/>
        <c:axId val="93029888"/>
      </c:scatterChart>
      <c:valAx>
        <c:axId val="93028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29888"/>
        <c:crosses val="autoZero"/>
        <c:crossBetween val="midCat"/>
        <c:majorUnit val="5"/>
      </c:valAx>
      <c:valAx>
        <c:axId val="93029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283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03-4C0F-BB3F-5B7DA755449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03-4C0F-BB3F-5B7DA755449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03-4C0F-BB3F-5B7DA755449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03-4C0F-BB3F-5B7DA755449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03-4C0F-BB3F-5B7DA755449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03-4C0F-BB3F-5B7DA755449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B0-4032-8F62-F76B94171541}"/>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57-4CA2-B37A-6CE58D5033CB}"/>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F3-471B-B478-A75909E3091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2F3-471B-B478-A75909E3091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2F3-471B-B478-A75909E3091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20A-40EC-B6A9-05CC61C52C1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20A-40EC-B6A9-05CC61C52C1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20A-40EC-B6A9-05CC61C52C1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20A-40EC-B6A9-05CC61C52C1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1C0-4C56-80DA-3A947702AD4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1C0-4C56-80DA-3A947702AD4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1C0-4C56-80DA-3A947702AD4E}"/>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1C0-4C56-80DA-3A947702AD4E}"/>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1C0-4C56-80DA-3A947702AD4E}"/>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1C0-4C56-80DA-3A947702AD4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1C0-4C56-80DA-3A947702AD4E}"/>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2E-4883-A700-8102D91E8B3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BB-4319-B154-F3E77A94CC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03-4C0F-BB3F-5B7DA755449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03-4C0F-BB3F-5B7DA755449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03-4C0F-BB3F-5B7DA755449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03-4C0F-BB3F-5B7DA755449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03-4C0F-BB3F-5B7DA755449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03-4C0F-BB3F-5B7DA755449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03-4C0F-BB3F-5B7DA755449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403-4C0F-BB3F-5B7DA755449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B0-4032-8F62-F76B94171541}"/>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57-4CA2-B37A-6CE58D5033CB}"/>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F3-471B-B478-A75909E3091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F3-471B-B478-A75909E3091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F3-471B-B478-A75909E3091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0A-40EC-B6A9-05CC61C52C1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0A-40EC-B6A9-05CC61C52C1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0A-40EC-B6A9-05CC61C52C1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20A-40EC-B6A9-05CC61C52C1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C0-4C56-80DA-3A947702AD4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1C0-4C56-80DA-3A947702AD4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1C0-4C56-80DA-3A947702AD4E}"/>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1C0-4C56-80DA-3A947702AD4E}"/>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1C0-4C56-80DA-3A947702AD4E}"/>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1C0-4C56-80DA-3A947702AD4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1C0-4C56-80DA-3A947702AD4E}"/>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2E-4883-A700-8102D91E8B3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BB-4319-B154-F3E77A94CC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403-4C0F-BB3F-5B7DA755449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403-4C0F-BB3F-5B7DA755449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403-4C0F-BB3F-5B7DA755449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403-4C0F-BB3F-5B7DA755449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403-4C0F-BB3F-5B7DA755449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403-4C0F-BB3F-5B7DA755449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B0-4032-8F62-F76B94171541}"/>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57-4CA2-B37A-6CE58D5033CB}"/>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F3-471B-B478-A75909E3091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F3-471B-B478-A75909E3091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F3-471B-B478-A75909E3091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0A-40EC-B6A9-05CC61C52C1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0A-40EC-B6A9-05CC61C52C1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0A-40EC-B6A9-05CC61C52C1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0A-40EC-B6A9-05CC61C52C1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C0-4C56-80DA-3A947702AD4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C0-4C56-80DA-3A947702AD4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C0-4C56-80DA-3A947702AD4E}"/>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C0-4C56-80DA-3A947702AD4E}"/>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C0-4C56-80DA-3A947702AD4E}"/>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C0-4C56-80DA-3A947702AD4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C0-4C56-80DA-3A947702AD4E}"/>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2E-4883-A700-8102D91E8B35}"/>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BB-4319-B154-F3E77A94CC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3772416"/>
        <c:axId val="93790592"/>
      </c:scatterChart>
      <c:valAx>
        <c:axId val="93772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90592"/>
        <c:crosses val="autoZero"/>
        <c:crossBetween val="midCat"/>
        <c:majorUnit val="5"/>
      </c:valAx>
      <c:valAx>
        <c:axId val="937905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724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7.3</c:v>
                </c:pt>
                <c:pt idx="19">
                  <c:v>17.899999999999999</c:v>
                </c:pt>
                <c:pt idx="20">
                  <c:v>28.6</c:v>
                </c:pt>
                <c:pt idx="21">
                  <c:v>39.200000000000003</c:v>
                </c:pt>
                <c:pt idx="22">
                  <c:v>49.9</c:v>
                </c:pt>
                <c:pt idx="23">
                  <c:v>60.5</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4B-4CC7-A70C-13AB708C3A3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4B-4CC7-A70C-13AB708C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4B-4CC7-A70C-13AB708C3A3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4B-4CC7-A70C-13AB708C3A3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4B-4CC7-A70C-13AB708C3A3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4B-4CC7-A70C-13AB708C3A3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4B-4CC7-A70C-13AB708C3A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6A-44A7-B831-06B7690F6C5A}"/>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70-4193-8EC9-A64C678717C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DB-4D18-8B33-7AD9AF45C47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DB-4D18-8B33-7AD9AF45C47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DB-4D18-8B33-7AD9AF45C47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A3-467A-9F76-6AD6228D2FE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A3-467A-9F76-6AD6228D2FE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A3-467A-9F76-6AD6228D2FE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A3-467A-9F76-6AD6228D2FE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DAA-4B2A-99F4-2457C691047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DAA-4B2A-99F4-2457C691047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DAA-4B2A-99F4-2457C691047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DAA-4B2A-99F4-2457C691047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DAA-4B2A-99F4-2457C691047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DAA-4B2A-99F4-2457C691047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DAA-4B2A-99F4-2457C691047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CB-4D22-8E7F-6C12D2A9BD9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D5-42D4-A499-7B1FBAE014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4B-4CC7-A70C-13AB708C3A3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4B-4CC7-A70C-13AB708C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4B-4CC7-A70C-13AB708C3A3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4B-4CC7-A70C-13AB708C3A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4B-4CC7-A70C-13AB708C3A3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94B-4CC7-A70C-13AB708C3A3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4B-4CC7-A70C-13AB708C3A3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94B-4CC7-A70C-13AB708C3A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6A-44A7-B831-06B7690F6C5A}"/>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0-4193-8EC9-A64C678717C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DB-4D18-8B33-7AD9AF45C47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DB-4D18-8B33-7AD9AF45C47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DB-4D18-8B33-7AD9AF45C47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A3-467A-9F76-6AD6228D2FE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A3-467A-9F76-6AD6228D2FE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A3-467A-9F76-6AD6228D2FE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A3-467A-9F76-6AD6228D2FE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AA-4B2A-99F4-2457C691047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AA-4B2A-99F4-2457C691047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AA-4B2A-99F4-2457C691047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AA-4B2A-99F4-2457C691047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DAA-4B2A-99F4-2457C691047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DAA-4B2A-99F4-2457C691047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AA-4B2A-99F4-2457C691047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CB-4D22-8E7F-6C12D2A9BD9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D5-42D4-A499-7B1FBAE014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7.778954976522912</c:v>
                </c:pt>
                <c:pt idx="17">
                  <c:v>#N/A</c:v>
                </c:pt>
                <c:pt idx="18">
                  <c:v>#N/A</c:v>
                </c:pt>
                <c:pt idx="19">
                  <c:v>#N/A</c:v>
                </c:pt>
                <c:pt idx="20">
                  <c:v>23.312183221129821</c:v>
                </c:pt>
                <c:pt idx="21">
                  <c:v>47.642388612536628</c:v>
                </c:pt>
                <c:pt idx="22">
                  <c:v>#N/A</c:v>
                </c:pt>
                <c:pt idx="23">
                  <c:v>#N/A</c:v>
                </c:pt>
                <c:pt idx="24">
                  <c:v>46.14914253670473</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94B-4CC7-A70C-13AB708C3A3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94B-4CC7-A70C-13AB708C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94B-4CC7-A70C-13AB708C3A3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94B-4CC7-A70C-13AB708C3A3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94B-4CC7-A70C-13AB708C3A3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94B-4CC7-A70C-13AB708C3A3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94B-4CC7-A70C-13AB708C3A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6A-44A7-B831-06B7690F6C5A}"/>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70-4193-8EC9-A64C678717C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DB-4D18-8B33-7AD9AF45C47C}"/>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DB-4D18-8B33-7AD9AF45C47C}"/>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DB-4D18-8B33-7AD9AF45C47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A3-467A-9F76-6AD6228D2FE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A3-467A-9F76-6AD6228D2FE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A3-467A-9F76-6AD6228D2FE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A3-467A-9F76-6AD6228D2FE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AA-4B2A-99F4-2457C691047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AA-4B2A-99F4-2457C691047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AA-4B2A-99F4-2457C691047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AA-4B2A-99F4-2457C691047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AA-4B2A-99F4-2457C691047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AA-4B2A-99F4-2457C691047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AA-4B2A-99F4-2457C691047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CB-4D22-8E7F-6C12D2A9BD9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D5-42D4-A499-7B1FBAE014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4323456"/>
        <c:axId val="94324992"/>
      </c:scatterChart>
      <c:valAx>
        <c:axId val="94323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24992"/>
        <c:crosses val="autoZero"/>
        <c:crossBetween val="midCat"/>
        <c:majorUnit val="5"/>
      </c:valAx>
      <c:valAx>
        <c:axId val="943249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234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18E-4D00-AEB4-02265123191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62.813866169999997</c:v>
                </c:pt>
                <c:pt idx="1">
                  <c:v>1E-10</c:v>
                </c:pt>
                <c:pt idx="2">
                  <c:v>1E-10</c:v>
                </c:pt>
                <c:pt idx="3">
                  <c:v>1E-10</c:v>
                </c:pt>
                <c:pt idx="4">
                  <c:v>66.894215000000003</c:v>
                </c:pt>
                <c:pt idx="5">
                  <c:v>49.656459460000001</c:v>
                </c:pt>
              </c:numCache>
            </c:numRef>
          </c:val>
          <c:extLst>
            <c:ext xmlns:c16="http://schemas.microsoft.com/office/drawing/2014/chart" uri="{C3380CC4-5D6E-409C-BE32-E72D297353CC}">
              <c16:uniqueId val="{00000002-918E-4D00-AEB4-02265123191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9.3848015129999993</c:v>
                </c:pt>
                <c:pt idx="1">
                  <c:v>1E-10</c:v>
                </c:pt>
                <c:pt idx="2">
                  <c:v>1E-10</c:v>
                </c:pt>
                <c:pt idx="3">
                  <c:v>1E-10</c:v>
                </c:pt>
                <c:pt idx="4">
                  <c:v>5.597098559</c:v>
                </c:pt>
                <c:pt idx="5">
                  <c:v>16.004023849999999</c:v>
                </c:pt>
              </c:numCache>
            </c:numRef>
          </c:val>
          <c:extLst>
            <c:ext xmlns:c16="http://schemas.microsoft.com/office/drawing/2014/chart" uri="{C3380CC4-5D6E-409C-BE32-E72D297353CC}">
              <c16:uniqueId val="{00000003-918E-4D00-AEB4-02265123191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80.957142860000005</c:v>
                </c:pt>
                <c:pt idx="2">
                  <c:v>70.685714290000007</c:v>
                </c:pt>
                <c:pt idx="3">
                  <c:v>74.549760109999994</c:v>
                </c:pt>
                <c:pt idx="4">
                  <c:v>0</c:v>
                </c:pt>
                <c:pt idx="5">
                  <c:v>0</c:v>
                </c:pt>
              </c:numCache>
            </c:numRef>
          </c:val>
          <c:extLst>
            <c:ext xmlns:c16="http://schemas.microsoft.com/office/drawing/2014/chart" uri="{C3380CC4-5D6E-409C-BE32-E72D297353CC}">
              <c16:uniqueId val="{00000004-918E-4D00-AEB4-02265123191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27.80133232</c:v>
                </c:pt>
                <c:pt idx="1">
                  <c:v>19.042857139999999</c:v>
                </c:pt>
                <c:pt idx="2">
                  <c:v>29.31428571</c:v>
                </c:pt>
                <c:pt idx="3">
                  <c:v>25.450239889999999</c:v>
                </c:pt>
                <c:pt idx="4">
                  <c:v>27.508686440000002</c:v>
                </c:pt>
                <c:pt idx="5">
                  <c:v>34.339516690000004</c:v>
                </c:pt>
              </c:numCache>
            </c:numRef>
          </c:val>
          <c:extLst>
            <c:ext xmlns:c16="http://schemas.microsoft.com/office/drawing/2014/chart" uri="{C3380CC4-5D6E-409C-BE32-E72D297353CC}">
              <c16:uniqueId val="{00000005-918E-4D00-AEB4-02265123191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0C-46AF-934C-4058F7AB5D7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0C-46AF-934C-4058F7AB5D7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0C-46AF-934C-4058F7AB5D7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0C-46AF-934C-4058F7AB5D7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0C-46AF-934C-4058F7AB5D7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0C-46AF-934C-4058F7AB5D7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66-45BC-AD06-1E164B15DBEE}"/>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97-48A0-8850-73E3C4EC0130}"/>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AAA-4CC0-95C0-D4CD9C73AC2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AAA-4CC0-95C0-D4CD9C73AC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AAA-4CC0-95C0-D4CD9C73AC2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B80-4F65-B32E-5D06E703186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B80-4F65-B32E-5D06E703186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B80-4F65-B32E-5D06E703186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B80-4F65-B32E-5D06E703186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600-4295-84DF-F4134FA7F67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600-4295-84DF-F4134FA7F67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600-4295-84DF-F4134FA7F67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600-4295-84DF-F4134FA7F67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600-4295-84DF-F4134FA7F67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600-4295-84DF-F4134FA7F67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600-4295-84DF-F4134FA7F67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BD-427E-993D-02230FF92AD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6C-40FA-91CC-BA36B3B260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0C-46AF-934C-4058F7AB5D7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0C-46AF-934C-4058F7AB5D7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0C-46AF-934C-4058F7AB5D7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0C-46AF-934C-4058F7AB5D7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60C-46AF-934C-4058F7AB5D7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60C-46AF-934C-4058F7AB5D7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60C-46AF-934C-4058F7AB5D7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60C-46AF-934C-4058F7AB5D7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66-45BC-AD06-1E164B15DBEE}"/>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97-48A0-8850-73E3C4EC0130}"/>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AA-4CC0-95C0-D4CD9C73AC2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AAA-4CC0-95C0-D4CD9C73AC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AAA-4CC0-95C0-D4CD9C73AC2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80-4F65-B32E-5D06E703186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80-4F65-B32E-5D06E703186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80-4F65-B32E-5D06E703186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B80-4F65-B32E-5D06E703186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600-4295-84DF-F4134FA7F67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600-4295-84DF-F4134FA7F67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600-4295-84DF-F4134FA7F67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600-4295-84DF-F4134FA7F67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600-4295-84DF-F4134FA7F67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600-4295-84DF-F4134FA7F67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600-4295-84DF-F4134FA7F67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BD-427E-993D-02230FF92AD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6C-40FA-91CC-BA36B3B260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60C-46AF-934C-4058F7AB5D7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60C-46AF-934C-4058F7AB5D7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60C-46AF-934C-4058F7AB5D7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60C-46AF-934C-4058F7AB5D7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60C-46AF-934C-4058F7AB5D7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60C-46AF-934C-4058F7AB5D7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66-45BC-AD06-1E164B15DBEE}"/>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97-48A0-8850-73E3C4EC0130}"/>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AA-4CC0-95C0-D4CD9C73AC2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AA-4CC0-95C0-D4CD9C73AC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AA-4CC0-95C0-D4CD9C73AC2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80-4F65-B32E-5D06E703186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80-4F65-B32E-5D06E703186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80-4F65-B32E-5D06E703186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80-4F65-B32E-5D06E703186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00-4295-84DF-F4134FA7F67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00-4295-84DF-F4134FA7F67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00-4295-84DF-F4134FA7F67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00-4295-84DF-F4134FA7F67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00-4295-84DF-F4134FA7F67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00-4295-84DF-F4134FA7F67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600-4295-84DF-F4134FA7F67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BD-427E-993D-02230FF92ADF}"/>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6C-40FA-91CC-BA36B3B260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5354880"/>
        <c:axId val="95356416"/>
      </c:scatterChart>
      <c:valAx>
        <c:axId val="9535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356416"/>
        <c:crosses val="autoZero"/>
        <c:crossBetween val="midCat"/>
        <c:majorUnit val="5"/>
      </c:valAx>
      <c:valAx>
        <c:axId val="95356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3548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10.7</c:v>
                </c:pt>
                <c:pt idx="11">
                  <c:v>10.7</c:v>
                </c:pt>
                <c:pt idx="12">
                  <c:v>10.7</c:v>
                </c:pt>
                <c:pt idx="13">
                  <c:v>10.7</c:v>
                </c:pt>
                <c:pt idx="14">
                  <c:v>10.7</c:v>
                </c:pt>
                <c:pt idx="15">
                  <c:v>15.1</c:v>
                </c:pt>
                <c:pt idx="16">
                  <c:v>19.600000000000001</c:v>
                </c:pt>
                <c:pt idx="17">
                  <c:v>24.1</c:v>
                </c:pt>
                <c:pt idx="18">
                  <c:v>28.5</c:v>
                </c:pt>
                <c:pt idx="19">
                  <c:v>33</c:v>
                </c:pt>
                <c:pt idx="20">
                  <c:v>37.5</c:v>
                </c:pt>
                <c:pt idx="21">
                  <c:v>41.9</c:v>
                </c:pt>
                <c:pt idx="22">
                  <c:v>46.4</c:v>
                </c:pt>
                <c:pt idx="23">
                  <c:v>50.8</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F9-4694-BD6C-F33E2952D25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F9-4694-BD6C-F33E2952D25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F9-4694-BD6C-F33E2952D25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F9-4694-BD6C-F33E2952D25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F9-4694-BD6C-F33E2952D25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CF9-4694-BD6C-F33E2952D25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E3-49D1-89CC-49842F4C777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F9-40C2-ABDE-64AF31EF01B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5AE-4F91-9178-0B35A7999398}"/>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5AE-4F91-9178-0B35A799939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5AE-4F91-9178-0B35A799939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2AC-40A8-B3CD-FC261A1EA19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2AC-40A8-B3CD-FC261A1EA19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2AC-40A8-B3CD-FC261A1EA19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2AC-40A8-B3CD-FC261A1EA19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CF8-4CE8-BB00-52650F96643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CF8-4CE8-BB00-52650F96643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CF8-4CE8-BB00-52650F96643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CF8-4CE8-BB00-52650F96643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CF8-4CE8-BB00-52650F96643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CF8-4CE8-BB00-52650F96643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CF8-4CE8-BB00-52650F96643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7D-47E5-8E9B-A7F9F5ABAA4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8F-4198-8B10-22D92663DB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CF9-4694-BD6C-F33E2952D25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CF9-4694-BD6C-F33E2952D25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CF9-4694-BD6C-F33E2952D25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CF9-4694-BD6C-F33E2952D25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CF9-4694-BD6C-F33E2952D25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CF9-4694-BD6C-F33E2952D25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CF9-4694-BD6C-F33E2952D25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CF9-4694-BD6C-F33E2952D25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E3-49D1-89CC-49842F4C777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F9-40C2-ABDE-64AF31EF01B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AE-4F91-9178-0B35A799939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AE-4F91-9178-0B35A799939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AE-4F91-9178-0B35A799939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AC-40A8-B3CD-FC261A1EA19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AC-40A8-B3CD-FC261A1EA19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AC-40A8-B3CD-FC261A1EA19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2AC-40A8-B3CD-FC261A1EA19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CF8-4CE8-BB00-52650F96643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CF8-4CE8-BB00-52650F96643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CF8-4CE8-BB00-52650F96643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CF8-4CE8-BB00-52650F96643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CF8-4CE8-BB00-52650F96643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CF8-4CE8-BB00-52650F96643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CF8-4CE8-BB00-52650F96643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7D-47E5-8E9B-A7F9F5ABAA4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8F-4198-8B10-22D92663DB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18.38</c:v>
                </c:pt>
                <c:pt idx="13">
                  <c:v>#N/A</c:v>
                </c:pt>
                <c:pt idx="14">
                  <c:v>29.56</c:v>
                </c:pt>
                <c:pt idx="15">
                  <c:v>#N/A</c:v>
                </c:pt>
                <c:pt idx="16">
                  <c:v>29.537949999999999</c:v>
                </c:pt>
                <c:pt idx="17">
                  <c:v>28.91</c:v>
                </c:pt>
                <c:pt idx="18">
                  <c:v>#N/A</c:v>
                </c:pt>
                <c:pt idx="19">
                  <c:v>#N/A</c:v>
                </c:pt>
                <c:pt idx="20">
                  <c:v>29.16639</c:v>
                </c:pt>
                <c:pt idx="21">
                  <c:v>46.62</c:v>
                </c:pt>
                <c:pt idx="22">
                  <c:v>#N/A</c:v>
                </c:pt>
                <c:pt idx="23">
                  <c:v>#N/A</c:v>
                </c:pt>
                <c:pt idx="24">
                  <c:v>48.76</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CF9-4694-BD6C-F33E2952D25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CF9-4694-BD6C-F33E2952D25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CF9-4694-BD6C-F33E2952D25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CF9-4694-BD6C-F33E2952D25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CF9-4694-BD6C-F33E2952D25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CF9-4694-BD6C-F33E2952D25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CF9-4694-BD6C-F33E2952D25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E3-49D1-89CC-49842F4C777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F9-40C2-ABDE-64AF31EF01B2}"/>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AE-4F91-9178-0B35A7999398}"/>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AE-4F91-9178-0B35A799939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AE-4F91-9178-0B35A799939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AC-40A8-B3CD-FC261A1EA19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AC-40A8-B3CD-FC261A1EA19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AC-40A8-B3CD-FC261A1EA19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AC-40A8-B3CD-FC261A1EA19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F8-4CE8-BB00-52650F96643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F8-4CE8-BB00-52650F96643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F8-4CE8-BB00-52650F96643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F8-4CE8-BB00-52650F96643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F8-4CE8-BB00-52650F96643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F8-4CE8-BB00-52650F96643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CF8-4CE8-BB00-52650F96643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7D-47E5-8E9B-A7F9F5ABAA4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8F-4198-8B10-22D92663DB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5689344"/>
        <c:axId val="95699328"/>
      </c:scatterChart>
      <c:valAx>
        <c:axId val="95689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99328"/>
        <c:crosses val="autoZero"/>
        <c:crossBetween val="midCat"/>
        <c:majorUnit val="5"/>
      </c:valAx>
      <c:valAx>
        <c:axId val="95699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893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48.368914140000001</c:v>
                </c:pt>
                <c:pt idx="1">
                  <c:v>1E-10</c:v>
                </c:pt>
                <c:pt idx="2">
                  <c:v>1E-10</c:v>
                </c:pt>
                <c:pt idx="3">
                  <c:v>1E-10</c:v>
                </c:pt>
                <c:pt idx="4">
                  <c:v>57.014532500000001</c:v>
                </c:pt>
                <c:pt idx="5">
                  <c:v>50.03955234</c:v>
                </c:pt>
              </c:numCache>
            </c:numRef>
          </c:val>
          <c:extLst>
            <c:ext xmlns:c16="http://schemas.microsoft.com/office/drawing/2014/chart" uri="{C3380CC4-5D6E-409C-BE32-E72D297353CC}">
              <c16:uniqueId val="{00000000-6374-4D19-8FD7-1CC60106B607}"/>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36.499343199999998</c:v>
                </c:pt>
              </c:numCache>
            </c:numRef>
          </c:val>
          <c:extLst>
            <c:ext xmlns:c16="http://schemas.microsoft.com/office/drawing/2014/chart" uri="{C3380CC4-5D6E-409C-BE32-E72D297353CC}">
              <c16:uniqueId val="{00000001-6374-4D19-8FD7-1CC60106B607}"/>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51.631085859999999</c:v>
                </c:pt>
                <c:pt idx="1">
                  <c:v>100</c:v>
                </c:pt>
                <c:pt idx="2">
                  <c:v>100</c:v>
                </c:pt>
                <c:pt idx="3">
                  <c:v>86.345094660000001</c:v>
                </c:pt>
                <c:pt idx="4">
                  <c:v>42.985467499999999</c:v>
                </c:pt>
                <c:pt idx="5">
                  <c:v>0</c:v>
                </c:pt>
              </c:numCache>
            </c:numRef>
          </c:val>
          <c:extLst>
            <c:ext xmlns:c16="http://schemas.microsoft.com/office/drawing/2014/chart" uri="{C3380CC4-5D6E-409C-BE32-E72D297353CC}">
              <c16:uniqueId val="{00000002-6374-4D19-8FD7-1CC60106B607}"/>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13.654905339999999</c:v>
                </c:pt>
                <c:pt idx="4">
                  <c:v>1E-10</c:v>
                </c:pt>
                <c:pt idx="5">
                  <c:v>13.46110446</c:v>
                </c:pt>
              </c:numCache>
            </c:numRef>
          </c:val>
          <c:extLst>
            <c:ext xmlns:c16="http://schemas.microsoft.com/office/drawing/2014/chart" uri="{C3380CC4-5D6E-409C-BE32-E72D297353CC}">
              <c16:uniqueId val="{00000003-6374-4D19-8FD7-1CC60106B607}"/>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47.9</c:v>
                </c:pt>
                <c:pt idx="5">
                  <c:v>47.9</c:v>
                </c:pt>
                <c:pt idx="6">
                  <c:v>47.9</c:v>
                </c:pt>
                <c:pt idx="7">
                  <c:v>47.9</c:v>
                </c:pt>
                <c:pt idx="8">
                  <c:v>47.9</c:v>
                </c:pt>
                <c:pt idx="9">
                  <c:v>47.9</c:v>
                </c:pt>
                <c:pt idx="10">
                  <c:v>47.9</c:v>
                </c:pt>
                <c:pt idx="11">
                  <c:v>47.9</c:v>
                </c:pt>
                <c:pt idx="12">
                  <c:v>49.4</c:v>
                </c:pt>
                <c:pt idx="13">
                  <c:v>51.5</c:v>
                </c:pt>
                <c:pt idx="14">
                  <c:v>53.5</c:v>
                </c:pt>
                <c:pt idx="15">
                  <c:v>55.6</c:v>
                </c:pt>
                <c:pt idx="16">
                  <c:v>57.7</c:v>
                </c:pt>
                <c:pt idx="17">
                  <c:v>59.8</c:v>
                </c:pt>
                <c:pt idx="18">
                  <c:v>61.8</c:v>
                </c:pt>
                <c:pt idx="19">
                  <c:v>63.9</c:v>
                </c:pt>
                <c:pt idx="20">
                  <c:v>#N/A</c:v>
                </c:pt>
                <c:pt idx="21">
                  <c:v>#N/A</c:v>
                </c:pt>
                <c:pt idx="22">
                  <c:v>#N/A</c:v>
                </c:pt>
                <c:pt idx="23">
                  <c:v>#N/A</c:v>
                </c:pt>
              </c:numCache>
            </c:numRef>
          </c:yVal>
          <c:smooth val="0"/>
          <c:extLst>
            <c:ext xmlns:c16="http://schemas.microsoft.com/office/drawing/2014/chart" uri="{C3380CC4-5D6E-409C-BE32-E72D297353CC}">
              <c16:uniqueId val="{00000000-7357-47BF-A02B-CD5362524B3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57-47BF-A02B-CD5362524B3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57-47BF-A02B-CD5362524B3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57-47BF-A02B-CD5362524B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57-47BF-A02B-CD5362524B3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57-47BF-A02B-CD5362524B3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57-47BF-A02B-CD5362524B3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57-47BF-A02B-CD5362524B3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57-47BF-A02B-CD5362524B3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0E-4389-B2CB-5BB5128F42CA}"/>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FD-486C-B678-27A3A8265B8B}"/>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C6-4EFE-AEEB-AC5573C4F24D}"/>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C6-4EFE-AEEB-AC5573C4F24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C6-4EFE-AEEB-AC5573C4F24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4B1-41C2-8EF4-804CDFB38D4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B1-41C2-8EF4-804CDFB38D4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B1-41C2-8EF4-804CDFB38D4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B1-41C2-8EF4-804CDFB38D4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891-4FA7-9EA6-F74FE064CB2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91-4FA7-9EA6-F74FE064CB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91-4FA7-9EA6-F74FE064CB2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91-4FA7-9EA6-F74FE064CB2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91-4FA7-9EA6-F74FE064CB2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91-4FA7-9EA6-F74FE064CB2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91-4FA7-9EA6-F74FE064CB2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8B1-4689-8C7E-576B7B8412A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4C-4B13-803B-6BB5E0B5D3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45.953987559186707</c:v>
                </c:pt>
                <c:pt idx="2">
                  <c:v>46.923739495798316</c:v>
                </c:pt>
                <c:pt idx="3">
                  <c:v>#N/A</c:v>
                </c:pt>
                <c:pt idx="4">
                  <c:v>#N/A</c:v>
                </c:pt>
                <c:pt idx="5">
                  <c:v>49.456292590356242</c:v>
                </c:pt>
                <c:pt idx="6">
                  <c:v>49.357272659007286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7357-47BF-A02B-CD5362524B3E}"/>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45.2</c:v>
                </c:pt>
                <c:pt idx="7">
                  <c:v>45.2</c:v>
                </c:pt>
                <c:pt idx="8">
                  <c:v>45.2</c:v>
                </c:pt>
                <c:pt idx="9">
                  <c:v>45.2</c:v>
                </c:pt>
                <c:pt idx="10">
                  <c:v>45.2</c:v>
                </c:pt>
                <c:pt idx="11">
                  <c:v>47.3</c:v>
                </c:pt>
                <c:pt idx="12">
                  <c:v>49.4</c:v>
                </c:pt>
                <c:pt idx="13">
                  <c:v>51.5</c:v>
                </c:pt>
                <c:pt idx="14">
                  <c:v>53.5</c:v>
                </c:pt>
                <c:pt idx="15">
                  <c:v>55.6</c:v>
                </c:pt>
                <c:pt idx="16">
                  <c:v>57.7</c:v>
                </c:pt>
                <c:pt idx="17">
                  <c:v>59.8</c:v>
                </c:pt>
                <c:pt idx="18">
                  <c:v>61.8</c:v>
                </c:pt>
                <c:pt idx="19">
                  <c:v>63.9</c:v>
                </c:pt>
                <c:pt idx="20">
                  <c:v>66</c:v>
                </c:pt>
                <c:pt idx="21">
                  <c:v>68.099999999999994</c:v>
                </c:pt>
                <c:pt idx="22">
                  <c:v>70.099999999999994</c:v>
                </c:pt>
                <c:pt idx="23">
                  <c:v>72.2</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57-47BF-A02B-CD5362524B3E}"/>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0E-4389-B2CB-5BB5128F42CA}"/>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D-486C-B678-27A3A8265B8B}"/>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C6-4EFE-AEEB-AC5573C4F24D}"/>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C6-4EFE-AEEB-AC5573C4F24D}"/>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C6-4EFE-AEEB-AC5573C4F24D}"/>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B1-41C2-8EF4-804CDFB38D4C}"/>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B1-41C2-8EF4-804CDFB38D4C}"/>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B1-41C2-8EF4-804CDFB38D4C}"/>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B1-41C2-8EF4-804CDFB38D4C}"/>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91-4FA7-9EA6-F74FE064CB24}"/>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91-4FA7-9EA6-F74FE064CB24}"/>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91-4FA7-9EA6-F74FE064CB24}"/>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891-4FA7-9EA6-F74FE064CB24}"/>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91-4FA7-9EA6-F74FE064CB24}"/>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891-4FA7-9EA6-F74FE064CB24}"/>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891-4FA7-9EA6-F74FE064CB24}"/>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B1-4689-8C7E-576B7B8412A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4C-4B13-803B-6BB5E0B5D39F}"/>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50.159280164685569</c:v>
                </c:pt>
                <c:pt idx="5">
                  <c:v>#N/A</c:v>
                </c:pt>
                <c:pt idx="6">
                  <c:v>#N/A</c:v>
                </c:pt>
                <c:pt idx="7">
                  <c:v>52.166551563848863</c:v>
                </c:pt>
                <c:pt idx="8">
                  <c:v>#N/A</c:v>
                </c:pt>
                <c:pt idx="9">
                  <c:v>55.87741549903712</c:v>
                </c:pt>
                <c:pt idx="10">
                  <c:v>#N/A</c:v>
                </c:pt>
                <c:pt idx="11">
                  <c:v>55.393614100593012</c:v>
                </c:pt>
                <c:pt idx="12">
                  <c:v>#N/A</c:v>
                </c:pt>
                <c:pt idx="13">
                  <c:v>56.475823919449901</c:v>
                </c:pt>
                <c:pt idx="14">
                  <c:v>#N/A</c:v>
                </c:pt>
                <c:pt idx="15">
                  <c:v>#N/A</c:v>
                </c:pt>
                <c:pt idx="16">
                  <c:v>#N/A</c:v>
                </c:pt>
                <c:pt idx="17">
                  <c:v>#N/A</c:v>
                </c:pt>
                <c:pt idx="18">
                  <c:v>61.89930872187086</c:v>
                </c:pt>
                <c:pt idx="19">
                  <c:v>68.061153054220995</c:v>
                </c:pt>
                <c:pt idx="20">
                  <c:v>#N/A</c:v>
                </c:pt>
                <c:pt idx="21">
                  <c:v>#N/A</c:v>
                </c:pt>
                <c:pt idx="22">
                  <c:v>67.111249100935026</c:v>
                </c:pt>
                <c:pt idx="23">
                  <c:v>72.718409316154606</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45.2</c:v>
                </c:pt>
                <c:pt idx="11">
                  <c:v>47.3</c:v>
                </c:pt>
                <c:pt idx="12">
                  <c:v>49.4</c:v>
                </c:pt>
                <c:pt idx="13">
                  <c:v>49.8</c:v>
                </c:pt>
                <c:pt idx="14">
                  <c:v>49.8</c:v>
                </c:pt>
                <c:pt idx="15">
                  <c:v>51.2</c:v>
                </c:pt>
                <c:pt idx="16">
                  <c:v>52.7</c:v>
                </c:pt>
                <c:pt idx="17">
                  <c:v>54.1</c:v>
                </c:pt>
                <c:pt idx="18">
                  <c:v>55.6</c:v>
                </c:pt>
                <c:pt idx="19">
                  <c:v>57</c:v>
                </c:pt>
                <c:pt idx="20">
                  <c:v>58.5</c:v>
                </c:pt>
                <c:pt idx="21">
                  <c:v>59.9</c:v>
                </c:pt>
                <c:pt idx="22">
                  <c:v>61.4</c:v>
                </c:pt>
                <c:pt idx="23">
                  <c:v>62.8</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357-47BF-A02B-CD5362524B3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357-47BF-A02B-CD5362524B3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357-47BF-A02B-CD5362524B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357-47BF-A02B-CD5362524B3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357-47BF-A02B-CD5362524B3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357-47BF-A02B-CD5362524B3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357-47BF-A02B-CD5362524B3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357-47BF-A02B-CD5362524B3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0E-4389-B2CB-5BB5128F42CA}"/>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D-486C-B678-27A3A8265B8B}"/>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C6-4EFE-AEEB-AC5573C4F24D}"/>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C6-4EFE-AEEB-AC5573C4F24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C6-4EFE-AEEB-AC5573C4F24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B1-41C2-8EF4-804CDFB38D4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B1-41C2-8EF4-804CDFB38D4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4B1-41C2-8EF4-804CDFB38D4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4B1-41C2-8EF4-804CDFB38D4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891-4FA7-9EA6-F74FE064CB2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891-4FA7-9EA6-F74FE064CB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891-4FA7-9EA6-F74FE064CB2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891-4FA7-9EA6-F74FE064CB2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891-4FA7-9EA6-F74FE064CB2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891-4FA7-9EA6-F74FE064CB2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891-4FA7-9EA6-F74FE064CB24}"/>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B1-4689-8C7E-576B7B8412AA}"/>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4C-4B13-803B-6BB5E0B5D3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52.565735294117644</c:v>
                </c:pt>
                <c:pt idx="13">
                  <c:v>#N/A</c:v>
                </c:pt>
                <c:pt idx="14">
                  <c:v>#N/A</c:v>
                </c:pt>
                <c:pt idx="15">
                  <c:v>#N/A</c:v>
                </c:pt>
                <c:pt idx="16">
                  <c:v>#N/A</c:v>
                </c:pt>
                <c:pt idx="17">
                  <c:v>55.851003022614151</c:v>
                </c:pt>
                <c:pt idx="18">
                  <c:v>#N/A</c:v>
                </c:pt>
                <c:pt idx="19">
                  <c:v>#N/A</c:v>
                </c:pt>
                <c:pt idx="20">
                  <c:v>60.80264888464513</c:v>
                </c:pt>
                <c:pt idx="21">
                  <c:v>59.434363149343959</c:v>
                </c:pt>
                <c:pt idx="22">
                  <c:v>#N/A</c:v>
                </c:pt>
                <c:pt idx="23">
                  <c:v>#N/A</c:v>
                </c:pt>
                <c:pt idx="24">
                  <c:v>60.798672286398428</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4519296"/>
        <c:axId val="94521984"/>
      </c:scatterChart>
      <c:valAx>
        <c:axId val="94519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1984"/>
        <c:crosses val="autoZero"/>
        <c:crossBetween val="midCat"/>
        <c:majorUnit val="5"/>
      </c:valAx>
      <c:valAx>
        <c:axId val="94521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451929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68.3</c:v>
                </c:pt>
                <c:pt idx="11">
                  <c:v>68.3</c:v>
                </c:pt>
                <c:pt idx="12">
                  <c:v>68.3</c:v>
                </c:pt>
                <c:pt idx="13">
                  <c:v>68.3</c:v>
                </c:pt>
                <c:pt idx="14">
                  <c:v>68.3</c:v>
                </c:pt>
                <c:pt idx="15">
                  <c:v>69.7</c:v>
                </c:pt>
                <c:pt idx="16">
                  <c:v>71.099999999999994</c:v>
                </c:pt>
                <c:pt idx="17">
                  <c:v>72.5</c:v>
                </c:pt>
                <c:pt idx="18">
                  <c:v>73.900000000000006</c:v>
                </c:pt>
                <c:pt idx="19">
                  <c:v>75.3</c:v>
                </c:pt>
                <c:pt idx="20">
                  <c:v>76.7</c:v>
                </c:pt>
                <c:pt idx="21">
                  <c:v>78.099999999999994</c:v>
                </c:pt>
                <c:pt idx="22">
                  <c:v>79.599999999999994</c:v>
                </c:pt>
                <c:pt idx="23">
                  <c:v>81</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A7C-4A60-94DD-1114E9CE06B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7C-4A60-94DD-1114E9CE06B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7C-4A60-94DD-1114E9CE06B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7C-4A60-94DD-1114E9CE06B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7C-4A60-94DD-1114E9CE06B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7C-4A60-94DD-1114E9CE06B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7C-4A60-94DD-1114E9CE06B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7C-4A60-94DD-1114E9CE06B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13A-4555-8E9F-7497E45BE7A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CB-4BD9-9901-06663C5DCE0D}"/>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62-4D65-BB78-AF96FDB0D1F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62-4D65-BB78-AF96FDB0D1F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62-4D65-BB78-AF96FDB0D1F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3F-4C90-AEB0-C79464289B0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3F-4C90-AEB0-C79464289B0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3F-4C90-AEB0-C79464289B0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3F-4C90-AEB0-C79464289B0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9F-4663-9DD5-3B4AB0E2E08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9F-4663-9DD5-3B4AB0E2E08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A9F-4663-9DD5-3B4AB0E2E08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A9F-4663-9DD5-3B4AB0E2E08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A9F-4663-9DD5-3B4AB0E2E082}"/>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A9F-4663-9DD5-3B4AB0E2E08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A9F-4663-9DD5-3B4AB0E2E08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82-4864-89A5-29D64124273E}"/>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82-4442-8481-0982399099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71.7</c:v>
                </c:pt>
                <c:pt idx="12">
                  <c:v>#N/A</c:v>
                </c:pt>
                <c:pt idx="13">
                  <c:v>72.5</c:v>
                </c:pt>
                <c:pt idx="14">
                  <c:v>#N/A</c:v>
                </c:pt>
                <c:pt idx="15">
                  <c:v>#N/A</c:v>
                </c:pt>
                <c:pt idx="16">
                  <c:v>#N/A</c:v>
                </c:pt>
                <c:pt idx="17">
                  <c:v>#N/A</c:v>
                </c:pt>
                <c:pt idx="18">
                  <c:v>74.400000000000006</c:v>
                </c:pt>
                <c:pt idx="19">
                  <c:v>76.7</c:v>
                </c:pt>
                <c:pt idx="20">
                  <c:v>#N/A</c:v>
                </c:pt>
                <c:pt idx="21">
                  <c:v>#N/A</c:v>
                </c:pt>
                <c:pt idx="22">
                  <c:v>77.599999999999994</c:v>
                </c:pt>
                <c:pt idx="23">
                  <c:v>80.5</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7C-4A60-94DD-1114E9CE06B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7C-4A60-94DD-1114E9CE06B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7C-4A60-94DD-1114E9CE06B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7C-4A60-94DD-1114E9CE06B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7C-4A60-94DD-1114E9CE06B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A7C-4A60-94DD-1114E9CE06B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A7C-4A60-94DD-1114E9CE06B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7C-4A60-94DD-1114E9CE06B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3A-4555-8E9F-7497E45BE7A7}"/>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CB-4BD9-9901-06663C5DCE0D}"/>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62-4D65-BB78-AF96FDB0D1F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62-4D65-BB78-AF96FDB0D1F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62-4D65-BB78-AF96FDB0D1F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33F-4C90-AEB0-C79464289B0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33F-4C90-AEB0-C79464289B0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33F-4C90-AEB0-C79464289B0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33F-4C90-AEB0-C79464289B0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A9F-4663-9DD5-3B4AB0E2E08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A9F-4663-9DD5-3B4AB0E2E08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A9F-4663-9DD5-3B4AB0E2E08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A9F-4663-9DD5-3B4AB0E2E08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A9F-4663-9DD5-3B4AB0E2E082}"/>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A9F-4663-9DD5-3B4AB0E2E08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A9F-4663-9DD5-3B4AB0E2E08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82-4864-89A5-29D64124273E}"/>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82-4442-8481-0982399099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66</c:v>
                </c:pt>
                <c:pt idx="5">
                  <c:v>66</c:v>
                </c:pt>
                <c:pt idx="6">
                  <c:v>66</c:v>
                </c:pt>
                <c:pt idx="7">
                  <c:v>66</c:v>
                </c:pt>
                <c:pt idx="8">
                  <c:v>66</c:v>
                </c:pt>
                <c:pt idx="9">
                  <c:v>66</c:v>
                </c:pt>
                <c:pt idx="10">
                  <c:v>68.3</c:v>
                </c:pt>
                <c:pt idx="11">
                  <c:v>68.3</c:v>
                </c:pt>
                <c:pt idx="12">
                  <c:v>68.3</c:v>
                </c:pt>
                <c:pt idx="13">
                  <c:v>68.3</c:v>
                </c:pt>
                <c:pt idx="14">
                  <c:v>68.3</c:v>
                </c:pt>
                <c:pt idx="15">
                  <c:v>69.7</c:v>
                </c:pt>
                <c:pt idx="16">
                  <c:v>71.099999999999994</c:v>
                </c:pt>
                <c:pt idx="17">
                  <c:v>72.5</c:v>
                </c:pt>
                <c:pt idx="18">
                  <c:v>73.900000000000006</c:v>
                </c:pt>
                <c:pt idx="19">
                  <c:v>75.3</c:v>
                </c:pt>
                <c:pt idx="20">
                  <c:v>#N/A</c:v>
                </c:pt>
                <c:pt idx="21">
                  <c:v>#N/A</c:v>
                </c:pt>
                <c:pt idx="22">
                  <c:v>#N/A</c:v>
                </c:pt>
                <c:pt idx="23">
                  <c:v>#N/A</c:v>
                </c:pt>
              </c:numCache>
            </c:numRef>
          </c:yVal>
          <c:smooth val="0"/>
          <c:extLst>
            <c:ext xmlns:c16="http://schemas.microsoft.com/office/drawing/2014/chart" uri="{C3380CC4-5D6E-409C-BE32-E72D297353CC}">
              <c16:uniqueId val="{00000010-DA7C-4A60-94DD-1114E9CE06B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A7C-4A60-94DD-1114E9CE06B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A7C-4A60-94DD-1114E9CE06B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A7C-4A60-94DD-1114E9CE06B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A7C-4A60-94DD-1114E9CE06B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A7C-4A60-94DD-1114E9CE06B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A7C-4A60-94DD-1114E9CE06B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A7C-4A60-94DD-1114E9CE06B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A7C-4A60-94DD-1114E9CE06B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3A-4555-8E9F-7497E45BE7A7}"/>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CB-4BD9-9901-06663C5DCE0D}"/>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62-4D65-BB78-AF96FDB0D1F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62-4D65-BB78-AF96FDB0D1F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62-4D65-BB78-AF96FDB0D1F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3F-4C90-AEB0-C79464289B0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3F-4C90-AEB0-C79464289B0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3F-4C90-AEB0-C79464289B0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3F-4C90-AEB0-C79464289B0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9F-4663-9DD5-3B4AB0E2E08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9F-4663-9DD5-3B4AB0E2E08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9F-4663-9DD5-3B4AB0E2E08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9F-4663-9DD5-3B4AB0E2E082}"/>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9F-4663-9DD5-3B4AB0E2E082}"/>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9F-4663-9DD5-3B4AB0E2E08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9F-4663-9DD5-3B4AB0E2E08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82-4864-89A5-29D64124273E}"/>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82-4442-8481-0982399099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62.634546386468479</c:v>
                </c:pt>
                <c:pt idx="2">
                  <c:v>66</c:v>
                </c:pt>
                <c:pt idx="3">
                  <c:v>#N/A</c:v>
                </c:pt>
                <c:pt idx="4">
                  <c:v>#N/A</c:v>
                </c:pt>
                <c:pt idx="5">
                  <c:v>67.7</c:v>
                </c:pt>
                <c:pt idx="6">
                  <c:v>67.5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DA7C-4A60-94DD-1114E9CE06BB}"/>
            </c:ext>
          </c:extLst>
        </c:ser>
        <c:dLbls>
          <c:showLegendKey val="0"/>
          <c:showVal val="0"/>
          <c:showCatName val="0"/>
          <c:showSerName val="0"/>
          <c:showPercent val="0"/>
          <c:showBubbleSize val="0"/>
        </c:dLbls>
        <c:axId val="137926144"/>
        <c:axId val="138368128"/>
      </c:scatterChart>
      <c:valAx>
        <c:axId val="137926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8128"/>
        <c:crosses val="autoZero"/>
        <c:crossBetween val="midCat"/>
        <c:majorUnit val="5"/>
      </c:valAx>
      <c:valAx>
        <c:axId val="138368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61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43.2</c:v>
                </c:pt>
                <c:pt idx="11">
                  <c:v>43.2</c:v>
                </c:pt>
                <c:pt idx="12">
                  <c:v>43.2</c:v>
                </c:pt>
                <c:pt idx="13">
                  <c:v>43.2</c:v>
                </c:pt>
                <c:pt idx="14">
                  <c:v>43.2</c:v>
                </c:pt>
                <c:pt idx="15">
                  <c:v>46.3</c:v>
                </c:pt>
                <c:pt idx="16">
                  <c:v>49.3</c:v>
                </c:pt>
                <c:pt idx="17">
                  <c:v>52.4</c:v>
                </c:pt>
                <c:pt idx="18">
                  <c:v>55.4</c:v>
                </c:pt>
                <c:pt idx="19">
                  <c:v>58.5</c:v>
                </c:pt>
                <c:pt idx="20">
                  <c:v>61.5</c:v>
                </c:pt>
                <c:pt idx="21">
                  <c:v>64.599999999999994</c:v>
                </c:pt>
                <c:pt idx="22">
                  <c:v>67.599999999999994</c:v>
                </c:pt>
                <c:pt idx="23">
                  <c:v>70.7</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9DF-4D95-812F-2EAB95B1DAA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DF-4D95-812F-2EAB95B1DAA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DF-4D95-812F-2EAB95B1DAA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DF-4D95-812F-2EAB95B1DAA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DF-4D95-812F-2EAB95B1DAA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DF-4D95-812F-2EAB95B1DAA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DF-4D95-812F-2EAB95B1DAA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DF-4D95-812F-2EAB95B1DAA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F2-4460-A29A-F57D9FC9332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F6-49BF-9121-6821CF78D3B9}"/>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3E-4E62-8496-170FAAB0B85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3E-4E62-8496-170FAAB0B85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3E-4E62-8496-170FAAB0B85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F8-4054-999F-E71B0D8DB9A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F8-4054-999F-E71B0D8DB9A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F8-4054-999F-E71B0D8DB9A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F8-4054-999F-E71B0D8DB9A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B6-46F7-A83C-985CC077D6B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B6-46F7-A83C-985CC077D6B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B6-46F7-A83C-985CC077D6B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B6-46F7-A83C-985CC077D6B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B6-46F7-A83C-985CC077D6B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1B6-46F7-A83C-985CC077D6B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1B6-46F7-A83C-985CC077D6B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E5-4693-BE13-59B4E7BB100C}"/>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04-4BA8-92EE-2FC919F8D7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50.6</c:v>
                </c:pt>
                <c:pt idx="12">
                  <c:v>#N/A</c:v>
                </c:pt>
                <c:pt idx="13">
                  <c:v>52</c:v>
                </c:pt>
                <c:pt idx="14">
                  <c:v>#N/A</c:v>
                </c:pt>
                <c:pt idx="15">
                  <c:v>#N/A</c:v>
                </c:pt>
                <c:pt idx="16">
                  <c:v>#N/A</c:v>
                </c:pt>
                <c:pt idx="17">
                  <c:v>#N/A</c:v>
                </c:pt>
                <c:pt idx="18">
                  <c:v>58.2</c:v>
                </c:pt>
                <c:pt idx="19">
                  <c:v>59.9</c:v>
                </c:pt>
                <c:pt idx="20">
                  <c:v>#N/A</c:v>
                </c:pt>
                <c:pt idx="21">
                  <c:v>#N/A</c:v>
                </c:pt>
                <c:pt idx="22">
                  <c:v>63.2</c:v>
                </c:pt>
                <c:pt idx="23">
                  <c:v>70.099999999999994</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DF-4D95-812F-2EAB95B1DAA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DF-4D95-812F-2EAB95B1DAA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9DF-4D95-812F-2EAB95B1DAA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9DF-4D95-812F-2EAB95B1DAA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9DF-4D95-812F-2EAB95B1DAA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9DF-4D95-812F-2EAB95B1DAA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9DF-4D95-812F-2EAB95B1DAA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9DF-4D95-812F-2EAB95B1DAA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F2-4460-A29A-F57D9FC9332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F6-49BF-9121-6821CF78D3B9}"/>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3E-4E62-8496-170FAAB0B857}"/>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3E-4E62-8496-170FAAB0B85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3E-4E62-8496-170FAAB0B85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F8-4054-999F-E71B0D8DB9A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F8-4054-999F-E71B0D8DB9A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F8-4054-999F-E71B0D8DB9A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1F8-4054-999F-E71B0D8DB9A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1B6-46F7-A83C-985CC077D6B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1B6-46F7-A83C-985CC077D6B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1B6-46F7-A83C-985CC077D6B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1B6-46F7-A83C-985CC077D6B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1B6-46F7-A83C-985CC077D6B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1B6-46F7-A83C-985CC077D6B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1B6-46F7-A83C-985CC077D6B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E5-4693-BE13-59B4E7BB100C}"/>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04-4BA8-92EE-2FC919F8D7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42.6</c:v>
                </c:pt>
                <c:pt idx="5">
                  <c:v>42.6</c:v>
                </c:pt>
                <c:pt idx="6">
                  <c:v>42.6</c:v>
                </c:pt>
                <c:pt idx="7">
                  <c:v>42.6</c:v>
                </c:pt>
                <c:pt idx="8">
                  <c:v>42.6</c:v>
                </c:pt>
                <c:pt idx="9">
                  <c:v>42.6</c:v>
                </c:pt>
                <c:pt idx="10">
                  <c:v>43.2</c:v>
                </c:pt>
                <c:pt idx="11">
                  <c:v>43.2</c:v>
                </c:pt>
                <c:pt idx="12">
                  <c:v>43.2</c:v>
                </c:pt>
                <c:pt idx="13">
                  <c:v>43.2</c:v>
                </c:pt>
                <c:pt idx="14">
                  <c:v>43.2</c:v>
                </c:pt>
                <c:pt idx="15">
                  <c:v>46.3</c:v>
                </c:pt>
                <c:pt idx="16">
                  <c:v>49.3</c:v>
                </c:pt>
                <c:pt idx="17">
                  <c:v>52.4</c:v>
                </c:pt>
                <c:pt idx="18">
                  <c:v>55.4</c:v>
                </c:pt>
                <c:pt idx="19">
                  <c:v>58.5</c:v>
                </c:pt>
                <c:pt idx="20">
                  <c:v>#N/A</c:v>
                </c:pt>
                <c:pt idx="21">
                  <c:v>#N/A</c:v>
                </c:pt>
                <c:pt idx="22">
                  <c:v>#N/A</c:v>
                </c:pt>
                <c:pt idx="23">
                  <c:v>#N/A</c:v>
                </c:pt>
              </c:numCache>
            </c:numRef>
          </c:yVal>
          <c:smooth val="0"/>
          <c:extLst>
            <c:ext xmlns:c16="http://schemas.microsoft.com/office/drawing/2014/chart" uri="{C3380CC4-5D6E-409C-BE32-E72D297353CC}">
              <c16:uniqueId val="{00000010-19DF-4D95-812F-2EAB95B1DAA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9DF-4D95-812F-2EAB95B1DAA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9DF-4D95-812F-2EAB95B1DAA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9DF-4D95-812F-2EAB95B1DAA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9DF-4D95-812F-2EAB95B1DAA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9DF-4D95-812F-2EAB95B1DAA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9DF-4D95-812F-2EAB95B1DAA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9DF-4D95-812F-2EAB95B1DAA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9DF-4D95-812F-2EAB95B1DAA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F2-4460-A29A-F57D9FC9332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F6-49BF-9121-6821CF78D3B9}"/>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3E-4E62-8496-170FAAB0B857}"/>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3E-4E62-8496-170FAAB0B85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3E-4E62-8496-170FAAB0B85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1F8-4054-999F-E71B0D8DB9A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F8-4054-999F-E71B0D8DB9A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F8-4054-999F-E71B0D8DB9A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F8-4054-999F-E71B0D8DB9A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1B6-46F7-A83C-985CC077D6B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B6-46F7-A83C-985CC077D6B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B6-46F7-A83C-985CC077D6B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B6-46F7-A83C-985CC077D6B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B6-46F7-A83C-985CC077D6B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B6-46F7-A83C-985CC077D6B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B6-46F7-A83C-985CC077D6B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9E5-4693-BE13-59B4E7BB100C}"/>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04-4BA8-92EE-2FC919F8D7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40.572329331878258</c:v>
                </c:pt>
                <c:pt idx="2">
                  <c:v>41.7</c:v>
                </c:pt>
                <c:pt idx="3">
                  <c:v>#N/A</c:v>
                </c:pt>
                <c:pt idx="4">
                  <c:v>#N/A</c:v>
                </c:pt>
                <c:pt idx="5">
                  <c:v>44.2</c:v>
                </c:pt>
                <c:pt idx="6">
                  <c:v>44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19DF-4D95-812F-2EAB95B1DAA5}"/>
            </c:ext>
          </c:extLst>
        </c:ser>
        <c:dLbls>
          <c:showLegendKey val="0"/>
          <c:showVal val="0"/>
          <c:showCatName val="0"/>
          <c:showSerName val="0"/>
          <c:showPercent val="0"/>
          <c:showBubbleSize val="0"/>
        </c:dLbls>
        <c:axId val="162859264"/>
        <c:axId val="182445568"/>
      </c:scatterChart>
      <c:valAx>
        <c:axId val="162859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5"/>
      </c:valAx>
      <c:valAx>
        <c:axId val="182445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92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63.1</c:v>
                </c:pt>
                <c:pt idx="5">
                  <c:v>63.1</c:v>
                </c:pt>
                <c:pt idx="6">
                  <c:v>63.1</c:v>
                </c:pt>
                <c:pt idx="7">
                  <c:v>63.1</c:v>
                </c:pt>
                <c:pt idx="8">
                  <c:v>63.1</c:v>
                </c:pt>
                <c:pt idx="9">
                  <c:v>64.8</c:v>
                </c:pt>
                <c:pt idx="10">
                  <c:v>66.5</c:v>
                </c:pt>
                <c:pt idx="11">
                  <c:v>68.2</c:v>
                </c:pt>
                <c:pt idx="12">
                  <c:v>70</c:v>
                </c:pt>
                <c:pt idx="13">
                  <c:v>71.7</c:v>
                </c:pt>
                <c:pt idx="14">
                  <c:v>73.400000000000006</c:v>
                </c:pt>
                <c:pt idx="15">
                  <c:v>75.099999999999994</c:v>
                </c:pt>
                <c:pt idx="16">
                  <c:v>76.8</c:v>
                </c:pt>
                <c:pt idx="17">
                  <c:v>78.5</c:v>
                </c:pt>
                <c:pt idx="18">
                  <c:v>80.3</c:v>
                </c:pt>
                <c:pt idx="19">
                  <c:v>80.3</c:v>
                </c:pt>
                <c:pt idx="20">
                  <c:v>80.3</c:v>
                </c:pt>
                <c:pt idx="21">
                  <c:v>80.3</c:v>
                </c:pt>
                <c:pt idx="22">
                  <c:v>80.3</c:v>
                </c:pt>
                <c:pt idx="23">
                  <c:v>#N/A</c:v>
                </c:pt>
              </c:numCache>
            </c:numRef>
          </c:yVal>
          <c:smooth val="0"/>
          <c:extLst>
            <c:ext xmlns:c16="http://schemas.microsoft.com/office/drawing/2014/chart" uri="{C3380CC4-5D6E-409C-BE32-E72D297353CC}">
              <c16:uniqueId val="{00000000-F796-4052-872B-B9CF574134B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96-4052-872B-B9CF574134B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96-4052-872B-B9CF574134B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96-4052-872B-B9CF574134B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96-4052-872B-B9CF574134B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96-4052-872B-B9CF574134B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96-4052-872B-B9CF574134B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96-4052-872B-B9CF574134B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96-4052-872B-B9CF574134B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C1-4C5A-BC05-D3485792AC3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3D-49BB-A920-4711FA3FDD3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283-4C34-A958-092AD133A49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83-4C34-A958-092AD133A49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83-4C34-A958-092AD133A49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A9-483E-A902-A56E073D3A6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A9-483E-A902-A56E073D3A6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A9-483E-A902-A56E073D3A6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A9-483E-A902-A56E073D3A6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B2-4BD2-88C1-15933128AAF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B2-4BD2-88C1-15933128AAF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B2-4BD2-88C1-15933128AAFA}"/>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B2-4BD2-88C1-15933128AAF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B2-4BD2-88C1-15933128AAFA}"/>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B2-4BD2-88C1-15933128AAF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B2-4BD2-88C1-15933128AAFA}"/>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A34-4D6C-962B-C79016CC9ECC}"/>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50-4991-B23D-B12B1511D2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60.83532771100338</c:v>
                </c:pt>
                <c:pt idx="1">
                  <c:v>#N/A</c:v>
                </c:pt>
                <c:pt idx="2">
                  <c:v>#N/A</c:v>
                </c:pt>
                <c:pt idx="3">
                  <c:v>70.580324058702445</c:v>
                </c:pt>
                <c:pt idx="4">
                  <c:v>73.532505478451426</c:v>
                </c:pt>
                <c:pt idx="5">
                  <c:v>#N/A</c:v>
                </c:pt>
                <c:pt idx="6">
                  <c:v>#N/A</c:v>
                </c:pt>
                <c:pt idx="7">
                  <c:v>74.37673152267746</c:v>
                </c:pt>
                <c:pt idx="8">
                  <c:v>#N/A</c:v>
                </c:pt>
                <c:pt idx="9">
                  <c:v>#N/A</c:v>
                </c:pt>
                <c:pt idx="10">
                  <c:v>#N/A</c:v>
                </c:pt>
                <c:pt idx="11">
                  <c:v>73.892790467823403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F796-4052-872B-B9CF574134BC}"/>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66.5</c:v>
                </c:pt>
                <c:pt idx="11">
                  <c:v>68.2</c:v>
                </c:pt>
                <c:pt idx="12">
                  <c:v>70</c:v>
                </c:pt>
                <c:pt idx="13">
                  <c:v>71.7</c:v>
                </c:pt>
                <c:pt idx="14">
                  <c:v>73.400000000000006</c:v>
                </c:pt>
                <c:pt idx="15">
                  <c:v>71.8</c:v>
                </c:pt>
                <c:pt idx="16">
                  <c:v>68.900000000000006</c:v>
                </c:pt>
                <c:pt idx="17">
                  <c:v>65.900000000000006</c:v>
                </c:pt>
                <c:pt idx="18">
                  <c:v>63</c:v>
                </c:pt>
                <c:pt idx="19">
                  <c:v>60.1</c:v>
                </c:pt>
                <c:pt idx="20">
                  <c:v>57.2</c:v>
                </c:pt>
                <c:pt idx="21">
                  <c:v>54.2</c:v>
                </c:pt>
                <c:pt idx="22">
                  <c:v>51.3</c:v>
                </c:pt>
                <c:pt idx="23">
                  <c:v>48.4</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796-4052-872B-B9CF574134B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796-4052-872B-B9CF574134B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796-4052-872B-B9CF574134B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796-4052-872B-B9CF574134B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796-4052-872B-B9CF574134B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796-4052-872B-B9CF574134B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796-4052-872B-B9CF574134B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796-4052-872B-B9CF574134B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C1-4C5A-BC05-D3485792AC3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3D-49BB-A920-4711FA3FDD3C}"/>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83-4C34-A958-092AD133A499}"/>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83-4C34-A958-092AD133A49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83-4C34-A958-092AD133A49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A9-483E-A902-A56E073D3A6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A9-483E-A902-A56E073D3A6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A9-483E-A902-A56E073D3A6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A9-483E-A902-A56E073D3A6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B2-4BD2-88C1-15933128AAF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B2-4BD2-88C1-15933128AAF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B2-4BD2-88C1-15933128AAFA}"/>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1B2-4BD2-88C1-15933128AAF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1B2-4BD2-88C1-15933128AAFA}"/>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1B2-4BD2-88C1-15933128AAF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1B2-4BD2-88C1-15933128AAFA}"/>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34-4D6C-962B-C79016CC9ECC}"/>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50-4991-B23D-B12B1511D2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70.433929548563626</c:v>
                </c:pt>
                <c:pt idx="13">
                  <c:v>#N/A</c:v>
                </c:pt>
                <c:pt idx="14">
                  <c:v>#N/A</c:v>
                </c:pt>
                <c:pt idx="15">
                  <c:v>#N/A</c:v>
                </c:pt>
                <c:pt idx="16">
                  <c:v>#N/A</c:v>
                </c:pt>
                <c:pt idx="17">
                  <c:v>58.898449951888075</c:v>
                </c:pt>
                <c:pt idx="18">
                  <c:v>#N/A</c:v>
                </c:pt>
                <c:pt idx="19">
                  <c:v>#N/A</c:v>
                </c:pt>
                <c:pt idx="20">
                  <c:v>55.944888641010415</c:v>
                </c:pt>
                <c:pt idx="21">
                  <c:v>50.794242989352377</c:v>
                </c:pt>
                <c:pt idx="22">
                  <c:v>#N/A</c:v>
                </c:pt>
                <c:pt idx="23">
                  <c:v>#N/A</c:v>
                </c:pt>
                <c:pt idx="24">
                  <c:v>55.554537337440721</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09376"/>
        <c:axId val="385119744"/>
      </c:scatterChart>
      <c:valAx>
        <c:axId val="385109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19744"/>
        <c:crosses val="autoZero"/>
        <c:crossBetween val="midCat"/>
        <c:majorUnit val="5"/>
      </c:valAx>
      <c:valAx>
        <c:axId val="385119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937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AE-4487-85EA-35F46FA92E2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AE-4487-85EA-35F46FA92E2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AE-4487-85EA-35F46FA92E2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AE-4487-85EA-35F46FA92E2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AE-4487-85EA-35F46FA92E2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AE-4487-85EA-35F46FA92E2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AE-4487-85EA-35F46FA92E2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AE-4487-85EA-35F46FA92E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2F-4509-8CFF-271496DE723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E62-4955-AEFE-EA40FACE285D}"/>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D8-41CE-ADC5-626107D66214}"/>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D8-41CE-ADC5-626107D6621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D8-41CE-ADC5-626107D6621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25-4D79-883E-9AA6C9CF758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25-4D79-883E-9AA6C9CF758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725-4D79-883E-9AA6C9CF758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725-4D79-883E-9AA6C9CF758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89-442A-B3AA-336FBF731EC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389-442A-B3AA-336FBF731EC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389-442A-B3AA-336FBF731EC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389-442A-B3AA-336FBF731EC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389-442A-B3AA-336FBF731EC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389-442A-B3AA-336FBF731EC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389-442A-B3AA-336FBF731EC6}"/>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15-4CC4-BAC3-94D7908C7CE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02-4100-A894-AB0D6690DE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CAE-4487-85EA-35F46FA92E2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CAE-4487-85EA-35F46FA92E2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CAE-4487-85EA-35F46FA92E2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CAE-4487-85EA-35F46FA92E2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CAE-4487-85EA-35F46FA92E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2F-4509-8CFF-271496DE723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62-4955-AEFE-EA40FACE285D}"/>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D8-41CE-ADC5-626107D66214}"/>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8D8-41CE-ADC5-626107D6621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8D8-41CE-ADC5-626107D6621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725-4D79-883E-9AA6C9CF758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725-4D79-883E-9AA6C9CF758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725-4D79-883E-9AA6C9CF758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725-4D79-883E-9AA6C9CF758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389-442A-B3AA-336FBF731EC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389-442A-B3AA-336FBF731EC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389-442A-B3AA-336FBF731EC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389-442A-B3AA-336FBF731EC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389-442A-B3AA-336FBF731EC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389-442A-B3AA-336FBF731EC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389-442A-B3AA-336FBF731EC6}"/>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15-4CC4-BAC3-94D7908C7CE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02-4100-A894-AB0D6690DE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89.5</c:v>
                </c:pt>
                <c:pt idx="13">
                  <c:v>89.5</c:v>
                </c:pt>
                <c:pt idx="14">
                  <c:v>89.5</c:v>
                </c:pt>
                <c:pt idx="15">
                  <c:v>89.5</c:v>
                </c:pt>
                <c:pt idx="16">
                  <c:v>89.5</c:v>
                </c:pt>
                <c:pt idx="17">
                  <c:v>89.5</c:v>
                </c:pt>
                <c:pt idx="18">
                  <c:v>89.5</c:v>
                </c:pt>
                <c:pt idx="19">
                  <c:v>89.5</c:v>
                </c:pt>
                <c:pt idx="20">
                  <c:v>89.5</c:v>
                </c:pt>
                <c:pt idx="21">
                  <c:v>#N/A</c:v>
                </c:pt>
                <c:pt idx="22">
                  <c:v>#N/A</c:v>
                </c:pt>
                <c:pt idx="23">
                  <c:v>#N/A</c:v>
                </c:pt>
              </c:numCache>
            </c:numRef>
          </c:yVal>
          <c:smooth val="0"/>
          <c:extLst>
            <c:ext xmlns:c16="http://schemas.microsoft.com/office/drawing/2014/chart" uri="{C3380CC4-5D6E-409C-BE32-E72D297353CC}">
              <c16:uniqueId val="{00000010-7CAE-4487-85EA-35F46FA92E2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CAE-4487-85EA-35F46FA92E2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CAE-4487-85EA-35F46FA92E2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CAE-4487-85EA-35F46FA92E2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CAE-4487-85EA-35F46FA92E2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CAE-4487-85EA-35F46FA92E2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CAE-4487-85EA-35F46FA92E2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CAE-4487-85EA-35F46FA92E2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CAE-4487-85EA-35F46FA92E2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2F-4509-8CFF-271496DE7230}"/>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62-4955-AEFE-EA40FACE285D}"/>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D8-41CE-ADC5-626107D6621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D8-41CE-ADC5-626107D6621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D8-41CE-ADC5-626107D6621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25-4D79-883E-9AA6C9CF758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25-4D79-883E-9AA6C9CF758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25-4D79-883E-9AA6C9CF758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25-4D79-883E-9AA6C9CF758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89-442A-B3AA-336FBF731EC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89-442A-B3AA-336FBF731EC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89-442A-B3AA-336FBF731EC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89-442A-B3AA-336FBF731EC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89-442A-B3AA-336FBF731EC6}"/>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89-442A-B3AA-336FBF731EC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89-442A-B3AA-336FBF731EC6}"/>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15-4CC4-BAC3-94D7908C7CE8}"/>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02-4100-A894-AB0D6690DE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89.5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9-7CAE-4487-85EA-35F46FA92E28}"/>
            </c:ext>
          </c:extLst>
        </c:ser>
        <c:dLbls>
          <c:showLegendKey val="0"/>
          <c:showVal val="0"/>
          <c:showCatName val="0"/>
          <c:showSerName val="0"/>
          <c:showPercent val="0"/>
          <c:showBubbleSize val="0"/>
        </c:dLbls>
        <c:axId val="75141888"/>
        <c:axId val="75143424"/>
      </c:scatterChart>
      <c:valAx>
        <c:axId val="75141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3424"/>
        <c:crosses val="autoZero"/>
        <c:crossBetween val="midCat"/>
        <c:majorUnit val="5"/>
      </c:valAx>
      <c:valAx>
        <c:axId val="75143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18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E6-49B9-BD4F-6B46F152C32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E6-49B9-BD4F-6B46F152C32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E6-49B9-BD4F-6B46F152C32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E6-49B9-BD4F-6B46F152C32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E6-49B9-BD4F-6B46F152C32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E6-49B9-BD4F-6B46F152C32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E6-49B9-BD4F-6B46F152C32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2F-4D2F-BE88-E022FDFD4FA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2F-4D2F-BE88-E022FDFD4FAE}"/>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A86-466A-A43B-57455D5345E6}"/>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40-4DB6-83D2-FA28F6C9752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40-4DB6-83D2-FA28F6C9752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40-4DB6-83D2-FA28F6C9752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88-41BA-A399-905190EE63A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88-41BA-A399-905190EE63A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888-41BA-A399-905190EE63A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888-41BA-A399-905190EE63A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91-4AA9-A116-10C0B124858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C91-4AA9-A116-10C0B124858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C91-4AA9-A116-10C0B124858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C91-4AA9-A116-10C0B124858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C91-4AA9-A116-10C0B124858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C91-4AA9-A116-10C0B124858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C91-4AA9-A116-10C0B1248589}"/>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67-4F57-804B-0D3ED0AE39B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E5-4998-A112-1CCDD6976D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CE6-49B9-BD4F-6B46F152C32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CE6-49B9-BD4F-6B46F152C32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CE6-49B9-BD4F-6B46F152C32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CE6-49B9-BD4F-6B46F152C32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CE6-49B9-BD4F-6B46F152C32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2F-4D2F-BE88-E022FDFD4FAE}"/>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86-466A-A43B-57455D5345E6}"/>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40-4DB6-83D2-FA28F6C9752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40-4DB6-83D2-FA28F6C9752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40-4DB6-83D2-FA28F6C9752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888-41BA-A399-905190EE63A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888-41BA-A399-905190EE63A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888-41BA-A399-905190EE63A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888-41BA-A399-905190EE63A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C91-4AA9-A116-10C0B124858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C91-4AA9-A116-10C0B124858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C91-4AA9-A116-10C0B124858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C91-4AA9-A116-10C0B124858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C91-4AA9-A116-10C0B124858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C91-4AA9-A116-10C0B124858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C91-4AA9-A116-10C0B1248589}"/>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67-4F57-804B-0D3ED0AE39B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FE5-4998-A112-1CCDD6976D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70.400000000000006</c:v>
                </c:pt>
                <c:pt idx="13">
                  <c:v>70.400000000000006</c:v>
                </c:pt>
                <c:pt idx="14">
                  <c:v>70.400000000000006</c:v>
                </c:pt>
                <c:pt idx="15">
                  <c:v>70.400000000000006</c:v>
                </c:pt>
                <c:pt idx="16">
                  <c:v>70.400000000000006</c:v>
                </c:pt>
                <c:pt idx="17">
                  <c:v>70.400000000000006</c:v>
                </c:pt>
                <c:pt idx="18">
                  <c:v>70.400000000000006</c:v>
                </c:pt>
                <c:pt idx="19">
                  <c:v>70.400000000000006</c:v>
                </c:pt>
                <c:pt idx="20">
                  <c:v>70.400000000000006</c:v>
                </c:pt>
                <c:pt idx="21">
                  <c:v>#N/A</c:v>
                </c:pt>
                <c:pt idx="22">
                  <c:v>#N/A</c:v>
                </c:pt>
                <c:pt idx="23">
                  <c:v>#N/A</c:v>
                </c:pt>
              </c:numCache>
            </c:numRef>
          </c:yVal>
          <c:smooth val="0"/>
          <c:extLst>
            <c:ext xmlns:c16="http://schemas.microsoft.com/office/drawing/2014/chart" uri="{C3380CC4-5D6E-409C-BE32-E72D297353CC}">
              <c16:uniqueId val="{0000000F-8CE6-49B9-BD4F-6B46F152C32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CE6-49B9-BD4F-6B46F152C32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CE6-49B9-BD4F-6B46F152C32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CE6-49B9-BD4F-6B46F152C32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CE6-49B9-BD4F-6B46F152C32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CE6-49B9-BD4F-6B46F152C32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CE6-49B9-BD4F-6B46F152C32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CE6-49B9-BD4F-6B46F152C32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CE6-49B9-BD4F-6B46F152C32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2F-4D2F-BE88-E022FDFD4FAE}"/>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86-466A-A43B-57455D5345E6}"/>
                </c:ext>
              </c:extLst>
            </c:dLbl>
            <c:dLbl>
              <c:idx val="10"/>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40-4DB6-83D2-FA28F6C9752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40-4DB6-83D2-FA28F6C9752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40-4DB6-83D2-FA28F6C9752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88-41BA-A399-905190EE63A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88-41BA-A399-905190EE63A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88-41BA-A399-905190EE63A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88-41BA-A399-905190EE63A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91-4AA9-A116-10C0B124858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91-4AA9-A116-10C0B124858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91-4AA9-A116-10C0B124858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91-4AA9-A116-10C0B124858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91-4AA9-A116-10C0B124858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91-4AA9-A116-10C0B124858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91-4AA9-A116-10C0B1248589}"/>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67-4F57-804B-0D3ED0AE39B1}"/>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E5-4998-A112-1CCDD6976D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2014</c:v>
                </c:pt>
                <c:pt idx="9">
                  <c:v>2014</c:v>
                </c:pt>
                <c:pt idx="10">
                  <c:v>2015</c:v>
                </c:pt>
                <c:pt idx="11">
                  <c:v>2016</c:v>
                </c:pt>
                <c:pt idx="12">
                  <c:v>2016</c:v>
                </c:pt>
                <c:pt idx="13">
                  <c:v>2017</c:v>
                </c:pt>
                <c:pt idx="14">
                  <c:v>2017</c:v>
                </c:pt>
                <c:pt idx="15">
                  <c:v>2018</c:v>
                </c:pt>
                <c:pt idx="16">
                  <c:v>2018</c:v>
                </c:pt>
                <c:pt idx="17">
                  <c:v>2019</c:v>
                </c:pt>
                <c:pt idx="18">
                  <c:v>2019</c:v>
                </c:pt>
                <c:pt idx="19">
                  <c:v>2020</c:v>
                </c:pt>
                <c:pt idx="20">
                  <c:v>2020</c:v>
                </c:pt>
                <c:pt idx="21">
                  <c:v>2021</c:v>
                </c:pt>
                <c:pt idx="22">
                  <c:v>2021</c:v>
                </c:pt>
                <c:pt idx="23">
                  <c:v>2022</c:v>
                </c:pt>
                <c:pt idx="24">
                  <c:v>2022</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70.400000000000006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8-8CE6-49B9-BD4F-6B46F152C321}"/>
            </c:ext>
          </c:extLst>
        </c:ser>
        <c:dLbls>
          <c:showLegendKey val="0"/>
          <c:showVal val="0"/>
          <c:showCatName val="0"/>
          <c:showSerName val="0"/>
          <c:showPercent val="0"/>
          <c:showBubbleSize val="0"/>
        </c:dLbls>
        <c:axId val="84692992"/>
        <c:axId val="84694528"/>
      </c:scatterChart>
      <c:valAx>
        <c:axId val="846929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4528"/>
        <c:crosses val="autoZero"/>
        <c:crossBetween val="midCat"/>
        <c:majorUnit val="5"/>
      </c:valAx>
      <c:valAx>
        <c:axId val="84694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29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B14F92D-3779-4689-8C0C-F967795BA24B}"/>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ED4AB574-5B5F-4FF9-90C8-013FB9E7472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D529C488-A34B-4582-9C01-7CB4BF49350A}"/>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11D69B06-1FB4-4A7F-ADFA-64BED6C1DD1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15A52E90-E40C-40AE-9E76-BCBBEF57EB92}"/>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8315C5E1-A8AB-4FFC-AAF7-0D5D5F49A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8968126-9C1D-4967-B885-6A2847779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3689F36-6303-4606-AF79-2342AA5E21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B92259A-AC3B-4E7D-8B96-CC45BEB8A96D}"/>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BD8A5D67-82F3-4FDB-AA5E-23F1B1AAC574}"/>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605CD0B-7FAA-4FCA-8130-0C9C270D613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6133AAA-E56B-4DCB-BBEA-4CD27D99767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C1D8EAD-EDC4-4710-BEAF-F43DAB0766DA}"/>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BFEC5B1B-F3DF-4A02-9EEC-62488014265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507266B-A469-47C7-B2B5-D6443500020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25A85-F8F5-43F0-A53E-3A991F75A8D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10" customWidth="true"/>
    <col min="2" max="2" width="2.375" style="310" customWidth="true"/>
    <col min="3" max="3" width="58" style="310" customWidth="true"/>
    <col min="4" max="4" width="7.75" style="310" customWidth="true"/>
    <col min="5" max="16384" width="7.75" style="310"/>
  </cols>
  <sheetData>
    <row xmlns:x14ac="http://schemas.microsoft.com/office/spreadsheetml/2009/9/ac" r="1" ht="29.25" customHeight="true" x14ac:dyDescent="0.25">
      <c r="A1" s="307"/>
      <c r="B1" s="308"/>
      <c r="C1" s="308"/>
      <c r="D1" s="308"/>
      <c r="E1" s="309"/>
      <c r="F1" s="309"/>
      <c r="G1" s="309"/>
      <c r="H1" s="309"/>
      <c r="I1" s="309"/>
      <c r="J1" s="309"/>
      <c r="K1" s="309"/>
      <c r="L1" s="309"/>
      <c r="M1" s="309"/>
      <c r="N1" s="309"/>
      <c r="O1" s="309"/>
      <c r="P1" s="309"/>
      <c r="Q1" s="309"/>
      <c r="R1" s="309"/>
    </row>
    <row xmlns:x14ac="http://schemas.microsoft.com/office/spreadsheetml/2009/9/ac" r="2" ht="23.25" x14ac:dyDescent="0.35">
      <c r="A2" s="308"/>
      <c r="B2" s="308"/>
      <c r="C2" s="311"/>
      <c r="D2" s="308"/>
      <c r="E2" s="309"/>
      <c r="F2" s="309"/>
      <c r="G2" s="308"/>
      <c r="H2" s="309"/>
      <c r="I2" s="309"/>
      <c r="J2" s="309"/>
      <c r="K2" s="309"/>
      <c r="L2" s="309"/>
      <c r="M2" s="309"/>
      <c r="N2" s="309"/>
      <c r="O2" s="309"/>
      <c r="P2" s="309"/>
      <c r="Q2" s="309"/>
      <c r="R2" s="309"/>
    </row>
    <row xmlns:x14ac="http://schemas.microsoft.com/office/spreadsheetml/2009/9/ac" r="3" ht="15" x14ac:dyDescent="0.2">
      <c r="A3" s="308"/>
      <c r="B3" s="308"/>
      <c r="C3" s="308"/>
      <c r="D3" s="308"/>
      <c r="F3" s="308"/>
      <c r="G3" s="308"/>
      <c r="H3" s="312"/>
      <c r="I3" s="312"/>
      <c r="J3" s="312"/>
      <c r="K3" s="312"/>
      <c r="L3" s="309"/>
      <c r="M3" s="309"/>
      <c r="N3" s="309"/>
      <c r="O3" s="309"/>
      <c r="P3" s="309"/>
      <c r="Q3" s="309"/>
      <c r="R3" s="309"/>
    </row>
    <row xmlns:x14ac="http://schemas.microsoft.com/office/spreadsheetml/2009/9/ac" r="4" ht="40.5" x14ac:dyDescent="0.2">
      <c r="A4" s="308"/>
      <c r="B4" s="308"/>
      <c r="C4" s="313" t="s">
        <v>144</v>
      </c>
      <c r="D4" s="308"/>
      <c r="E4" s="314"/>
      <c r="F4" s="309"/>
      <c r="G4" s="308"/>
      <c r="H4" s="309"/>
      <c r="I4" s="309"/>
      <c r="J4" s="309"/>
      <c r="K4" s="309"/>
      <c r="L4" s="309"/>
      <c r="M4" s="309"/>
      <c r="N4" s="309"/>
      <c r="O4" s="309"/>
      <c r="P4" s="309"/>
      <c r="Q4" s="309"/>
      <c r="R4" s="309"/>
    </row>
    <row xmlns:x14ac="http://schemas.microsoft.com/office/spreadsheetml/2009/9/ac" r="5" ht="20.25" x14ac:dyDescent="0.2">
      <c r="A5" s="308"/>
      <c r="B5" s="308"/>
      <c r="C5" s="315"/>
      <c r="D5" s="308"/>
      <c r="E5" s="314"/>
      <c r="F5" s="309"/>
      <c r="G5" s="308"/>
      <c r="H5" s="309"/>
      <c r="I5" s="309"/>
      <c r="J5" s="309"/>
      <c r="K5" s="309"/>
      <c r="L5" s="309"/>
      <c r="M5" s="309"/>
      <c r="N5" s="309"/>
      <c r="O5" s="309"/>
      <c r="P5" s="309"/>
      <c r="Q5" s="309"/>
      <c r="R5" s="309"/>
    </row>
    <row xmlns:x14ac="http://schemas.microsoft.com/office/spreadsheetml/2009/9/ac" r="6" ht="15" x14ac:dyDescent="0.2">
      <c r="A6" s="308"/>
      <c r="B6" s="308"/>
      <c r="C6" s="316" t="s">
        <v>151</v>
      </c>
      <c r="D6" s="309"/>
      <c r="E6" s="309"/>
      <c r="F6" s="309"/>
      <c r="G6" s="309"/>
      <c r="H6" s="309"/>
      <c r="I6" s="309"/>
      <c r="J6" s="309"/>
      <c r="K6" s="309"/>
      <c r="L6" s="309"/>
      <c r="M6" s="309"/>
      <c r="N6" s="309"/>
      <c r="O6" s="309"/>
      <c r="P6" s="309"/>
      <c r="Q6" s="309"/>
      <c r="R6" s="309"/>
    </row>
    <row xmlns:x14ac="http://schemas.microsoft.com/office/spreadsheetml/2009/9/ac" r="7" ht="26.25" x14ac:dyDescent="0.4">
      <c r="A7" s="308"/>
      <c r="B7" s="308"/>
      <c r="C7" s="317" t="str">
        <f>+'Water Data'!D1</f>
        <v>Burkina Faso</v>
      </c>
      <c r="D7" s="309"/>
      <c r="E7" s="309"/>
      <c r="F7" s="309"/>
      <c r="G7" s="309"/>
      <c r="H7" s="309"/>
      <c r="I7" s="309"/>
      <c r="J7" s="309"/>
      <c r="K7" s="309"/>
      <c r="L7" s="309"/>
      <c r="M7" s="309"/>
      <c r="N7" s="309"/>
      <c r="O7" s="309"/>
      <c r="P7" s="309"/>
      <c r="Q7" s="309"/>
      <c r="R7" s="309"/>
    </row>
    <row xmlns:x14ac="http://schemas.microsoft.com/office/spreadsheetml/2009/9/ac" r="8" ht="15" x14ac:dyDescent="0.2">
      <c r="A8" s="308"/>
      <c r="B8" s="308"/>
      <c r="C8" s="308"/>
      <c r="D8" s="309"/>
      <c r="E8" s="309"/>
      <c r="F8" s="309"/>
      <c r="G8" s="309"/>
      <c r="H8" s="309"/>
      <c r="I8" s="309"/>
      <c r="J8" s="309"/>
      <c r="K8" s="309"/>
      <c r="L8" s="309"/>
      <c r="M8" s="309"/>
      <c r="N8" s="309"/>
      <c r="O8" s="309"/>
      <c r="P8" s="309"/>
      <c r="Q8" s="309"/>
      <c r="R8" s="309"/>
    </row>
    <row xmlns:x14ac="http://schemas.microsoft.com/office/spreadsheetml/2009/9/ac" r="9" ht="15" x14ac:dyDescent="0.2">
      <c r="A9" s="308"/>
      <c r="B9" s="308"/>
      <c r="C9" s="318" t="s">
        <v>328</v>
      </c>
      <c r="D9" s="309"/>
      <c r="E9" s="309"/>
      <c r="F9" s="309"/>
      <c r="G9" s="309"/>
      <c r="H9" s="309"/>
      <c r="I9" s="309"/>
      <c r="J9" s="309"/>
      <c r="K9" s="309"/>
      <c r="L9" s="309"/>
      <c r="M9" s="309"/>
      <c r="N9" s="309"/>
      <c r="O9" s="309"/>
      <c r="P9" s="309"/>
      <c r="Q9" s="309"/>
      <c r="R9" s="309"/>
    </row>
    <row xmlns:x14ac="http://schemas.microsoft.com/office/spreadsheetml/2009/9/ac" r="10" ht="15" x14ac:dyDescent="0.2">
      <c r="A10" s="308"/>
      <c r="B10" s="308"/>
      <c r="C10" s="316"/>
      <c r="D10" s="309"/>
      <c r="E10" s="309"/>
      <c r="F10" s="309"/>
      <c r="G10" s="309"/>
      <c r="H10" s="309"/>
      <c r="I10" s="309"/>
      <c r="J10" s="309"/>
      <c r="K10" s="309"/>
      <c r="L10" s="309"/>
      <c r="M10" s="309"/>
      <c r="N10" s="309"/>
      <c r="O10" s="309"/>
      <c r="P10" s="309"/>
      <c r="Q10" s="309"/>
      <c r="R10" s="309"/>
    </row>
    <row xmlns:x14ac="http://schemas.microsoft.com/office/spreadsheetml/2009/9/ac" r="11" ht="15.95" customHeight="true" x14ac:dyDescent="0.2">
      <c r="A11" s="308"/>
      <c r="C11" s="342" t="s">
        <v>32</v>
      </c>
      <c r="D11" s="319"/>
      <c r="E11" s="320"/>
      <c r="F11" s="319"/>
      <c r="G11" s="319"/>
      <c r="H11" s="309"/>
      <c r="I11" s="309"/>
      <c r="J11" s="309"/>
      <c r="K11" s="309"/>
      <c r="L11" s="309"/>
      <c r="M11" s="309"/>
      <c r="N11" s="309"/>
      <c r="O11" s="309"/>
      <c r="P11" s="309"/>
      <c r="Q11" s="309"/>
      <c r="R11" s="309"/>
    </row>
    <row xmlns:x14ac="http://schemas.microsoft.com/office/spreadsheetml/2009/9/ac" r="12" ht="9" customHeight="true" x14ac:dyDescent="0.2">
      <c r="A12" s="308"/>
      <c r="B12" s="309"/>
      <c r="C12" s="321"/>
      <c r="D12" s="319"/>
      <c r="E12" s="320"/>
      <c r="F12" s="319"/>
      <c r="G12" s="319"/>
      <c r="H12" s="309"/>
      <c r="I12" s="309"/>
      <c r="J12" s="309"/>
      <c r="K12" s="309"/>
      <c r="L12" s="309"/>
      <c r="M12" s="309"/>
      <c r="N12" s="309"/>
      <c r="O12" s="309"/>
      <c r="P12" s="309"/>
      <c r="Q12" s="309"/>
      <c r="R12" s="309"/>
    </row>
    <row xmlns:x14ac="http://schemas.microsoft.com/office/spreadsheetml/2009/9/ac" r="13" ht="24.95" customHeight="true" x14ac:dyDescent="0.25">
      <c r="A13" s="308"/>
      <c r="B13" s="309"/>
      <c r="C13" s="322" t="s">
        <v>145</v>
      </c>
      <c r="D13" s="319"/>
      <c r="E13" s="320"/>
      <c r="F13" s="319"/>
      <c r="G13" s="319"/>
      <c r="H13" s="309"/>
      <c r="I13" s="309"/>
      <c r="J13" s="309"/>
      <c r="K13" s="309"/>
      <c r="L13" s="309"/>
      <c r="M13" s="309"/>
      <c r="N13" s="309"/>
      <c r="O13" s="309"/>
      <c r="P13" s="309"/>
      <c r="Q13" s="309"/>
      <c r="R13" s="309"/>
    </row>
    <row xmlns:x14ac="http://schemas.microsoft.com/office/spreadsheetml/2009/9/ac" r="14" ht="21.95" customHeight="true" x14ac:dyDescent="0.2">
      <c r="A14" s="308"/>
      <c r="B14" s="323"/>
      <c r="C14" s="324" t="s">
        <v>152</v>
      </c>
      <c r="D14" s="319"/>
      <c r="E14" s="320"/>
      <c r="F14" s="319"/>
      <c r="G14" s="319"/>
      <c r="H14" s="309"/>
      <c r="I14" s="309"/>
      <c r="J14" s="309"/>
      <c r="K14" s="309"/>
      <c r="L14" s="309"/>
      <c r="M14" s="309"/>
      <c r="N14" s="309"/>
      <c r="O14" s="309"/>
      <c r="P14" s="309"/>
      <c r="Q14" s="309"/>
      <c r="R14" s="309"/>
    </row>
    <row xmlns:x14ac="http://schemas.microsoft.com/office/spreadsheetml/2009/9/ac" r="15" ht="15" x14ac:dyDescent="0.2">
      <c r="A15" s="308"/>
      <c r="B15" s="323"/>
      <c r="C15" s="325" t="s">
        <v>153</v>
      </c>
      <c r="D15" s="319"/>
      <c r="E15" s="320"/>
      <c r="F15" s="319"/>
      <c r="G15" s="319"/>
      <c r="H15" s="309"/>
      <c r="I15" s="309"/>
      <c r="J15" s="309"/>
      <c r="K15" s="309"/>
      <c r="L15" s="309"/>
      <c r="M15" s="309"/>
      <c r="N15" s="309"/>
      <c r="O15" s="309"/>
      <c r="P15" s="309"/>
      <c r="Q15" s="309"/>
      <c r="R15" s="309"/>
    </row>
    <row xmlns:x14ac="http://schemas.microsoft.com/office/spreadsheetml/2009/9/ac" r="16" ht="15" x14ac:dyDescent="0.2">
      <c r="A16" s="308"/>
      <c r="B16" s="323"/>
      <c r="C16" s="324" t="s">
        <v>300</v>
      </c>
      <c r="D16" s="319"/>
      <c r="E16" s="320"/>
      <c r="F16" s="319"/>
      <c r="G16" s="319"/>
      <c r="H16" s="309"/>
      <c r="I16" s="309"/>
      <c r="J16" s="309"/>
      <c r="K16" s="309"/>
      <c r="L16" s="309"/>
      <c r="M16" s="309"/>
      <c r="N16" s="309"/>
      <c r="O16" s="309"/>
      <c r="P16" s="309"/>
      <c r="Q16" s="309"/>
      <c r="R16" s="309"/>
    </row>
    <row xmlns:x14ac="http://schemas.microsoft.com/office/spreadsheetml/2009/9/ac" r="17" ht="26.1" customHeight="true" x14ac:dyDescent="0.2">
      <c r="A17" s="308"/>
      <c r="B17" s="320"/>
      <c r="C17" s="326"/>
      <c r="D17" s="319"/>
      <c r="E17" s="323"/>
      <c r="F17" s="319"/>
      <c r="G17" s="319"/>
      <c r="H17" s="309"/>
      <c r="I17" s="309"/>
      <c r="J17" s="309"/>
      <c r="K17" s="309"/>
      <c r="L17" s="309"/>
      <c r="M17" s="309"/>
      <c r="N17" s="309"/>
      <c r="O17" s="309"/>
      <c r="P17" s="309"/>
      <c r="Q17" s="309"/>
      <c r="R17" s="309"/>
    </row>
    <row xmlns:x14ac="http://schemas.microsoft.com/office/spreadsheetml/2009/9/ac" r="18" ht="15.75" x14ac:dyDescent="0.25">
      <c r="A18" s="308"/>
      <c r="B18" s="320"/>
      <c r="C18" s="327" t="s">
        <v>33</v>
      </c>
      <c r="D18" s="319"/>
      <c r="E18" s="328"/>
      <c r="F18" s="319"/>
      <c r="G18" s="319"/>
      <c r="H18" s="309"/>
      <c r="I18" s="309"/>
      <c r="J18" s="309"/>
      <c r="K18" s="309"/>
      <c r="L18" s="309"/>
      <c r="M18" s="309"/>
      <c r="N18" s="309"/>
      <c r="O18" s="309"/>
      <c r="P18" s="309"/>
      <c r="Q18" s="309"/>
      <c r="R18" s="309"/>
    </row>
    <row xmlns:x14ac="http://schemas.microsoft.com/office/spreadsheetml/2009/9/ac" r="19" ht="15" x14ac:dyDescent="0.2">
      <c r="A19" s="308"/>
      <c r="B19" s="320"/>
      <c r="C19" s="329" t="s">
        <v>146</v>
      </c>
      <c r="D19" s="319"/>
      <c r="E19" s="330"/>
      <c r="F19" s="319"/>
      <c r="G19" s="319"/>
      <c r="H19" s="309"/>
      <c r="I19" s="309"/>
      <c r="J19" s="309"/>
      <c r="K19" s="309"/>
      <c r="L19" s="309"/>
      <c r="M19" s="309"/>
      <c r="N19" s="309"/>
      <c r="O19" s="309"/>
      <c r="P19" s="309"/>
      <c r="Q19" s="309"/>
      <c r="R19" s="309"/>
    </row>
    <row xmlns:x14ac="http://schemas.microsoft.com/office/spreadsheetml/2009/9/ac" r="20" ht="15" x14ac:dyDescent="0.2">
      <c r="A20" s="308"/>
      <c r="B20" s="320"/>
      <c r="C20" s="399" t="s">
        <v>147</v>
      </c>
      <c r="D20" s="319"/>
      <c r="E20" s="331"/>
      <c r="F20" s="319"/>
      <c r="G20" s="319"/>
      <c r="H20" s="309"/>
      <c r="I20" s="309"/>
      <c r="J20" s="309"/>
      <c r="K20" s="309"/>
      <c r="L20" s="309"/>
      <c r="M20" s="309"/>
      <c r="N20" s="309"/>
      <c r="O20" s="309"/>
      <c r="P20" s="309"/>
      <c r="Q20" s="309"/>
      <c r="R20" s="309"/>
    </row>
    <row xmlns:x14ac="http://schemas.microsoft.com/office/spreadsheetml/2009/9/ac" r="21" ht="15" x14ac:dyDescent="0.2">
      <c r="A21" s="308"/>
      <c r="B21" s="320"/>
      <c r="C21" s="400" t="s">
        <v>148</v>
      </c>
      <c r="D21" s="319"/>
      <c r="E21" s="332"/>
      <c r="F21" s="319"/>
      <c r="G21" s="319"/>
      <c r="H21" s="309"/>
      <c r="I21" s="309"/>
      <c r="J21" s="309"/>
      <c r="K21" s="309"/>
      <c r="L21" s="309"/>
      <c r="M21" s="309"/>
      <c r="N21" s="309"/>
      <c r="O21" s="309"/>
      <c r="P21" s="309"/>
      <c r="Q21" s="309"/>
      <c r="R21" s="309"/>
    </row>
    <row xmlns:x14ac="http://schemas.microsoft.com/office/spreadsheetml/2009/9/ac" r="22" ht="15" x14ac:dyDescent="0.2">
      <c r="A22" s="308"/>
      <c r="B22" s="320"/>
      <c r="C22" s="401" t="s">
        <v>149</v>
      </c>
      <c r="D22" s="319"/>
      <c r="E22" s="319"/>
      <c r="F22" s="319"/>
      <c r="G22" s="319"/>
      <c r="H22" s="309"/>
      <c r="I22" s="309"/>
      <c r="J22" s="309"/>
      <c r="K22" s="309"/>
      <c r="L22" s="309"/>
      <c r="M22" s="309"/>
      <c r="N22" s="309"/>
      <c r="O22" s="309"/>
      <c r="P22" s="309"/>
      <c r="Q22" s="309"/>
      <c r="R22" s="309"/>
    </row>
    <row xmlns:x14ac="http://schemas.microsoft.com/office/spreadsheetml/2009/9/ac" r="23" ht="15" x14ac:dyDescent="0.2">
      <c r="A23" s="308"/>
      <c r="B23" s="320"/>
      <c r="C23" s="329" t="s">
        <v>150</v>
      </c>
      <c r="D23" s="319"/>
      <c r="E23" s="319"/>
      <c r="F23" s="319"/>
      <c r="G23" s="319"/>
      <c r="H23" s="309"/>
      <c r="I23" s="309"/>
      <c r="J23" s="309"/>
      <c r="K23" s="309"/>
      <c r="L23" s="309"/>
      <c r="M23" s="309"/>
      <c r="N23" s="309"/>
      <c r="O23" s="309"/>
      <c r="P23" s="309"/>
      <c r="Q23" s="309"/>
      <c r="R23" s="309"/>
    </row>
    <row xmlns:x14ac="http://schemas.microsoft.com/office/spreadsheetml/2009/9/ac" r="24" ht="15" x14ac:dyDescent="0.2">
      <c r="A24" s="308"/>
      <c r="B24" s="320"/>
      <c r="C24" s="333"/>
      <c r="D24" s="319"/>
      <c r="E24" s="319"/>
      <c r="F24" s="319"/>
      <c r="G24" s="319"/>
      <c r="H24" s="309"/>
      <c r="I24" s="309"/>
      <c r="J24" s="309"/>
      <c r="K24" s="309"/>
      <c r="L24" s="309"/>
      <c r="M24" s="309"/>
      <c r="N24" s="309"/>
      <c r="O24" s="309"/>
      <c r="P24" s="309"/>
      <c r="Q24" s="309"/>
      <c r="R24" s="309"/>
    </row>
    <row xmlns:x14ac="http://schemas.microsoft.com/office/spreadsheetml/2009/9/ac" r="25" ht="15.95" customHeight="true" x14ac:dyDescent="0.2">
      <c r="A25" s="334"/>
      <c r="B25" s="334"/>
      <c r="C25" s="335"/>
      <c r="D25" s="308"/>
      <c r="E25" s="309"/>
      <c r="F25" s="309"/>
      <c r="G25" s="309"/>
      <c r="H25" s="309"/>
      <c r="I25" s="309"/>
      <c r="J25" s="309"/>
      <c r="K25" s="309"/>
      <c r="L25" s="309"/>
      <c r="M25" s="309"/>
      <c r="N25" s="309"/>
      <c r="O25" s="309"/>
      <c r="P25" s="309"/>
      <c r="Q25" s="309"/>
      <c r="R25" s="309"/>
    </row>
    <row xmlns:x14ac="http://schemas.microsoft.com/office/spreadsheetml/2009/9/ac" r="26" ht="23.25" x14ac:dyDescent="0.2">
      <c r="A26" s="334"/>
      <c r="B26" s="334"/>
      <c r="C26" s="334"/>
      <c r="D26" s="308"/>
      <c r="E26" s="309"/>
      <c r="F26" s="309"/>
      <c r="G26" s="309"/>
      <c r="H26" s="309"/>
      <c r="I26" s="309"/>
      <c r="J26" s="309"/>
      <c r="K26" s="309"/>
      <c r="L26" s="309"/>
      <c r="M26" s="309"/>
      <c r="N26" s="309"/>
      <c r="O26" s="309"/>
      <c r="P26" s="309"/>
      <c r="Q26" s="309"/>
      <c r="R26" s="309"/>
    </row>
    <row xmlns:x14ac="http://schemas.microsoft.com/office/spreadsheetml/2009/9/ac" r="27" ht="15" x14ac:dyDescent="0.2">
      <c r="A27" s="336"/>
      <c r="B27" s="337"/>
      <c r="C27" s="338"/>
      <c r="D27" s="308"/>
      <c r="E27" s="309"/>
      <c r="F27" s="309"/>
      <c r="G27" s="309"/>
      <c r="H27" s="309"/>
      <c r="I27" s="309"/>
      <c r="J27" s="309"/>
      <c r="K27" s="309"/>
      <c r="L27" s="309"/>
      <c r="M27" s="309"/>
      <c r="N27" s="309"/>
      <c r="O27" s="309"/>
      <c r="P27" s="309"/>
      <c r="Q27" s="309"/>
      <c r="R27" s="309"/>
    </row>
    <row xmlns:x14ac="http://schemas.microsoft.com/office/spreadsheetml/2009/9/ac" r="28" ht="15" x14ac:dyDescent="0.2">
      <c r="A28" s="336"/>
      <c r="B28" s="337"/>
      <c r="C28" s="339"/>
      <c r="D28" s="308"/>
      <c r="E28" s="309"/>
      <c r="F28" s="309"/>
      <c r="G28" s="309"/>
      <c r="H28" s="309"/>
      <c r="I28" s="309"/>
      <c r="J28" s="309"/>
      <c r="K28" s="309"/>
      <c r="L28" s="309"/>
      <c r="M28" s="309"/>
      <c r="N28" s="309"/>
      <c r="O28" s="309"/>
      <c r="P28" s="309"/>
      <c r="Q28" s="309"/>
      <c r="R28" s="309"/>
    </row>
    <row xmlns:x14ac="http://schemas.microsoft.com/office/spreadsheetml/2009/9/ac" r="29" ht="15" x14ac:dyDescent="0.2">
      <c r="A29" s="336"/>
      <c r="B29" s="337"/>
      <c r="C29" s="340"/>
      <c r="D29" s="308"/>
      <c r="E29" s="309"/>
      <c r="F29" s="309"/>
      <c r="G29" s="309"/>
      <c r="H29" s="309"/>
      <c r="I29" s="309"/>
      <c r="J29" s="309"/>
      <c r="K29" s="309"/>
      <c r="L29" s="309"/>
      <c r="M29" s="309"/>
      <c r="N29" s="309"/>
      <c r="O29" s="309"/>
      <c r="P29" s="309"/>
      <c r="Q29" s="309"/>
      <c r="R29" s="309"/>
    </row>
    <row xmlns:x14ac="http://schemas.microsoft.com/office/spreadsheetml/2009/9/ac" r="30" ht="15" x14ac:dyDescent="0.2">
      <c r="A30" s="336"/>
      <c r="B30" s="337"/>
      <c r="C30" s="340"/>
      <c r="D30" s="308"/>
      <c r="E30" s="309"/>
      <c r="F30" s="309"/>
      <c r="G30" s="309"/>
      <c r="H30" s="309"/>
      <c r="I30" s="309"/>
      <c r="J30" s="309"/>
      <c r="K30" s="309"/>
      <c r="L30" s="309"/>
      <c r="M30" s="309"/>
      <c r="N30" s="309"/>
      <c r="O30" s="309"/>
      <c r="P30" s="309"/>
      <c r="Q30" s="309"/>
      <c r="R30" s="309"/>
    </row>
    <row xmlns:x14ac="http://schemas.microsoft.com/office/spreadsheetml/2009/9/ac" r="31" ht="15" x14ac:dyDescent="0.2">
      <c r="A31" s="336"/>
      <c r="B31" s="337"/>
      <c r="C31" s="340"/>
      <c r="D31" s="308"/>
      <c r="E31" s="309"/>
      <c r="F31" s="309"/>
      <c r="G31" s="309"/>
      <c r="H31" s="309"/>
      <c r="I31" s="309"/>
      <c r="J31" s="309"/>
      <c r="K31" s="309"/>
      <c r="L31" s="309"/>
      <c r="M31" s="309"/>
      <c r="N31" s="309"/>
      <c r="O31" s="309"/>
      <c r="P31" s="309"/>
      <c r="Q31" s="309"/>
      <c r="R31" s="309"/>
    </row>
    <row xmlns:x14ac="http://schemas.microsoft.com/office/spreadsheetml/2009/9/ac" r="32" ht="15" x14ac:dyDescent="0.2">
      <c r="A32" s="336"/>
      <c r="B32" s="337"/>
      <c r="C32" s="340"/>
      <c r="D32" s="308"/>
      <c r="E32" s="309"/>
      <c r="F32" s="309"/>
      <c r="G32" s="309"/>
      <c r="H32" s="309"/>
      <c r="I32" s="309"/>
      <c r="J32" s="309"/>
      <c r="K32" s="309"/>
      <c r="L32" s="309"/>
      <c r="M32" s="309"/>
      <c r="N32" s="309"/>
      <c r="O32" s="309"/>
      <c r="P32" s="309"/>
      <c r="Q32" s="309"/>
      <c r="R32" s="309"/>
    </row>
    <row xmlns:x14ac="http://schemas.microsoft.com/office/spreadsheetml/2009/9/ac" r="33" ht="15" x14ac:dyDescent="0.2">
      <c r="A33" s="336"/>
      <c r="B33" s="337"/>
      <c r="C33" s="340"/>
      <c r="D33" s="308"/>
      <c r="E33" s="309"/>
      <c r="F33" s="309"/>
      <c r="G33" s="309"/>
      <c r="H33" s="309"/>
      <c r="I33" s="309"/>
      <c r="J33" s="309"/>
      <c r="K33" s="309"/>
      <c r="L33" s="309"/>
      <c r="M33" s="309"/>
      <c r="N33" s="309"/>
      <c r="O33" s="309"/>
      <c r="P33" s="309"/>
      <c r="Q33" s="309"/>
      <c r="R33" s="309"/>
    </row>
    <row xmlns:x14ac="http://schemas.microsoft.com/office/spreadsheetml/2009/9/ac" r="34" ht="15" x14ac:dyDescent="0.2">
      <c r="A34" s="336"/>
      <c r="B34" s="337"/>
      <c r="D34" s="308"/>
      <c r="E34" s="309"/>
      <c r="F34" s="309"/>
      <c r="G34" s="309"/>
      <c r="H34" s="309"/>
      <c r="I34" s="309"/>
      <c r="J34" s="309"/>
      <c r="K34" s="309"/>
      <c r="L34" s="309"/>
      <c r="M34" s="309"/>
      <c r="N34" s="309"/>
      <c r="O34" s="309"/>
      <c r="P34" s="309"/>
      <c r="Q34" s="309"/>
      <c r="R34" s="309"/>
    </row>
    <row xmlns:x14ac="http://schemas.microsoft.com/office/spreadsheetml/2009/9/ac" r="35" ht="15" x14ac:dyDescent="0.2">
      <c r="A35" s="308"/>
      <c r="B35" s="308"/>
      <c r="C35" s="308"/>
      <c r="D35" s="308"/>
      <c r="E35" s="309"/>
      <c r="F35" s="309"/>
      <c r="G35" s="309"/>
      <c r="H35" s="309"/>
      <c r="I35" s="309"/>
      <c r="J35" s="309"/>
      <c r="K35" s="309"/>
      <c r="L35" s="309"/>
      <c r="M35" s="309"/>
      <c r="N35" s="309"/>
      <c r="O35" s="309"/>
      <c r="P35" s="309"/>
      <c r="Q35" s="309"/>
      <c r="R35" s="309"/>
    </row>
    <row xmlns:x14ac="http://schemas.microsoft.com/office/spreadsheetml/2009/9/ac" r="36" ht="15" x14ac:dyDescent="0.2">
      <c r="A36" s="308"/>
      <c r="B36" s="308"/>
      <c r="C36" s="308"/>
      <c r="D36" s="308"/>
      <c r="E36" s="309"/>
      <c r="F36" s="309"/>
      <c r="G36" s="309"/>
      <c r="H36" s="309"/>
      <c r="I36" s="309"/>
      <c r="J36" s="309"/>
      <c r="K36" s="309"/>
      <c r="L36" s="309"/>
      <c r="M36" s="309"/>
      <c r="N36" s="309"/>
      <c r="O36" s="309"/>
      <c r="P36" s="309"/>
      <c r="Q36" s="309"/>
      <c r="R36" s="309"/>
    </row>
    <row xmlns:x14ac="http://schemas.microsoft.com/office/spreadsheetml/2009/9/ac" r="37" ht="15" x14ac:dyDescent="0.2">
      <c r="A37" s="308"/>
      <c r="B37" s="308"/>
      <c r="C37" s="308"/>
      <c r="D37" s="308"/>
    </row>
    <row xmlns:x14ac="http://schemas.microsoft.com/office/spreadsheetml/2009/9/ac" r="38" ht="15" x14ac:dyDescent="0.2">
      <c r="A38" s="308"/>
      <c r="B38" s="308"/>
      <c r="C38" s="308"/>
      <c r="D38" s="308"/>
    </row>
    <row xmlns:x14ac="http://schemas.microsoft.com/office/spreadsheetml/2009/9/ac" r="39" ht="15" x14ac:dyDescent="0.2">
      <c r="A39" s="308"/>
      <c r="B39" s="308"/>
      <c r="C39" s="308"/>
      <c r="D39" s="308"/>
    </row>
    <row xmlns:x14ac="http://schemas.microsoft.com/office/spreadsheetml/2009/9/ac" r="40" ht="15" x14ac:dyDescent="0.2">
      <c r="A40" s="308"/>
      <c r="B40" s="308"/>
      <c r="C40" s="308"/>
      <c r="D40" s="308"/>
    </row>
    <row xmlns:x14ac="http://schemas.microsoft.com/office/spreadsheetml/2009/9/ac" r="46" x14ac:dyDescent="0.2">
      <c r="L46" s="34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KP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style="133" customWidth="true"/>
    <col min="94" max="99" width="7.875" style="133"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 min="242" max="242" width="24.625" style="133" customWidth="true"/>
    <col min="243" max="243" width="29.75" customWidth="true"/>
    <col min="244" max="249" width="7.875" customWidth="true"/>
    <col min="250" max="251" width="1.125" customWidth="true"/>
    <col min="252" max="252" width="24.625" style="133" customWidth="true"/>
    <col min="253" max="253" width="29.75" customWidth="true"/>
    <col min="254" max="259" width="7.875" customWidth="true"/>
    <col min="260" max="261" width="1.125" customWidth="true"/>
    <col min="262" max="262" width="24.625" style="133" customWidth="true"/>
    <col min="263" max="263" width="29.75" customWidth="true"/>
    <col min="264" max="269" width="7.875" customWidth="true"/>
    <col min="270" max="271" width="1.125" customWidth="true"/>
    <col min="272" max="272" width="24.625" style="133" customWidth="true"/>
    <col min="273" max="273" width="29.75" customWidth="true"/>
    <col min="274" max="279" width="7.875" customWidth="true"/>
    <col min="280" max="281" width="1.125" customWidth="true"/>
    <col min="282" max="282" width="24.625" style="133" customWidth="true"/>
    <col min="283" max="283" width="29.75" customWidth="true"/>
    <col min="284" max="289" width="7.875" customWidth="true"/>
    <col min="290" max="291" width="1.125" customWidth="true"/>
    <col min="292" max="292" width="24.625" style="133" customWidth="true"/>
    <col min="293" max="293" width="29.75" customWidth="true"/>
    <col min="294" max="299" width="7.875" customWidth="true"/>
    <col min="300" max="301" width="1.125" customWidth="true"/>
    <col min="302" max="302" width="24.625" style="133" customWidth="true"/>
    <col min="303" max="303" width="29.75" customWidth="true"/>
    <col min="304" max="309" width="7.875" customWidth="true"/>
    <col min="310" max="311" width="1.125" customWidth="true"/>
  </cols>
  <sheetData>
    <row xmlns:x14ac="http://schemas.microsoft.com/office/spreadsheetml/2009/9/ac" r="1" s="346" customFormat="true" ht="30" customHeight="true" x14ac:dyDescent="0.25">
      <c r="B1" s="365" t="s">
        <v>31</v>
      </c>
      <c r="C1" s="604" t="s">
        <v>253</v>
      </c>
      <c r="D1" s="352" t="s">
        <v>159</v>
      </c>
      <c r="E1" s="352"/>
      <c r="F1" s="352"/>
      <c r="G1" s="352"/>
      <c r="H1" s="352"/>
      <c r="I1" s="353"/>
      <c r="J1" s="344"/>
      <c r="K1" s="344"/>
      <c r="L1" s="365" t="s">
        <v>31</v>
      </c>
      <c r="M1" s="604">
        <v>2010</v>
      </c>
      <c r="N1" s="352" t="s">
        <v>159</v>
      </c>
      <c r="O1" s="352"/>
      <c r="P1" s="352"/>
      <c r="Q1" s="352"/>
      <c r="R1" s="352"/>
      <c r="S1" s="353"/>
      <c r="T1" s="344"/>
      <c r="U1" s="344"/>
      <c r="V1" s="365" t="s">
        <v>31</v>
      </c>
      <c r="W1" s="604">
        <v>2011</v>
      </c>
      <c r="X1" s="352" t="s">
        <v>159</v>
      </c>
      <c r="Y1" s="352"/>
      <c r="Z1" s="352"/>
      <c r="AA1" s="352"/>
      <c r="AB1" s="352"/>
      <c r="AC1" s="353"/>
      <c r="AD1" s="344"/>
      <c r="AE1" s="344"/>
      <c r="AF1" s="365" t="s">
        <v>31</v>
      </c>
      <c r="AG1" s="604" t="s">
        <v>254</v>
      </c>
      <c r="AH1" s="352" t="s">
        <v>159</v>
      </c>
      <c r="AI1" s="352"/>
      <c r="AJ1" s="352"/>
      <c r="AK1" s="352"/>
      <c r="AL1" s="352"/>
      <c r="AM1" s="353"/>
      <c r="AN1" s="344"/>
      <c r="AO1" s="344"/>
      <c r="AP1" s="365" t="s">
        <v>31</v>
      </c>
      <c r="AQ1" s="604" t="s">
        <v>255</v>
      </c>
      <c r="AR1" s="352" t="s">
        <v>159</v>
      </c>
      <c r="AS1" s="352"/>
      <c r="AT1" s="352"/>
      <c r="AU1" s="352"/>
      <c r="AV1" s="352"/>
      <c r="AW1" s="353"/>
      <c r="AX1" s="344"/>
      <c r="AY1" s="344"/>
      <c r="AZ1" s="365" t="s">
        <v>31</v>
      </c>
      <c r="BA1" s="604">
        <v>2012</v>
      </c>
      <c r="BB1" s="352" t="s">
        <v>159</v>
      </c>
      <c r="BC1" s="352"/>
      <c r="BD1" s="352"/>
      <c r="BE1" s="352"/>
      <c r="BF1" s="352"/>
      <c r="BG1" s="353"/>
      <c r="BH1" s="344"/>
      <c r="BI1" s="344"/>
      <c r="BJ1" s="365" t="s">
        <v>31</v>
      </c>
      <c r="BK1" s="604">
        <v>2012</v>
      </c>
      <c r="BL1" s="352" t="s">
        <v>159</v>
      </c>
      <c r="BM1" s="352"/>
      <c r="BN1" s="352"/>
      <c r="BO1" s="352"/>
      <c r="BP1" s="352"/>
      <c r="BQ1" s="353"/>
      <c r="BR1" s="344"/>
      <c r="BS1" s="344"/>
      <c r="BT1" s="365" t="s">
        <v>31</v>
      </c>
      <c r="BU1" s="604" t="s">
        <v>256</v>
      </c>
      <c r="BV1" s="352" t="s">
        <v>159</v>
      </c>
      <c r="BW1" s="352"/>
      <c r="BX1" s="352"/>
      <c r="BY1" s="352"/>
      <c r="BZ1" s="352"/>
      <c r="CA1" s="353"/>
      <c r="CB1" s="344"/>
      <c r="CC1" s="344"/>
      <c r="CD1" s="365" t="s">
        <v>31</v>
      </c>
      <c r="CE1" s="604" t="s">
        <v>257</v>
      </c>
      <c r="CF1" s="352" t="s">
        <v>159</v>
      </c>
      <c r="CG1" s="352"/>
      <c r="CH1" s="352"/>
      <c r="CI1" s="352"/>
      <c r="CJ1" s="352"/>
      <c r="CK1" s="353"/>
      <c r="CL1" s="344"/>
      <c r="CM1" s="344"/>
      <c r="CN1" s="365" t="s">
        <v>31</v>
      </c>
      <c r="CO1" s="604" t="s">
        <v>257</v>
      </c>
      <c r="CP1" s="352" t="s">
        <v>159</v>
      </c>
      <c r="CQ1" s="352"/>
      <c r="CR1" s="352"/>
      <c r="CS1" s="352"/>
      <c r="CT1" s="352"/>
      <c r="CU1" s="353"/>
      <c r="CV1" s="344"/>
      <c r="CW1" s="344"/>
      <c r="CX1" s="365" t="s">
        <v>31</v>
      </c>
      <c r="CY1" s="604" t="s">
        <v>258</v>
      </c>
      <c r="CZ1" s="352" t="s">
        <v>159</v>
      </c>
      <c r="DA1" s="352"/>
      <c r="DB1" s="352"/>
      <c r="DC1" s="352"/>
      <c r="DD1" s="352"/>
      <c r="DE1" s="353"/>
      <c r="DF1" s="344"/>
      <c r="DG1" s="344"/>
      <c r="DH1" s="365" t="s">
        <v>31</v>
      </c>
      <c r="DI1" s="604" t="s">
        <v>259</v>
      </c>
      <c r="DJ1" s="352" t="s">
        <v>159</v>
      </c>
      <c r="DK1" s="352"/>
      <c r="DL1" s="352"/>
      <c r="DM1" s="352"/>
      <c r="DN1" s="352"/>
      <c r="DO1" s="353"/>
      <c r="DP1" s="344"/>
      <c r="DQ1" s="344"/>
      <c r="DR1" s="365" t="s">
        <v>31</v>
      </c>
      <c r="DS1" s="604" t="s">
        <v>259</v>
      </c>
      <c r="DT1" s="352" t="s">
        <v>159</v>
      </c>
      <c r="DU1" s="352"/>
      <c r="DV1" s="352"/>
      <c r="DW1" s="352"/>
      <c r="DX1" s="352"/>
      <c r="DY1" s="353"/>
      <c r="DZ1" s="344"/>
      <c r="EA1" s="344"/>
      <c r="EB1" s="365" t="s">
        <v>31</v>
      </c>
      <c r="EC1" s="604" t="s">
        <v>260</v>
      </c>
      <c r="ED1" s="352" t="s">
        <v>159</v>
      </c>
      <c r="EE1" s="352"/>
      <c r="EF1" s="352"/>
      <c r="EG1" s="352"/>
      <c r="EH1" s="352"/>
      <c r="EI1" s="353"/>
      <c r="EJ1" s="344"/>
      <c r="EK1" s="344"/>
      <c r="EL1" s="365" t="s">
        <v>31</v>
      </c>
      <c r="EM1" s="604" t="s">
        <v>260</v>
      </c>
      <c r="EN1" s="352" t="s">
        <v>159</v>
      </c>
      <c r="EO1" s="352"/>
      <c r="EP1" s="352"/>
      <c r="EQ1" s="352"/>
      <c r="ER1" s="352"/>
      <c r="ES1" s="353"/>
      <c r="ET1" s="344"/>
      <c r="EU1" s="344"/>
      <c r="EV1" s="365" t="s">
        <v>31</v>
      </c>
      <c r="EW1" s="604">
        <v>2018</v>
      </c>
      <c r="EX1" s="352" t="s">
        <v>159</v>
      </c>
      <c r="EY1" s="352"/>
      <c r="EZ1" s="352"/>
      <c r="FA1" s="352"/>
      <c r="FB1" s="352"/>
      <c r="FC1" s="353"/>
      <c r="FD1" s="344"/>
      <c r="FE1" s="344"/>
      <c r="FF1" s="365" t="s">
        <v>31</v>
      </c>
      <c r="FG1" s="604" t="s">
        <v>261</v>
      </c>
      <c r="FH1" s="352" t="s">
        <v>159</v>
      </c>
      <c r="FI1" s="352"/>
      <c r="FJ1" s="352"/>
      <c r="FK1" s="352"/>
      <c r="FL1" s="352"/>
      <c r="FM1" s="353"/>
      <c r="FN1" s="344"/>
      <c r="FO1" s="344"/>
      <c r="FP1" s="365" t="s">
        <v>31</v>
      </c>
      <c r="FQ1" s="604">
        <v>2019</v>
      </c>
      <c r="FR1" s="352" t="s">
        <v>159</v>
      </c>
      <c r="FS1" s="352"/>
      <c r="FT1" s="352"/>
      <c r="FU1" s="352"/>
      <c r="FV1" s="352"/>
      <c r="FW1" s="353"/>
      <c r="FX1" s="344"/>
      <c r="FY1" s="344"/>
      <c r="FZ1" s="365" t="s">
        <v>31</v>
      </c>
      <c r="GA1" s="604">
        <v>2019</v>
      </c>
      <c r="GB1" s="352" t="s">
        <v>159</v>
      </c>
      <c r="GC1" s="352"/>
      <c r="GD1" s="352"/>
      <c r="GE1" s="352"/>
      <c r="GF1" s="352"/>
      <c r="GG1" s="353"/>
      <c r="GH1" s="344"/>
      <c r="GI1" s="344"/>
      <c r="GJ1" s="365" t="s">
        <v>31</v>
      </c>
      <c r="GK1" s="604">
        <v>2020</v>
      </c>
      <c r="GL1" s="352" t="s">
        <v>159</v>
      </c>
      <c r="GM1" s="352"/>
      <c r="GN1" s="352"/>
      <c r="GO1" s="352"/>
      <c r="GP1" s="352"/>
      <c r="GQ1" s="353"/>
      <c r="GR1" s="344"/>
      <c r="GS1" s="344"/>
      <c r="GT1" s="365" t="s">
        <v>31</v>
      </c>
      <c r="GU1" s="604">
        <v>2020</v>
      </c>
      <c r="GV1" s="352" t="s">
        <v>159</v>
      </c>
      <c r="GW1" s="352"/>
      <c r="GX1" s="352"/>
      <c r="GY1" s="352"/>
      <c r="GZ1" s="352"/>
      <c r="HA1" s="353"/>
      <c r="HB1" s="344"/>
      <c r="HC1" s="344"/>
      <c r="HD1" s="365" t="s">
        <v>31</v>
      </c>
      <c r="HE1" s="604">
        <v>2021</v>
      </c>
      <c r="HF1" s="352" t="s">
        <v>159</v>
      </c>
      <c r="HG1" s="352"/>
      <c r="HH1" s="352"/>
      <c r="HI1" s="352"/>
      <c r="HJ1" s="352"/>
      <c r="HK1" s="353"/>
      <c r="HL1" s="344"/>
      <c r="HM1" s="344"/>
      <c r="HN1" s="365" t="s">
        <v>31</v>
      </c>
      <c r="HO1" s="604">
        <v>2021</v>
      </c>
      <c r="HP1" s="352" t="s">
        <v>159</v>
      </c>
      <c r="HQ1" s="352"/>
      <c r="HR1" s="352"/>
      <c r="HS1" s="352"/>
      <c r="HT1" s="352"/>
      <c r="HU1" s="353"/>
      <c r="HV1" s="344"/>
      <c r="HW1" s="344"/>
      <c r="HX1" s="365" t="s">
        <v>31</v>
      </c>
      <c r="HY1" s="604">
        <v>2022</v>
      </c>
      <c r="HZ1" s="352" t="s">
        <v>159</v>
      </c>
      <c r="IA1" s="352"/>
      <c r="IB1" s="352"/>
      <c r="IC1" s="352"/>
      <c r="ID1" s="352"/>
      <c r="IE1" s="353"/>
      <c r="IF1" s="344"/>
      <c r="IG1" s="344"/>
      <c r="IH1" s="365" t="s">
        <v>31</v>
      </c>
      <c r="II1" s="604">
        <v>2021</v>
      </c>
      <c r="IJ1" s="352" t="s">
        <v>159</v>
      </c>
      <c r="IK1" s="352"/>
      <c r="IL1" s="352"/>
      <c r="IM1" s="352"/>
      <c r="IN1" s="352"/>
      <c r="IO1" s="353"/>
      <c r="IP1" s="344"/>
      <c r="IQ1" s="344"/>
    </row>
    <row xmlns:x14ac="http://schemas.microsoft.com/office/spreadsheetml/2009/9/ac" r="2" s="346" customFormat="true" ht="30" customHeight="true" x14ac:dyDescent="0.25">
      <c r="A2" s="620" t="s">
        <v>299</v>
      </c>
      <c r="B2" s="354" t="s">
        <v>241</v>
      </c>
      <c r="C2" s="306" t="s">
        <v>181</v>
      </c>
      <c r="D2" s="306" t="s">
        <v>160</v>
      </c>
      <c r="E2" s="355"/>
      <c r="F2" s="355"/>
      <c r="G2" s="355"/>
      <c r="H2" s="355"/>
      <c r="I2" s="356"/>
      <c r="J2" s="347" t="s">
        <v>262</v>
      </c>
      <c r="K2" s="347"/>
      <c r="L2" s="354" t="s">
        <v>304</v>
      </c>
      <c r="M2" s="306" t="s">
        <v>182</v>
      </c>
      <c r="N2" s="306" t="s">
        <v>305</v>
      </c>
      <c r="O2" s="355"/>
      <c r="P2" s="355"/>
      <c r="Q2" s="355"/>
      <c r="R2" s="355"/>
      <c r="S2" s="356"/>
      <c r="T2" s="347" t="s">
        <v>262</v>
      </c>
      <c r="U2" s="347"/>
      <c r="V2" s="354" t="s">
        <v>309</v>
      </c>
      <c r="W2" s="306" t="s">
        <v>182</v>
      </c>
      <c r="X2" s="306" t="s">
        <v>310</v>
      </c>
      <c r="Y2" s="355"/>
      <c r="Z2" s="355"/>
      <c r="AA2" s="355"/>
      <c r="AB2" s="355"/>
      <c r="AC2" s="356"/>
      <c r="AD2" s="347" t="s">
        <v>262</v>
      </c>
      <c r="AE2" s="347"/>
      <c r="AF2" s="354" t="s">
        <v>242</v>
      </c>
      <c r="AG2" s="306" t="s">
        <v>181</v>
      </c>
      <c r="AH2" s="306" t="s">
        <v>160</v>
      </c>
      <c r="AI2" s="355"/>
      <c r="AJ2" s="355"/>
      <c r="AK2" s="355"/>
      <c r="AL2" s="355"/>
      <c r="AM2" s="356"/>
      <c r="AN2" s="347" t="s">
        <v>262</v>
      </c>
      <c r="AO2" s="347"/>
      <c r="AP2" s="354" t="s">
        <v>243</v>
      </c>
      <c r="AQ2" s="306" t="s">
        <v>181</v>
      </c>
      <c r="AR2" s="306" t="s">
        <v>160</v>
      </c>
      <c r="AS2" s="355"/>
      <c r="AT2" s="355"/>
      <c r="AU2" s="355"/>
      <c r="AV2" s="355"/>
      <c r="AW2" s="356"/>
      <c r="AX2" s="347" t="s">
        <v>262</v>
      </c>
      <c r="AY2" s="347"/>
      <c r="AZ2" s="354" t="s">
        <v>311</v>
      </c>
      <c r="BA2" s="306" t="s">
        <v>182</v>
      </c>
      <c r="BB2" s="306" t="s">
        <v>312</v>
      </c>
      <c r="BC2" s="355"/>
      <c r="BD2" s="355"/>
      <c r="BE2" s="355"/>
      <c r="BF2" s="355"/>
      <c r="BG2" s="356"/>
      <c r="BH2" s="347" t="s">
        <v>262</v>
      </c>
      <c r="BI2" s="347"/>
      <c r="BJ2" s="354" t="s">
        <v>311</v>
      </c>
      <c r="BK2" s="306" t="s">
        <v>182</v>
      </c>
      <c r="BL2" s="306" t="s">
        <v>312</v>
      </c>
      <c r="BM2" s="355"/>
      <c r="BN2" s="355"/>
      <c r="BO2" s="355"/>
      <c r="BP2" s="355"/>
      <c r="BQ2" s="356"/>
      <c r="BR2" s="347" t="s">
        <v>262</v>
      </c>
      <c r="BS2" s="347"/>
      <c r="BT2" s="354" t="s">
        <v>244</v>
      </c>
      <c r="BU2" s="306" t="s">
        <v>181</v>
      </c>
      <c r="BV2" s="306" t="s">
        <v>160</v>
      </c>
      <c r="BW2" s="355"/>
      <c r="BX2" s="355"/>
      <c r="BY2" s="355"/>
      <c r="BZ2" s="355"/>
      <c r="CA2" s="356"/>
      <c r="CB2" s="347" t="s">
        <v>262</v>
      </c>
      <c r="CC2" s="347"/>
      <c r="CD2" s="354" t="s">
        <v>245</v>
      </c>
      <c r="CE2" s="306" t="s">
        <v>181</v>
      </c>
      <c r="CF2" s="306" t="s">
        <v>160</v>
      </c>
      <c r="CG2" s="355"/>
      <c r="CH2" s="355"/>
      <c r="CI2" s="355"/>
      <c r="CJ2" s="355"/>
      <c r="CK2" s="356"/>
      <c r="CL2" s="347" t="s">
        <v>262</v>
      </c>
      <c r="CM2" s="347"/>
      <c r="CN2" s="354" t="s">
        <v>246</v>
      </c>
      <c r="CO2" s="306" t="s">
        <v>182</v>
      </c>
      <c r="CP2" s="306" t="s">
        <v>194</v>
      </c>
      <c r="CQ2" s="355"/>
      <c r="CR2" s="355"/>
      <c r="CS2" s="355"/>
      <c r="CT2" s="355"/>
      <c r="CU2" s="356"/>
      <c r="CV2" s="347" t="s">
        <v>262</v>
      </c>
      <c r="CW2" s="347"/>
      <c r="CX2" s="354" t="s">
        <v>247</v>
      </c>
      <c r="CY2" s="306" t="s">
        <v>181</v>
      </c>
      <c r="CZ2" s="306" t="s">
        <v>160</v>
      </c>
      <c r="DA2" s="355"/>
      <c r="DB2" s="355"/>
      <c r="DC2" s="355"/>
      <c r="DD2" s="355"/>
      <c r="DE2" s="356"/>
      <c r="DF2" s="347" t="s">
        <v>262</v>
      </c>
      <c r="DG2" s="347"/>
      <c r="DH2" s="354" t="s">
        <v>248</v>
      </c>
      <c r="DI2" s="306" t="s">
        <v>182</v>
      </c>
      <c r="DJ2" s="306" t="s">
        <v>189</v>
      </c>
      <c r="DK2" s="355"/>
      <c r="DL2" s="355"/>
      <c r="DM2" s="355"/>
      <c r="DN2" s="355"/>
      <c r="DO2" s="356"/>
      <c r="DP2" s="347" t="s">
        <v>262</v>
      </c>
      <c r="DQ2" s="347"/>
      <c r="DR2" s="354" t="s">
        <v>249</v>
      </c>
      <c r="DS2" s="306" t="s">
        <v>181</v>
      </c>
      <c r="DT2" s="306" t="s">
        <v>183</v>
      </c>
      <c r="DU2" s="355"/>
      <c r="DV2" s="355"/>
      <c r="DW2" s="355"/>
      <c r="DX2" s="355"/>
      <c r="DY2" s="356"/>
      <c r="DZ2" s="347" t="s">
        <v>262</v>
      </c>
      <c r="EA2" s="347"/>
      <c r="EB2" s="354" t="s">
        <v>250</v>
      </c>
      <c r="EC2" s="306" t="s">
        <v>182</v>
      </c>
      <c r="ED2" s="306" t="s">
        <v>228</v>
      </c>
      <c r="EE2" s="355"/>
      <c r="EF2" s="355"/>
      <c r="EG2" s="355"/>
      <c r="EH2" s="355"/>
      <c r="EI2" s="356"/>
      <c r="EJ2" s="347" t="s">
        <v>262</v>
      </c>
      <c r="EK2" s="347"/>
      <c r="EL2" s="354" t="s">
        <v>251</v>
      </c>
      <c r="EM2" s="306" t="s">
        <v>181</v>
      </c>
      <c r="EN2" s="306" t="s">
        <v>183</v>
      </c>
      <c r="EO2" s="355"/>
      <c r="EP2" s="355"/>
      <c r="EQ2" s="355"/>
      <c r="ER2" s="355"/>
      <c r="ES2" s="356"/>
      <c r="ET2" s="347" t="s">
        <v>262</v>
      </c>
      <c r="EU2" s="347"/>
      <c r="EV2" s="354" t="s">
        <v>315</v>
      </c>
      <c r="EW2" s="306" t="s">
        <v>182</v>
      </c>
      <c r="EX2" s="306" t="s">
        <v>316</v>
      </c>
      <c r="EY2" s="355"/>
      <c r="EZ2" s="355"/>
      <c r="FA2" s="355"/>
      <c r="FB2" s="355"/>
      <c r="FC2" s="356"/>
      <c r="FD2" s="347" t="s">
        <v>262</v>
      </c>
      <c r="FE2" s="347"/>
      <c r="FF2" s="354" t="s">
        <v>252</v>
      </c>
      <c r="FG2" s="306" t="s">
        <v>181</v>
      </c>
      <c r="FH2" s="306" t="s">
        <v>183</v>
      </c>
      <c r="FI2" s="355"/>
      <c r="FJ2" s="355"/>
      <c r="FK2" s="355"/>
      <c r="FL2" s="355"/>
      <c r="FM2" s="356"/>
      <c r="FN2" s="347" t="s">
        <v>262</v>
      </c>
      <c r="FO2" s="347"/>
      <c r="FP2" s="354" t="s">
        <v>278</v>
      </c>
      <c r="FQ2" s="306" t="s">
        <v>181</v>
      </c>
      <c r="FR2" s="306" t="s">
        <v>183</v>
      </c>
      <c r="FS2" s="355"/>
      <c r="FT2" s="355"/>
      <c r="FU2" s="355"/>
      <c r="FV2" s="355"/>
      <c r="FW2" s="356"/>
      <c r="FX2" s="347" t="s">
        <v>262</v>
      </c>
      <c r="FY2" s="347"/>
      <c r="FZ2" s="354" t="s">
        <v>279</v>
      </c>
      <c r="GA2" s="306" t="s">
        <v>182</v>
      </c>
      <c r="GB2" s="306" t="s">
        <v>285</v>
      </c>
      <c r="GC2" s="355"/>
      <c r="GD2" s="355"/>
      <c r="GE2" s="355"/>
      <c r="GF2" s="355"/>
      <c r="GG2" s="356"/>
      <c r="GH2" s="347" t="s">
        <v>262</v>
      </c>
      <c r="GI2" s="347"/>
      <c r="GJ2" s="354" t="s">
        <v>280</v>
      </c>
      <c r="GK2" s="306" t="s">
        <v>182</v>
      </c>
      <c r="GL2" s="306" t="s">
        <v>284</v>
      </c>
      <c r="GM2" s="355"/>
      <c r="GN2" s="355"/>
      <c r="GO2" s="355"/>
      <c r="GP2" s="355"/>
      <c r="GQ2" s="356"/>
      <c r="GR2" s="347" t="s">
        <v>262</v>
      </c>
      <c r="GS2" s="347"/>
      <c r="GT2" s="354" t="s">
        <v>293</v>
      </c>
      <c r="GU2" s="306" t="s">
        <v>181</v>
      </c>
      <c r="GV2" s="306" t="s">
        <v>183</v>
      </c>
      <c r="GW2" s="355"/>
      <c r="GX2" s="355"/>
      <c r="GY2" s="355"/>
      <c r="GZ2" s="355"/>
      <c r="HA2" s="356"/>
      <c r="HB2" s="347" t="s">
        <v>262</v>
      </c>
      <c r="HC2" s="347"/>
      <c r="HD2" s="354" t="s">
        <v>322</v>
      </c>
      <c r="HE2" s="306" t="s">
        <v>181</v>
      </c>
      <c r="HF2" s="306" t="s">
        <v>183</v>
      </c>
      <c r="HG2" s="355"/>
      <c r="HH2" s="355"/>
      <c r="HI2" s="355"/>
      <c r="HJ2" s="355"/>
      <c r="HK2" s="356"/>
      <c r="HL2" s="347" t="s">
        <v>262</v>
      </c>
      <c r="HM2" s="347"/>
      <c r="HN2" s="354" t="s">
        <v>318</v>
      </c>
      <c r="HO2" s="306" t="s">
        <v>182</v>
      </c>
      <c r="HP2" s="306" t="s">
        <v>284</v>
      </c>
      <c r="HQ2" s="355"/>
      <c r="HR2" s="355"/>
      <c r="HS2" s="355"/>
      <c r="HT2" s="355"/>
      <c r="HU2" s="356"/>
      <c r="HV2" s="347" t="s">
        <v>262</v>
      </c>
      <c r="HW2" s="347"/>
      <c r="HX2" s="354" t="s">
        <v>320</v>
      </c>
      <c r="HY2" s="306" t="s">
        <v>182</v>
      </c>
      <c r="HZ2" s="306" t="s">
        <v>321</v>
      </c>
      <c r="IA2" s="355"/>
      <c r="IB2" s="355"/>
      <c r="IC2" s="355"/>
      <c r="ID2" s="355"/>
      <c r="IE2" s="356"/>
      <c r="IF2" s="347" t="s">
        <v>262</v>
      </c>
      <c r="IG2" s="347"/>
      <c r="IH2" s="354" t="s">
        <v>325</v>
      </c>
      <c r="II2" s="306" t="s">
        <v>181</v>
      </c>
      <c r="IJ2" s="306" t="s">
        <v>183</v>
      </c>
      <c r="IK2" s="355"/>
      <c r="IL2" s="355"/>
      <c r="IM2" s="355"/>
      <c r="IN2" s="355"/>
      <c r="IO2" s="356"/>
      <c r="IP2" s="347" t="s">
        <v>262</v>
      </c>
      <c r="IQ2" s="347"/>
    </row>
    <row xmlns:x14ac="http://schemas.microsoft.com/office/spreadsheetml/2009/9/ac" r="3" s="278" customFormat="true" ht="18" customHeight="true" x14ac:dyDescent="0.25">
      <c r="A3" s="620"/>
      <c r="B3" s="394" t="s">
        <v>173</v>
      </c>
      <c r="C3" s="395" t="s">
        <v>56</v>
      </c>
      <c r="D3" s="396" t="s">
        <v>7</v>
      </c>
      <c r="E3" s="396" t="s">
        <v>1</v>
      </c>
      <c r="F3" s="396" t="s">
        <v>2</v>
      </c>
      <c r="G3" s="396" t="s">
        <v>16</v>
      </c>
      <c r="H3" s="396" t="s">
        <v>17</v>
      </c>
      <c r="I3" s="397" t="s">
        <v>18</v>
      </c>
      <c r="J3" s="275"/>
      <c r="K3" s="275"/>
      <c r="L3" s="394" t="s">
        <v>173</v>
      </c>
      <c r="M3" s="395" t="s">
        <v>56</v>
      </c>
      <c r="N3" s="396" t="s">
        <v>7</v>
      </c>
      <c r="O3" s="396" t="s">
        <v>1</v>
      </c>
      <c r="P3" s="396" t="s">
        <v>2</v>
      </c>
      <c r="Q3" s="396" t="s">
        <v>16</v>
      </c>
      <c r="R3" s="396" t="s">
        <v>17</v>
      </c>
      <c r="S3" s="397" t="s">
        <v>18</v>
      </c>
      <c r="T3" s="275"/>
      <c r="U3" s="275"/>
      <c r="V3" s="394" t="s">
        <v>173</v>
      </c>
      <c r="W3" s="395" t="s">
        <v>56</v>
      </c>
      <c r="X3" s="396" t="s">
        <v>7</v>
      </c>
      <c r="Y3" s="396" t="s">
        <v>1</v>
      </c>
      <c r="Z3" s="396" t="s">
        <v>2</v>
      </c>
      <c r="AA3" s="396" t="s">
        <v>16</v>
      </c>
      <c r="AB3" s="396" t="s">
        <v>17</v>
      </c>
      <c r="AC3" s="397" t="s">
        <v>18</v>
      </c>
      <c r="AD3" s="275"/>
      <c r="AE3" s="275"/>
      <c r="AF3" s="394" t="s">
        <v>173</v>
      </c>
      <c r="AG3" s="395" t="s">
        <v>56</v>
      </c>
      <c r="AH3" s="396" t="s">
        <v>7</v>
      </c>
      <c r="AI3" s="396" t="s">
        <v>1</v>
      </c>
      <c r="AJ3" s="396" t="s">
        <v>2</v>
      </c>
      <c r="AK3" s="396" t="s">
        <v>16</v>
      </c>
      <c r="AL3" s="396" t="s">
        <v>17</v>
      </c>
      <c r="AM3" s="397" t="s">
        <v>18</v>
      </c>
      <c r="AN3" s="275"/>
      <c r="AO3" s="275"/>
      <c r="AP3" s="394" t="s">
        <v>173</v>
      </c>
      <c r="AQ3" s="395" t="s">
        <v>56</v>
      </c>
      <c r="AR3" s="396" t="s">
        <v>7</v>
      </c>
      <c r="AS3" s="396" t="s">
        <v>1</v>
      </c>
      <c r="AT3" s="396" t="s">
        <v>2</v>
      </c>
      <c r="AU3" s="396" t="s">
        <v>16</v>
      </c>
      <c r="AV3" s="396" t="s">
        <v>17</v>
      </c>
      <c r="AW3" s="397" t="s">
        <v>18</v>
      </c>
      <c r="AX3" s="275"/>
      <c r="AY3" s="275"/>
      <c r="AZ3" s="394" t="s">
        <v>173</v>
      </c>
      <c r="BA3" s="395" t="s">
        <v>56</v>
      </c>
      <c r="BB3" s="396" t="s">
        <v>7</v>
      </c>
      <c r="BC3" s="396" t="s">
        <v>1</v>
      </c>
      <c r="BD3" s="396" t="s">
        <v>2</v>
      </c>
      <c r="BE3" s="396" t="s">
        <v>16</v>
      </c>
      <c r="BF3" s="396" t="s">
        <v>17</v>
      </c>
      <c r="BG3" s="397" t="s">
        <v>18</v>
      </c>
      <c r="BH3" s="275"/>
      <c r="BI3" s="275"/>
      <c r="BJ3" s="394" t="s">
        <v>173</v>
      </c>
      <c r="BK3" s="395" t="s">
        <v>56</v>
      </c>
      <c r="BL3" s="396" t="s">
        <v>7</v>
      </c>
      <c r="BM3" s="396" t="s">
        <v>1</v>
      </c>
      <c r="BN3" s="396" t="s">
        <v>2</v>
      </c>
      <c r="BO3" s="396" t="s">
        <v>16</v>
      </c>
      <c r="BP3" s="396" t="s">
        <v>17</v>
      </c>
      <c r="BQ3" s="397" t="s">
        <v>18</v>
      </c>
      <c r="BR3" s="275"/>
      <c r="BS3" s="275"/>
      <c r="BT3" s="394" t="s">
        <v>173</v>
      </c>
      <c r="BU3" s="395" t="s">
        <v>56</v>
      </c>
      <c r="BV3" s="396" t="s">
        <v>7</v>
      </c>
      <c r="BW3" s="396" t="s">
        <v>1</v>
      </c>
      <c r="BX3" s="396" t="s">
        <v>2</v>
      </c>
      <c r="BY3" s="396" t="s">
        <v>16</v>
      </c>
      <c r="BZ3" s="396" t="s">
        <v>17</v>
      </c>
      <c r="CA3" s="397" t="s">
        <v>18</v>
      </c>
      <c r="CB3" s="275"/>
      <c r="CC3" s="275"/>
      <c r="CD3" s="394" t="s">
        <v>173</v>
      </c>
      <c r="CE3" s="395" t="s">
        <v>56</v>
      </c>
      <c r="CF3" s="396" t="s">
        <v>7</v>
      </c>
      <c r="CG3" s="396" t="s">
        <v>1</v>
      </c>
      <c r="CH3" s="396" t="s">
        <v>2</v>
      </c>
      <c r="CI3" s="396" t="s">
        <v>16</v>
      </c>
      <c r="CJ3" s="396" t="s">
        <v>17</v>
      </c>
      <c r="CK3" s="397" t="s">
        <v>18</v>
      </c>
      <c r="CL3" s="275"/>
      <c r="CM3" s="275"/>
      <c r="CN3" s="394" t="s">
        <v>173</v>
      </c>
      <c r="CO3" s="398" t="s">
        <v>56</v>
      </c>
      <c r="CP3" s="396" t="s">
        <v>7</v>
      </c>
      <c r="CQ3" s="396" t="s">
        <v>1</v>
      </c>
      <c r="CR3" s="396" t="s">
        <v>2</v>
      </c>
      <c r="CS3" s="396" t="s">
        <v>16</v>
      </c>
      <c r="CT3" s="396" t="s">
        <v>17</v>
      </c>
      <c r="CU3" s="397" t="s">
        <v>18</v>
      </c>
      <c r="CV3" s="275"/>
      <c r="CW3" s="275"/>
      <c r="CX3" s="394" t="s">
        <v>173</v>
      </c>
      <c r="CY3" s="395" t="s">
        <v>56</v>
      </c>
      <c r="CZ3" s="396" t="s">
        <v>7</v>
      </c>
      <c r="DA3" s="396" t="s">
        <v>1</v>
      </c>
      <c r="DB3" s="396" t="s">
        <v>2</v>
      </c>
      <c r="DC3" s="396" t="s">
        <v>16</v>
      </c>
      <c r="DD3" s="396" t="s">
        <v>17</v>
      </c>
      <c r="DE3" s="397" t="s">
        <v>18</v>
      </c>
      <c r="DF3" s="275"/>
      <c r="DG3" s="275"/>
      <c r="DH3" s="394" t="s">
        <v>173</v>
      </c>
      <c r="DI3" s="395" t="s">
        <v>56</v>
      </c>
      <c r="DJ3" s="396" t="s">
        <v>7</v>
      </c>
      <c r="DK3" s="396" t="s">
        <v>1</v>
      </c>
      <c r="DL3" s="396" t="s">
        <v>2</v>
      </c>
      <c r="DM3" s="396" t="s">
        <v>16</v>
      </c>
      <c r="DN3" s="396" t="s">
        <v>17</v>
      </c>
      <c r="DO3" s="397" t="s">
        <v>18</v>
      </c>
      <c r="DP3" s="275"/>
      <c r="DQ3" s="275"/>
      <c r="DR3" s="394" t="s">
        <v>173</v>
      </c>
      <c r="DS3" s="395" t="s">
        <v>56</v>
      </c>
      <c r="DT3" s="396" t="s">
        <v>7</v>
      </c>
      <c r="DU3" s="396" t="s">
        <v>1</v>
      </c>
      <c r="DV3" s="396" t="s">
        <v>2</v>
      </c>
      <c r="DW3" s="396" t="s">
        <v>16</v>
      </c>
      <c r="DX3" s="396" t="s">
        <v>17</v>
      </c>
      <c r="DY3" s="397" t="s">
        <v>18</v>
      </c>
      <c r="DZ3" s="275"/>
      <c r="EA3" s="275"/>
      <c r="EB3" s="394" t="s">
        <v>173</v>
      </c>
      <c r="EC3" s="395" t="s">
        <v>56</v>
      </c>
      <c r="ED3" s="396" t="s">
        <v>7</v>
      </c>
      <c r="EE3" s="396" t="s">
        <v>1</v>
      </c>
      <c r="EF3" s="396" t="s">
        <v>2</v>
      </c>
      <c r="EG3" s="396" t="s">
        <v>16</v>
      </c>
      <c r="EH3" s="396" t="s">
        <v>17</v>
      </c>
      <c r="EI3" s="397" t="s">
        <v>18</v>
      </c>
      <c r="EJ3" s="275"/>
      <c r="EK3" s="275"/>
      <c r="EL3" s="394" t="s">
        <v>173</v>
      </c>
      <c r="EM3" s="395" t="s">
        <v>56</v>
      </c>
      <c r="EN3" s="396" t="s">
        <v>7</v>
      </c>
      <c r="EO3" s="396" t="s">
        <v>1</v>
      </c>
      <c r="EP3" s="396" t="s">
        <v>2</v>
      </c>
      <c r="EQ3" s="396" t="s">
        <v>16</v>
      </c>
      <c r="ER3" s="396" t="s">
        <v>17</v>
      </c>
      <c r="ES3" s="397" t="s">
        <v>18</v>
      </c>
      <c r="ET3" s="275"/>
      <c r="EU3" s="275"/>
      <c r="EV3" s="394" t="s">
        <v>173</v>
      </c>
      <c r="EW3" s="395" t="s">
        <v>56</v>
      </c>
      <c r="EX3" s="396" t="s">
        <v>7</v>
      </c>
      <c r="EY3" s="396" t="s">
        <v>1</v>
      </c>
      <c r="EZ3" s="396" t="s">
        <v>2</v>
      </c>
      <c r="FA3" s="396" t="s">
        <v>16</v>
      </c>
      <c r="FB3" s="396" t="s">
        <v>17</v>
      </c>
      <c r="FC3" s="397" t="s">
        <v>18</v>
      </c>
      <c r="FD3" s="275"/>
      <c r="FE3" s="275"/>
      <c r="FF3" s="394" t="s">
        <v>173</v>
      </c>
      <c r="FG3" s="395" t="s">
        <v>56</v>
      </c>
      <c r="FH3" s="396" t="s">
        <v>7</v>
      </c>
      <c r="FI3" s="396" t="s">
        <v>1</v>
      </c>
      <c r="FJ3" s="396" t="s">
        <v>2</v>
      </c>
      <c r="FK3" s="396" t="s">
        <v>16</v>
      </c>
      <c r="FL3" s="396" t="s">
        <v>17</v>
      </c>
      <c r="FM3" s="397" t="s">
        <v>18</v>
      </c>
      <c r="FN3" s="275"/>
      <c r="FO3" s="275"/>
      <c r="FP3" s="394" t="s">
        <v>173</v>
      </c>
      <c r="FQ3" s="395" t="s">
        <v>56</v>
      </c>
      <c r="FR3" s="396" t="s">
        <v>7</v>
      </c>
      <c r="FS3" s="396" t="s">
        <v>1</v>
      </c>
      <c r="FT3" s="396" t="s">
        <v>2</v>
      </c>
      <c r="FU3" s="396" t="s">
        <v>16</v>
      </c>
      <c r="FV3" s="396" t="s">
        <v>17</v>
      </c>
      <c r="FW3" s="397" t="s">
        <v>18</v>
      </c>
      <c r="FX3" s="275"/>
      <c r="FY3" s="275"/>
      <c r="FZ3" s="394" t="s">
        <v>173</v>
      </c>
      <c r="GA3" s="395" t="s">
        <v>56</v>
      </c>
      <c r="GB3" s="396" t="s">
        <v>7</v>
      </c>
      <c r="GC3" s="396" t="s">
        <v>1</v>
      </c>
      <c r="GD3" s="396" t="s">
        <v>2</v>
      </c>
      <c r="GE3" s="396" t="s">
        <v>16</v>
      </c>
      <c r="GF3" s="396" t="s">
        <v>17</v>
      </c>
      <c r="GG3" s="397" t="s">
        <v>18</v>
      </c>
      <c r="GH3" s="275"/>
      <c r="GI3" s="275"/>
      <c r="GJ3" s="394" t="s">
        <v>173</v>
      </c>
      <c r="GK3" s="395" t="s">
        <v>56</v>
      </c>
      <c r="GL3" s="396" t="s">
        <v>7</v>
      </c>
      <c r="GM3" s="396" t="s">
        <v>1</v>
      </c>
      <c r="GN3" s="396" t="s">
        <v>2</v>
      </c>
      <c r="GO3" s="396" t="s">
        <v>16</v>
      </c>
      <c r="GP3" s="396" t="s">
        <v>17</v>
      </c>
      <c r="GQ3" s="397" t="s">
        <v>18</v>
      </c>
      <c r="GR3" s="275"/>
      <c r="GS3" s="275"/>
      <c r="GT3" s="394" t="s">
        <v>173</v>
      </c>
      <c r="GU3" s="395" t="s">
        <v>56</v>
      </c>
      <c r="GV3" s="396" t="s">
        <v>7</v>
      </c>
      <c r="GW3" s="396" t="s">
        <v>1</v>
      </c>
      <c r="GX3" s="396" t="s">
        <v>2</v>
      </c>
      <c r="GY3" s="396" t="s">
        <v>16</v>
      </c>
      <c r="GZ3" s="396" t="s">
        <v>17</v>
      </c>
      <c r="HA3" s="397" t="s">
        <v>18</v>
      </c>
      <c r="HB3" s="275"/>
      <c r="HC3" s="275"/>
      <c r="HD3" s="394" t="s">
        <v>173</v>
      </c>
      <c r="HE3" s="395" t="s">
        <v>56</v>
      </c>
      <c r="HF3" s="396" t="s">
        <v>7</v>
      </c>
      <c r="HG3" s="396" t="s">
        <v>1</v>
      </c>
      <c r="HH3" s="396" t="s">
        <v>2</v>
      </c>
      <c r="HI3" s="396" t="s">
        <v>16</v>
      </c>
      <c r="HJ3" s="396" t="s">
        <v>17</v>
      </c>
      <c r="HK3" s="397" t="s">
        <v>18</v>
      </c>
      <c r="HL3" s="275"/>
      <c r="HM3" s="275"/>
      <c r="HN3" s="394" t="s">
        <v>173</v>
      </c>
      <c r="HO3" s="395" t="s">
        <v>56</v>
      </c>
      <c r="HP3" s="396" t="s">
        <v>7</v>
      </c>
      <c r="HQ3" s="396" t="s">
        <v>1</v>
      </c>
      <c r="HR3" s="396" t="s">
        <v>2</v>
      </c>
      <c r="HS3" s="396" t="s">
        <v>16</v>
      </c>
      <c r="HT3" s="396" t="s">
        <v>17</v>
      </c>
      <c r="HU3" s="397" t="s">
        <v>18</v>
      </c>
      <c r="HV3" s="275"/>
      <c r="HW3" s="275"/>
      <c r="HX3" s="394" t="s">
        <v>173</v>
      </c>
      <c r="HY3" s="395" t="s">
        <v>56</v>
      </c>
      <c r="HZ3" s="396" t="s">
        <v>7</v>
      </c>
      <c r="IA3" s="396" t="s">
        <v>1</v>
      </c>
      <c r="IB3" s="396" t="s">
        <v>2</v>
      </c>
      <c r="IC3" s="396" t="s">
        <v>16</v>
      </c>
      <c r="ID3" s="396" t="s">
        <v>17</v>
      </c>
      <c r="IE3" s="397" t="s">
        <v>18</v>
      </c>
      <c r="IF3" s="275"/>
      <c r="IG3" s="275"/>
      <c r="IH3" s="394" t="s">
        <v>173</v>
      </c>
      <c r="II3" s="395" t="s">
        <v>56</v>
      </c>
      <c r="IJ3" s="396" t="s">
        <v>7</v>
      </c>
      <c r="IK3" s="396" t="s">
        <v>1</v>
      </c>
      <c r="IL3" s="396" t="s">
        <v>2</v>
      </c>
      <c r="IM3" s="396" t="s">
        <v>16</v>
      </c>
      <c r="IN3" s="396" t="s">
        <v>17</v>
      </c>
      <c r="IO3" s="397" t="s">
        <v>18</v>
      </c>
      <c r="IP3" s="275"/>
      <c r="IQ3" s="275"/>
      <c r="IR3" s="277"/>
      <c r="JB3" s="277"/>
      <c r="JL3" s="277"/>
      <c r="JV3" s="277"/>
      <c r="KF3" s="277"/>
      <c r="KP3" s="277"/>
    </row>
    <row xmlns:x14ac="http://schemas.microsoft.com/office/spreadsheetml/2009/9/ac" r="4" s="4" customFormat="true" x14ac:dyDescent="0.25">
      <c r="A4" s="430" t="str">
        <f>IF(ISBLANK('Data Summary'!A6),"",'Data Summary'!A6)</f>
        <v>BFA_2010_UIS</v>
      </c>
      <c r="B4" s="126"/>
      <c r="C4" s="92" t="s">
        <v>3</v>
      </c>
      <c r="D4" s="7"/>
      <c r="E4" s="7"/>
      <c r="F4" s="7"/>
      <c r="G4" s="7"/>
      <c r="H4" s="7"/>
      <c r="I4" s="26"/>
      <c r="J4" s="24"/>
      <c r="K4" s="24"/>
      <c r="L4" s="126"/>
      <c r="M4" s="92" t="s">
        <v>3</v>
      </c>
      <c r="N4" s="7"/>
      <c r="O4" s="7"/>
      <c r="P4" s="7"/>
      <c r="Q4" s="7"/>
      <c r="R4" s="7"/>
      <c r="S4" s="26"/>
      <c r="T4" s="24"/>
      <c r="U4" s="24"/>
      <c r="V4" s="126"/>
      <c r="W4" s="92" t="s">
        <v>3</v>
      </c>
      <c r="X4" s="7"/>
      <c r="Y4" s="7"/>
      <c r="Z4" s="7"/>
      <c r="AA4" s="7"/>
      <c r="AB4" s="7"/>
      <c r="AC4" s="26"/>
      <c r="AD4" s="24"/>
      <c r="AE4" s="24"/>
      <c r="AF4" s="141"/>
      <c r="AG4" s="92" t="s">
        <v>3</v>
      </c>
      <c r="AH4" s="7"/>
      <c r="AI4" s="7"/>
      <c r="AJ4" s="7"/>
      <c r="AK4" s="7"/>
      <c r="AL4" s="7"/>
      <c r="AM4" s="26"/>
      <c r="AN4" s="24"/>
      <c r="AO4" s="24"/>
      <c r="AP4" s="126"/>
      <c r="AQ4" s="92" t="s">
        <v>3</v>
      </c>
      <c r="AR4" s="7"/>
      <c r="AS4" s="7"/>
      <c r="AT4" s="7"/>
      <c r="AU4" s="7"/>
      <c r="AV4" s="7"/>
      <c r="AW4" s="26"/>
      <c r="AX4" s="24"/>
      <c r="AY4" s="24"/>
      <c r="AZ4" s="126"/>
      <c r="BA4" s="92" t="s">
        <v>3</v>
      </c>
      <c r="BB4" s="7"/>
      <c r="BC4" s="7"/>
      <c r="BD4" s="7"/>
      <c r="BE4" s="7"/>
      <c r="BF4" s="7"/>
      <c r="BG4" s="26"/>
      <c r="BH4" s="24"/>
      <c r="BI4" s="24"/>
      <c r="BJ4" s="126"/>
      <c r="BK4" s="92" t="s">
        <v>3</v>
      </c>
      <c r="BL4" s="7"/>
      <c r="BM4" s="7"/>
      <c r="BN4" s="7"/>
      <c r="BO4" s="7"/>
      <c r="BP4" s="7"/>
      <c r="BQ4" s="26"/>
      <c r="BR4" s="24"/>
      <c r="BS4" s="24"/>
      <c r="BT4" s="141"/>
      <c r="BU4" s="92" t="s">
        <v>3</v>
      </c>
      <c r="BV4" s="7"/>
      <c r="BW4" s="7"/>
      <c r="BX4" s="7"/>
      <c r="BY4" s="7"/>
      <c r="BZ4" s="7"/>
      <c r="CA4" s="26"/>
      <c r="CB4" s="24"/>
      <c r="CC4" s="24"/>
      <c r="CD4" s="141"/>
      <c r="CE4" s="92" t="s">
        <v>3</v>
      </c>
      <c r="CF4" s="7"/>
      <c r="CG4" s="7"/>
      <c r="CH4" s="7"/>
      <c r="CI4" s="7"/>
      <c r="CJ4" s="7"/>
      <c r="CK4" s="26"/>
      <c r="CL4" s="24"/>
      <c r="CM4" s="24"/>
      <c r="CN4" s="141"/>
      <c r="CO4" s="93" t="s">
        <v>3</v>
      </c>
      <c r="CP4" s="7"/>
      <c r="CQ4" s="7"/>
      <c r="CR4" s="7"/>
      <c r="CS4" s="7"/>
      <c r="CT4" s="7"/>
      <c r="CU4" s="26"/>
      <c r="CV4" s="24"/>
      <c r="CW4" s="24"/>
      <c r="CX4" s="141"/>
      <c r="CY4" s="92" t="s">
        <v>3</v>
      </c>
      <c r="CZ4" s="7"/>
      <c r="DA4" s="7"/>
      <c r="DB4" s="7"/>
      <c r="DC4" s="7"/>
      <c r="DD4" s="7"/>
      <c r="DE4" s="26"/>
      <c r="DF4" s="24"/>
      <c r="DG4" s="24"/>
      <c r="DH4" s="141"/>
      <c r="DI4" s="92" t="s">
        <v>3</v>
      </c>
      <c r="DJ4" s="206"/>
      <c r="DK4" s="206"/>
      <c r="DL4" s="206"/>
      <c r="DM4" s="206"/>
      <c r="DN4" s="206"/>
      <c r="DO4" s="26"/>
      <c r="DP4" s="24"/>
      <c r="DQ4" s="24"/>
      <c r="DR4" s="141"/>
      <c r="DS4" s="92" t="s">
        <v>3</v>
      </c>
      <c r="DT4" s="7"/>
      <c r="DU4" s="7"/>
      <c r="DV4" s="7"/>
      <c r="DW4" s="7"/>
      <c r="DX4" s="7"/>
      <c r="DY4" s="26"/>
      <c r="DZ4" s="24"/>
      <c r="EA4" s="24"/>
      <c r="EB4" s="141"/>
      <c r="EC4" s="92" t="s">
        <v>3</v>
      </c>
      <c r="ED4" s="206"/>
      <c r="EE4" s="206"/>
      <c r="EF4" s="206"/>
      <c r="EG4" s="206"/>
      <c r="EH4" s="206"/>
      <c r="EI4" s="26"/>
      <c r="EJ4" s="24"/>
      <c r="EK4" s="24"/>
      <c r="EL4" s="141"/>
      <c r="EM4" s="92" t="s">
        <v>3</v>
      </c>
      <c r="EN4" s="7"/>
      <c r="EO4" s="7"/>
      <c r="EP4" s="7"/>
      <c r="EQ4" s="7"/>
      <c r="ER4" s="7"/>
      <c r="ES4" s="26"/>
      <c r="ET4" s="24"/>
      <c r="EU4" s="24"/>
      <c r="EV4" s="141"/>
      <c r="EW4" s="92" t="s">
        <v>3</v>
      </c>
      <c r="EX4" s="206"/>
      <c r="EY4" s="206"/>
      <c r="EZ4" s="206"/>
      <c r="FA4" s="206"/>
      <c r="FB4" s="206"/>
      <c r="FC4" s="26"/>
      <c r="FD4" s="24"/>
      <c r="FE4" s="24"/>
      <c r="FF4" s="141"/>
      <c r="FG4" s="92" t="s">
        <v>3</v>
      </c>
      <c r="FH4" s="7"/>
      <c r="FI4" s="7"/>
      <c r="FJ4" s="7"/>
      <c r="FK4" s="7"/>
      <c r="FL4" s="7"/>
      <c r="FM4" s="26"/>
      <c r="FN4" s="24"/>
      <c r="FO4" s="24"/>
      <c r="FP4" s="126"/>
      <c r="FQ4" s="92" t="s">
        <v>3</v>
      </c>
      <c r="FR4" s="7"/>
      <c r="FS4" s="7"/>
      <c r="FT4" s="7"/>
      <c r="FU4" s="7"/>
      <c r="FV4" s="7"/>
      <c r="FW4" s="26"/>
      <c r="FX4" s="24"/>
      <c r="FY4" s="24"/>
      <c r="FZ4" s="126"/>
      <c r="GA4" s="92" t="s">
        <v>3</v>
      </c>
      <c r="GB4" s="7"/>
      <c r="GC4" s="7"/>
      <c r="GD4" s="7"/>
      <c r="GE4" s="7"/>
      <c r="GF4" s="7"/>
      <c r="GG4" s="26"/>
      <c r="GH4" s="24"/>
      <c r="GI4" s="24"/>
      <c r="GJ4" s="141"/>
      <c r="GK4" s="92" t="s">
        <v>3</v>
      </c>
      <c r="GL4" s="7"/>
      <c r="GM4" s="7"/>
      <c r="GN4" s="7"/>
      <c r="GO4" s="7"/>
      <c r="GP4" s="7"/>
      <c r="GQ4" s="26"/>
      <c r="GR4" s="24"/>
      <c r="GS4" s="24"/>
      <c r="GT4" s="126"/>
      <c r="GU4" s="92" t="s">
        <v>3</v>
      </c>
      <c r="GV4" s="7"/>
      <c r="GW4" s="7"/>
      <c r="GX4" s="7"/>
      <c r="GY4" s="7"/>
      <c r="GZ4" s="7"/>
      <c r="HA4" s="26"/>
      <c r="HB4" s="24"/>
      <c r="HC4" s="24"/>
      <c r="HD4" s="126"/>
      <c r="HE4" s="92" t="s">
        <v>3</v>
      </c>
      <c r="HF4" s="7"/>
      <c r="HG4" s="7"/>
      <c r="HH4" s="7"/>
      <c r="HI4" s="7"/>
      <c r="HJ4" s="7"/>
      <c r="HK4" s="26"/>
      <c r="HL4" s="24"/>
      <c r="HM4" s="24"/>
      <c r="HN4" s="141"/>
      <c r="HO4" s="92" t="s">
        <v>3</v>
      </c>
      <c r="HP4" s="7"/>
      <c r="HQ4" s="7"/>
      <c r="HR4" s="7"/>
      <c r="HS4" s="7"/>
      <c r="HT4" s="7"/>
      <c r="HU4" s="26"/>
      <c r="HV4" s="24"/>
      <c r="HW4" s="24"/>
      <c r="HX4" s="141"/>
      <c r="HY4" s="92" t="s">
        <v>3</v>
      </c>
      <c r="HZ4" s="7"/>
      <c r="IA4" s="7"/>
      <c r="IB4" s="7"/>
      <c r="IC4" s="7"/>
      <c r="ID4" s="7"/>
      <c r="IE4" s="26"/>
      <c r="IF4" s="24"/>
      <c r="IG4" s="24"/>
      <c r="IH4" s="126"/>
      <c r="II4" s="92" t="s">
        <v>3</v>
      </c>
      <c r="IJ4" s="7"/>
      <c r="IK4" s="7"/>
      <c r="IL4" s="7"/>
      <c r="IM4" s="7"/>
      <c r="IN4" s="7"/>
      <c r="IO4" s="26"/>
      <c r="IP4" s="24"/>
      <c r="IQ4" s="24"/>
      <c r="IR4" s="137"/>
      <c r="JB4" s="137"/>
      <c r="JL4" s="137"/>
      <c r="JV4" s="137"/>
      <c r="KF4" s="137"/>
      <c r="KP4" s="137"/>
    </row>
    <row xmlns:x14ac="http://schemas.microsoft.com/office/spreadsheetml/2009/9/ac" r="5" s="4" customFormat="true" x14ac:dyDescent="0.25">
      <c r="A5" s="430" t="str">
        <f ca="true">IF(ISBLANK('Data Summary'!A7),"",'Data Summary'!A7)</f>
        <v>BFA_2010_EMIS</v>
      </c>
      <c r="B5" s="126"/>
      <c r="C5" s="92" t="s">
        <v>25</v>
      </c>
      <c r="D5" s="7"/>
      <c r="E5" s="7"/>
      <c r="F5" s="7"/>
      <c r="G5" s="7"/>
      <c r="H5" s="7"/>
      <c r="I5" s="26"/>
      <c r="J5" s="24"/>
      <c r="K5" s="24"/>
      <c r="L5" s="126"/>
      <c r="M5" s="92" t="s">
        <v>25</v>
      </c>
      <c r="N5" s="7"/>
      <c r="O5" s="7"/>
      <c r="P5" s="7"/>
      <c r="Q5" s="7"/>
      <c r="R5" s="7"/>
      <c r="S5" s="26"/>
      <c r="T5" s="24"/>
      <c r="U5" s="24"/>
      <c r="V5" s="126"/>
      <c r="W5" s="92" t="s">
        <v>25</v>
      </c>
      <c r="X5" s="7"/>
      <c r="Y5" s="7"/>
      <c r="Z5" s="7"/>
      <c r="AA5" s="7"/>
      <c r="AB5" s="7"/>
      <c r="AC5" s="26"/>
      <c r="AD5" s="24"/>
      <c r="AE5" s="24"/>
      <c r="AF5" s="141"/>
      <c r="AG5" s="92" t="s">
        <v>25</v>
      </c>
      <c r="AH5" s="7"/>
      <c r="AI5" s="7"/>
      <c r="AJ5" s="7"/>
      <c r="AK5" s="7"/>
      <c r="AL5" s="7"/>
      <c r="AM5" s="26"/>
      <c r="AN5" s="24"/>
      <c r="AO5" s="24"/>
      <c r="AP5" s="126"/>
      <c r="AQ5" s="92" t="s">
        <v>25</v>
      </c>
      <c r="AR5" s="7"/>
      <c r="AS5" s="7"/>
      <c r="AT5" s="7"/>
      <c r="AU5" s="7"/>
      <c r="AV5" s="7"/>
      <c r="AW5" s="26"/>
      <c r="AX5" s="24"/>
      <c r="AY5" s="24"/>
      <c r="AZ5" s="126"/>
      <c r="BA5" s="92" t="s">
        <v>25</v>
      </c>
      <c r="BB5" s="7"/>
      <c r="BC5" s="7"/>
      <c r="BD5" s="7"/>
      <c r="BE5" s="7"/>
      <c r="BF5" s="7"/>
      <c r="BG5" s="26"/>
      <c r="BH5" s="24"/>
      <c r="BI5" s="24"/>
      <c r="BJ5" s="126"/>
      <c r="BK5" s="92" t="s">
        <v>25</v>
      </c>
      <c r="BL5" s="7"/>
      <c r="BM5" s="7"/>
      <c r="BN5" s="7"/>
      <c r="BO5" s="7"/>
      <c r="BP5" s="7"/>
      <c r="BQ5" s="26"/>
      <c r="BR5" s="24"/>
      <c r="BS5" s="24"/>
      <c r="BT5" s="141"/>
      <c r="BU5" s="92" t="s">
        <v>25</v>
      </c>
      <c r="BV5" s="7"/>
      <c r="BW5" s="7"/>
      <c r="BX5" s="7"/>
      <c r="BY5" s="7"/>
      <c r="BZ5" s="7"/>
      <c r="CA5" s="26"/>
      <c r="CB5" s="24"/>
      <c r="CC5" s="24"/>
      <c r="CD5" s="141"/>
      <c r="CE5" s="92" t="s">
        <v>25</v>
      </c>
      <c r="CF5" s="7"/>
      <c r="CG5" s="7"/>
      <c r="CH5" s="7"/>
      <c r="CI5" s="7"/>
      <c r="CJ5" s="7"/>
      <c r="CK5" s="26"/>
      <c r="CL5" s="24"/>
      <c r="CM5" s="24"/>
      <c r="CN5" s="141"/>
      <c r="CO5" s="93" t="s">
        <v>25</v>
      </c>
      <c r="CP5" s="7"/>
      <c r="CQ5" s="7"/>
      <c r="CR5" s="7"/>
      <c r="CS5" s="7"/>
      <c r="CT5" s="7"/>
      <c r="CU5" s="26"/>
      <c r="CV5" s="24"/>
      <c r="CW5" s="24"/>
      <c r="CX5" s="141"/>
      <c r="CY5" s="92" t="s">
        <v>25</v>
      </c>
      <c r="CZ5" s="7"/>
      <c r="DA5" s="7"/>
      <c r="DB5" s="7"/>
      <c r="DC5" s="7"/>
      <c r="DD5" s="7"/>
      <c r="DE5" s="26"/>
      <c r="DF5" s="24"/>
      <c r="DG5" s="24"/>
      <c r="DH5" s="141"/>
      <c r="DI5" s="92" t="s">
        <v>25</v>
      </c>
      <c r="DJ5" s="206"/>
      <c r="DK5" s="206"/>
      <c r="DL5" s="206"/>
      <c r="DM5" s="206"/>
      <c r="DN5" s="206"/>
      <c r="DO5" s="26"/>
      <c r="DP5" s="24"/>
      <c r="DQ5" s="24"/>
      <c r="DR5" s="141"/>
      <c r="DS5" s="92" t="s">
        <v>25</v>
      </c>
      <c r="DT5" s="7"/>
      <c r="DU5" s="7"/>
      <c r="DV5" s="7"/>
      <c r="DW5" s="7"/>
      <c r="DX5" s="7"/>
      <c r="DY5" s="26"/>
      <c r="DZ5" s="24"/>
      <c r="EA5" s="24"/>
      <c r="EB5" s="141"/>
      <c r="EC5" s="92" t="s">
        <v>25</v>
      </c>
      <c r="ED5" s="206"/>
      <c r="EE5" s="206"/>
      <c r="EF5" s="206"/>
      <c r="EG5" s="206"/>
      <c r="EH5" s="206"/>
      <c r="EI5" s="26"/>
      <c r="EJ5" s="24"/>
      <c r="EK5" s="24"/>
      <c r="EL5" s="141"/>
      <c r="EM5" s="92" t="s">
        <v>25</v>
      </c>
      <c r="EN5" s="7"/>
      <c r="EO5" s="7"/>
      <c r="EP5" s="7"/>
      <c r="EQ5" s="7"/>
      <c r="ER5" s="7"/>
      <c r="ES5" s="26"/>
      <c r="ET5" s="24"/>
      <c r="EU5" s="24"/>
      <c r="EV5" s="141"/>
      <c r="EW5" s="92" t="s">
        <v>25</v>
      </c>
      <c r="EX5" s="206"/>
      <c r="EY5" s="206"/>
      <c r="EZ5" s="206"/>
      <c r="FA5" s="206"/>
      <c r="FB5" s="206"/>
      <c r="FC5" s="26"/>
      <c r="FD5" s="24"/>
      <c r="FE5" s="24"/>
      <c r="FF5" s="141"/>
      <c r="FG5" s="92" t="s">
        <v>25</v>
      </c>
      <c r="FH5" s="7"/>
      <c r="FI5" s="7"/>
      <c r="FJ5" s="7"/>
      <c r="FK5" s="7"/>
      <c r="FL5" s="7"/>
      <c r="FM5" s="26"/>
      <c r="FN5" s="24"/>
      <c r="FO5" s="24"/>
      <c r="FP5" s="126"/>
      <c r="FQ5" s="92" t="s">
        <v>25</v>
      </c>
      <c r="FR5" s="7"/>
      <c r="FS5" s="7"/>
      <c r="FT5" s="7"/>
      <c r="FU5" s="7"/>
      <c r="FV5" s="7"/>
      <c r="FW5" s="26"/>
      <c r="FX5" s="24"/>
      <c r="FY5" s="24"/>
      <c r="FZ5" s="126"/>
      <c r="GA5" s="92" t="s">
        <v>25</v>
      </c>
      <c r="GB5" s="7"/>
      <c r="GC5" s="7"/>
      <c r="GD5" s="7"/>
      <c r="GE5" s="7"/>
      <c r="GF5" s="7"/>
      <c r="GG5" s="26"/>
      <c r="GH5" s="24"/>
      <c r="GI5" s="24"/>
      <c r="GJ5" s="141"/>
      <c r="GK5" s="92" t="s">
        <v>25</v>
      </c>
      <c r="GL5" s="7"/>
      <c r="GM5" s="7"/>
      <c r="GN5" s="7"/>
      <c r="GO5" s="7"/>
      <c r="GP5" s="7"/>
      <c r="GQ5" s="26"/>
      <c r="GR5" s="24"/>
      <c r="GS5" s="24"/>
      <c r="GT5" s="126"/>
      <c r="GU5" s="92" t="s">
        <v>25</v>
      </c>
      <c r="GV5" s="7"/>
      <c r="GW5" s="7"/>
      <c r="GX5" s="7"/>
      <c r="GY5" s="7"/>
      <c r="GZ5" s="7"/>
      <c r="HA5" s="26"/>
      <c r="HB5" s="24"/>
      <c r="HC5" s="24"/>
      <c r="HD5" s="126"/>
      <c r="HE5" s="92" t="s">
        <v>25</v>
      </c>
      <c r="HF5" s="7"/>
      <c r="HG5" s="7"/>
      <c r="HH5" s="7"/>
      <c r="HI5" s="7"/>
      <c r="HJ5" s="7"/>
      <c r="HK5" s="26"/>
      <c r="HL5" s="24"/>
      <c r="HM5" s="24"/>
      <c r="HN5" s="141"/>
      <c r="HO5" s="92" t="s">
        <v>25</v>
      </c>
      <c r="HP5" s="7"/>
      <c r="HQ5" s="7"/>
      <c r="HR5" s="7"/>
      <c r="HS5" s="7"/>
      <c r="HT5" s="7"/>
      <c r="HU5" s="26"/>
      <c r="HV5" s="24"/>
      <c r="HW5" s="24"/>
      <c r="HX5" s="141"/>
      <c r="HY5" s="92" t="s">
        <v>25</v>
      </c>
      <c r="HZ5" s="7"/>
      <c r="IA5" s="7"/>
      <c r="IB5" s="7"/>
      <c r="IC5" s="7"/>
      <c r="ID5" s="7"/>
      <c r="IE5" s="26"/>
      <c r="IF5" s="24"/>
      <c r="IG5" s="24"/>
      <c r="IH5" s="126"/>
      <c r="II5" s="92" t="s">
        <v>25</v>
      </c>
      <c r="IJ5" s="7"/>
      <c r="IK5" s="7"/>
      <c r="IL5" s="7"/>
      <c r="IM5" s="7"/>
      <c r="IN5" s="7"/>
      <c r="IO5" s="26"/>
      <c r="IP5" s="24"/>
      <c r="IQ5" s="24"/>
      <c r="IR5" s="137"/>
      <c r="JB5" s="137"/>
      <c r="JL5" s="137"/>
      <c r="JV5" s="137"/>
      <c r="KF5" s="137"/>
      <c r="KP5" s="137"/>
    </row>
    <row xmlns:x14ac="http://schemas.microsoft.com/office/spreadsheetml/2009/9/ac" r="6" s="4" customFormat="true" x14ac:dyDescent="0.25">
      <c r="A6" s="430" t="str">
        <f ca="true">IF(ISBLANK('Data Summary'!A8),"",'Data Summary'!A8)</f>
        <v>BFA_2011_EMIS</v>
      </c>
      <c r="B6" s="141"/>
      <c r="C6" s="93" t="s">
        <v>26</v>
      </c>
      <c r="D6" s="19"/>
      <c r="E6" s="7"/>
      <c r="F6" s="7"/>
      <c r="G6" s="7"/>
      <c r="H6" s="7"/>
      <c r="I6" s="26"/>
      <c r="J6" s="24"/>
      <c r="K6" s="24"/>
      <c r="L6" s="141"/>
      <c r="M6" s="93" t="s">
        <v>26</v>
      </c>
      <c r="N6" s="19"/>
      <c r="O6" s="7"/>
      <c r="P6" s="7"/>
      <c r="Q6" s="7"/>
      <c r="R6" s="7"/>
      <c r="S6" s="26"/>
      <c r="T6" s="24"/>
      <c r="U6" s="24"/>
      <c r="V6" s="141"/>
      <c r="W6" s="93" t="s">
        <v>26</v>
      </c>
      <c r="X6" s="19"/>
      <c r="Y6" s="7"/>
      <c r="Z6" s="7"/>
      <c r="AA6" s="7"/>
      <c r="AB6" s="7"/>
      <c r="AC6" s="26"/>
      <c r="AD6" s="24"/>
      <c r="AE6" s="24"/>
      <c r="AF6" s="141"/>
      <c r="AG6" s="93" t="s">
        <v>26</v>
      </c>
      <c r="AH6" s="19"/>
      <c r="AI6" s="7"/>
      <c r="AJ6" s="7"/>
      <c r="AK6" s="7"/>
      <c r="AL6" s="7"/>
      <c r="AM6" s="26"/>
      <c r="AN6" s="24"/>
      <c r="AO6" s="24"/>
      <c r="AP6" s="141"/>
      <c r="AQ6" s="93" t="s">
        <v>26</v>
      </c>
      <c r="AR6" s="19"/>
      <c r="AS6" s="7"/>
      <c r="AT6" s="7"/>
      <c r="AU6" s="7"/>
      <c r="AV6" s="7"/>
      <c r="AW6" s="26"/>
      <c r="AX6" s="24"/>
      <c r="AY6" s="24"/>
      <c r="AZ6" s="141"/>
      <c r="BA6" s="93" t="s">
        <v>26</v>
      </c>
      <c r="BB6" s="19"/>
      <c r="BC6" s="7"/>
      <c r="BD6" s="7"/>
      <c r="BE6" s="7"/>
      <c r="BF6" s="7"/>
      <c r="BG6" s="26"/>
      <c r="BH6" s="24"/>
      <c r="BI6" s="24"/>
      <c r="BJ6" s="141"/>
      <c r="BK6" s="93" t="s">
        <v>26</v>
      </c>
      <c r="BL6" s="19"/>
      <c r="BM6" s="7"/>
      <c r="BN6" s="7"/>
      <c r="BO6" s="7"/>
      <c r="BP6" s="7"/>
      <c r="BQ6" s="26"/>
      <c r="BR6" s="24"/>
      <c r="BS6" s="24"/>
      <c r="BT6" s="141"/>
      <c r="BU6" s="93" t="s">
        <v>26</v>
      </c>
      <c r="BV6" s="19"/>
      <c r="BW6" s="7"/>
      <c r="BX6" s="7"/>
      <c r="BY6" s="7"/>
      <c r="BZ6" s="7"/>
      <c r="CA6" s="26"/>
      <c r="CB6" s="24"/>
      <c r="CC6" s="24"/>
      <c r="CD6" s="141"/>
      <c r="CE6" s="93" t="s">
        <v>26</v>
      </c>
      <c r="CF6" s="19"/>
      <c r="CG6" s="7"/>
      <c r="CH6" s="7"/>
      <c r="CI6" s="7"/>
      <c r="CJ6" s="7"/>
      <c r="CK6" s="26"/>
      <c r="CL6" s="24"/>
      <c r="CM6" s="24"/>
      <c r="CN6" s="141"/>
      <c r="CO6" s="93" t="s">
        <v>26</v>
      </c>
      <c r="CP6" s="19"/>
      <c r="CQ6" s="7"/>
      <c r="CR6" s="7"/>
      <c r="CS6" s="7"/>
      <c r="CT6" s="7"/>
      <c r="CU6" s="26"/>
      <c r="CV6" s="24"/>
      <c r="CW6" s="24"/>
      <c r="CX6" s="141"/>
      <c r="CY6" s="93" t="s">
        <v>26</v>
      </c>
      <c r="CZ6" s="19"/>
      <c r="DA6" s="7"/>
      <c r="DB6" s="7"/>
      <c r="DC6" s="7"/>
      <c r="DD6" s="7"/>
      <c r="DE6" s="26"/>
      <c r="DF6" s="24"/>
      <c r="DG6" s="24"/>
      <c r="DH6" s="141"/>
      <c r="DI6" s="93" t="s">
        <v>26</v>
      </c>
      <c r="DJ6" s="203"/>
      <c r="DK6" s="206"/>
      <c r="DL6" s="206"/>
      <c r="DM6" s="206"/>
      <c r="DN6" s="206"/>
      <c r="DO6" s="26"/>
      <c r="DP6" s="24"/>
      <c r="DQ6" s="24"/>
      <c r="DR6" s="141"/>
      <c r="DS6" s="93" t="s">
        <v>26</v>
      </c>
      <c r="DT6" s="19"/>
      <c r="DU6" s="7"/>
      <c r="DV6" s="7"/>
      <c r="DW6" s="7"/>
      <c r="DX6" s="7"/>
      <c r="DY6" s="26"/>
      <c r="DZ6" s="24"/>
      <c r="EA6" s="24"/>
      <c r="EB6" s="141"/>
      <c r="EC6" s="93" t="s">
        <v>26</v>
      </c>
      <c r="ED6" s="203"/>
      <c r="EE6" s="206"/>
      <c r="EF6" s="206"/>
      <c r="EG6" s="206"/>
      <c r="EH6" s="206"/>
      <c r="EI6" s="26"/>
      <c r="EJ6" s="24"/>
      <c r="EK6" s="24"/>
      <c r="EL6" s="141"/>
      <c r="EM6" s="93" t="s">
        <v>26</v>
      </c>
      <c r="EN6" s="19"/>
      <c r="EO6" s="7"/>
      <c r="EP6" s="7"/>
      <c r="EQ6" s="7"/>
      <c r="ER6" s="7"/>
      <c r="ES6" s="26"/>
      <c r="ET6" s="24"/>
      <c r="EU6" s="24"/>
      <c r="EV6" s="141"/>
      <c r="EW6" s="93" t="s">
        <v>26</v>
      </c>
      <c r="EX6" s="203"/>
      <c r="EY6" s="206"/>
      <c r="EZ6" s="206"/>
      <c r="FA6" s="206"/>
      <c r="FB6" s="206"/>
      <c r="FC6" s="26"/>
      <c r="FD6" s="24"/>
      <c r="FE6" s="24"/>
      <c r="FF6" s="141"/>
      <c r="FG6" s="93" t="s">
        <v>26</v>
      </c>
      <c r="FH6" s="19"/>
      <c r="FI6" s="7"/>
      <c r="FJ6" s="7"/>
      <c r="FK6" s="7"/>
      <c r="FL6" s="7"/>
      <c r="FM6" s="26"/>
      <c r="FN6" s="24"/>
      <c r="FO6" s="24"/>
      <c r="FP6" s="126"/>
      <c r="FQ6" s="93" t="s">
        <v>26</v>
      </c>
      <c r="FR6" s="19"/>
      <c r="FS6" s="7"/>
      <c r="FT6" s="7"/>
      <c r="FU6" s="7"/>
      <c r="FV6" s="7"/>
      <c r="FW6" s="26"/>
      <c r="FX6" s="24"/>
      <c r="FY6" s="24"/>
      <c r="FZ6" s="126"/>
      <c r="GA6" s="93" t="s">
        <v>26</v>
      </c>
      <c r="GB6" s="19"/>
      <c r="GC6" s="7"/>
      <c r="GD6" s="7"/>
      <c r="GE6" s="7"/>
      <c r="GF6" s="7"/>
      <c r="GG6" s="26"/>
      <c r="GH6" s="24"/>
      <c r="GI6" s="24"/>
      <c r="GJ6" s="141"/>
      <c r="GK6" s="93" t="s">
        <v>26</v>
      </c>
      <c r="GL6" s="19"/>
      <c r="GM6" s="7"/>
      <c r="GN6" s="7"/>
      <c r="GO6" s="7"/>
      <c r="GP6" s="7"/>
      <c r="GQ6" s="26"/>
      <c r="GR6" s="24"/>
      <c r="GS6" s="24"/>
      <c r="GT6" s="126"/>
      <c r="GU6" s="93" t="s">
        <v>26</v>
      </c>
      <c r="GV6" s="19"/>
      <c r="GW6" s="7"/>
      <c r="GX6" s="7"/>
      <c r="GY6" s="7"/>
      <c r="GZ6" s="7"/>
      <c r="HA6" s="26"/>
      <c r="HB6" s="24"/>
      <c r="HC6" s="24"/>
      <c r="HD6" s="126"/>
      <c r="HE6" s="93" t="s">
        <v>26</v>
      </c>
      <c r="HF6" s="19"/>
      <c r="HG6" s="7"/>
      <c r="HH6" s="7"/>
      <c r="HI6" s="7"/>
      <c r="HJ6" s="7"/>
      <c r="HK6" s="26"/>
      <c r="HL6" s="24"/>
      <c r="HM6" s="24"/>
      <c r="HN6" s="141"/>
      <c r="HO6" s="93" t="s">
        <v>26</v>
      </c>
      <c r="HP6" s="19"/>
      <c r="HQ6" s="7"/>
      <c r="HR6" s="7"/>
      <c r="HS6" s="7"/>
      <c r="HT6" s="7"/>
      <c r="HU6" s="26"/>
      <c r="HV6" s="24"/>
      <c r="HW6" s="24"/>
      <c r="HX6" s="141"/>
      <c r="HY6" s="93" t="s">
        <v>26</v>
      </c>
      <c r="HZ6" s="19"/>
      <c r="IA6" s="7"/>
      <c r="IB6" s="7"/>
      <c r="IC6" s="7"/>
      <c r="ID6" s="7"/>
      <c r="IE6" s="26"/>
      <c r="IF6" s="24"/>
      <c r="IG6" s="24"/>
      <c r="IH6" s="126"/>
      <c r="II6" s="93" t="s">
        <v>26</v>
      </c>
      <c r="IJ6" s="19"/>
      <c r="IK6" s="7"/>
      <c r="IL6" s="7"/>
      <c r="IM6" s="7"/>
      <c r="IN6" s="7"/>
      <c r="IO6" s="26"/>
      <c r="IP6" s="24"/>
      <c r="IQ6" s="24"/>
      <c r="IR6" s="137"/>
      <c r="JB6" s="137"/>
      <c r="JL6" s="137"/>
      <c r="JV6" s="137"/>
      <c r="KF6" s="137"/>
      <c r="KP6" s="137"/>
    </row>
    <row xmlns:x14ac="http://schemas.microsoft.com/office/spreadsheetml/2009/9/ac" r="7" s="4" customFormat="true" x14ac:dyDescent="0.25">
      <c r="A7" s="430" t="str">
        <f ca="true">IF(ISBLANK('Data Summary'!A9),"",'Data Summary'!A9)</f>
        <v>BFA_2011_UIS</v>
      </c>
      <c r="B7" s="126"/>
      <c r="C7" s="93" t="s">
        <v>141</v>
      </c>
      <c r="D7" s="79"/>
      <c r="E7" s="7"/>
      <c r="F7" s="7"/>
      <c r="G7" s="7"/>
      <c r="H7" s="7"/>
      <c r="I7" s="26"/>
      <c r="J7" s="24"/>
      <c r="K7" s="24"/>
      <c r="L7" s="126"/>
      <c r="M7" s="93" t="s">
        <v>281</v>
      </c>
      <c r="N7" s="79"/>
      <c r="O7" s="7"/>
      <c r="P7" s="7"/>
      <c r="Q7" s="7"/>
      <c r="R7" s="7"/>
      <c r="S7" s="26"/>
      <c r="T7" s="24"/>
      <c r="U7" s="24"/>
      <c r="V7" s="126"/>
      <c r="W7" s="93" t="s">
        <v>281</v>
      </c>
      <c r="X7" s="79"/>
      <c r="Y7" s="7"/>
      <c r="Z7" s="7"/>
      <c r="AA7" s="7"/>
      <c r="AB7" s="7"/>
      <c r="AC7" s="26"/>
      <c r="AD7" s="24"/>
      <c r="AE7" s="24"/>
      <c r="AF7" s="126"/>
      <c r="AG7" s="93" t="s">
        <v>141</v>
      </c>
      <c r="AH7" s="79"/>
      <c r="AI7" s="7"/>
      <c r="AJ7" s="7"/>
      <c r="AK7" s="7"/>
      <c r="AL7" s="7"/>
      <c r="AM7" s="26"/>
      <c r="AN7" s="24"/>
      <c r="AO7" s="24"/>
      <c r="AP7" s="126"/>
      <c r="AQ7" s="93" t="s">
        <v>141</v>
      </c>
      <c r="AR7" s="79"/>
      <c r="AS7" s="7"/>
      <c r="AT7" s="7"/>
      <c r="AU7" s="7"/>
      <c r="AV7" s="7"/>
      <c r="AW7" s="26"/>
      <c r="AX7" s="24"/>
      <c r="AY7" s="24"/>
      <c r="AZ7" s="126"/>
      <c r="BA7" s="93" t="s">
        <v>281</v>
      </c>
      <c r="BB7" s="79"/>
      <c r="BC7" s="7"/>
      <c r="BD7" s="7"/>
      <c r="BE7" s="7"/>
      <c r="BF7" s="7"/>
      <c r="BG7" s="26"/>
      <c r="BH7" s="24"/>
      <c r="BI7" s="24"/>
      <c r="BJ7" s="126"/>
      <c r="BK7" s="93" t="s">
        <v>281</v>
      </c>
      <c r="BL7" s="79"/>
      <c r="BM7" s="7"/>
      <c r="BN7" s="7"/>
      <c r="BO7" s="7"/>
      <c r="BP7" s="7"/>
      <c r="BQ7" s="26"/>
      <c r="BR7" s="24"/>
      <c r="BS7" s="24"/>
      <c r="BT7" s="126"/>
      <c r="BU7" s="93" t="s">
        <v>141</v>
      </c>
      <c r="BV7" s="79"/>
      <c r="BW7" s="7"/>
      <c r="BX7" s="7"/>
      <c r="BY7" s="7"/>
      <c r="BZ7" s="7"/>
      <c r="CA7" s="26"/>
      <c r="CB7" s="24"/>
      <c r="CC7" s="24"/>
      <c r="CD7" s="126"/>
      <c r="CE7" s="93" t="s">
        <v>141</v>
      </c>
      <c r="CF7" s="79"/>
      <c r="CG7" s="7"/>
      <c r="CH7" s="7"/>
      <c r="CI7" s="7"/>
      <c r="CJ7" s="7"/>
      <c r="CK7" s="26"/>
      <c r="CL7" s="24"/>
      <c r="CM7" s="24"/>
      <c r="CN7" s="126"/>
      <c r="CO7" s="93" t="s">
        <v>141</v>
      </c>
      <c r="CP7" s="79"/>
      <c r="CQ7" s="7"/>
      <c r="CR7" s="7"/>
      <c r="CS7" s="7"/>
      <c r="CT7" s="7"/>
      <c r="CU7" s="26"/>
      <c r="CV7" s="24"/>
      <c r="CW7" s="24"/>
      <c r="CX7" s="126"/>
      <c r="CY7" s="93" t="s">
        <v>141</v>
      </c>
      <c r="CZ7" s="79"/>
      <c r="DA7" s="7"/>
      <c r="DB7" s="7"/>
      <c r="DC7" s="7"/>
      <c r="DD7" s="7"/>
      <c r="DE7" s="26"/>
      <c r="DF7" s="24"/>
      <c r="DG7" s="24"/>
      <c r="DH7" s="126"/>
      <c r="DI7" s="93" t="s">
        <v>141</v>
      </c>
      <c r="DJ7" s="205"/>
      <c r="DK7" s="206"/>
      <c r="DL7" s="206"/>
      <c r="DM7" s="206"/>
      <c r="DN7" s="206"/>
      <c r="DO7" s="26"/>
      <c r="DP7" s="24"/>
      <c r="DQ7" s="24"/>
      <c r="DR7" s="126"/>
      <c r="DS7" s="93" t="s">
        <v>141</v>
      </c>
      <c r="DT7" s="79"/>
      <c r="DU7" s="7"/>
      <c r="DV7" s="7"/>
      <c r="DW7" s="7"/>
      <c r="DX7" s="7"/>
      <c r="DY7" s="26"/>
      <c r="DZ7" s="24"/>
      <c r="EA7" s="24"/>
      <c r="EB7" s="126"/>
      <c r="EC7" s="93" t="s">
        <v>141</v>
      </c>
      <c r="ED7" s="205"/>
      <c r="EE7" s="206"/>
      <c r="EF7" s="206"/>
      <c r="EG7" s="206"/>
      <c r="EH7" s="206"/>
      <c r="EI7" s="26"/>
      <c r="EJ7" s="24"/>
      <c r="EK7" s="24"/>
      <c r="EL7" s="126"/>
      <c r="EM7" s="93" t="s">
        <v>141</v>
      </c>
      <c r="EN7" s="79"/>
      <c r="EO7" s="7"/>
      <c r="EP7" s="7"/>
      <c r="EQ7" s="7"/>
      <c r="ER7" s="7"/>
      <c r="ES7" s="26"/>
      <c r="ET7" s="24"/>
      <c r="EU7" s="24"/>
      <c r="EV7" s="126"/>
      <c r="EW7" s="93" t="s">
        <v>141</v>
      </c>
      <c r="EX7" s="205"/>
      <c r="EY7" s="206"/>
      <c r="EZ7" s="206"/>
      <c r="FA7" s="206"/>
      <c r="FB7" s="206"/>
      <c r="FC7" s="26"/>
      <c r="FD7" s="24"/>
      <c r="FE7" s="24"/>
      <c r="FF7" s="126"/>
      <c r="FG7" s="93" t="s">
        <v>141</v>
      </c>
      <c r="FH7" s="79"/>
      <c r="FI7" s="7"/>
      <c r="FJ7" s="7"/>
      <c r="FK7" s="7"/>
      <c r="FL7" s="7"/>
      <c r="FM7" s="26"/>
      <c r="FN7" s="24"/>
      <c r="FO7" s="24"/>
      <c r="FP7" s="126"/>
      <c r="FQ7" s="93" t="s">
        <v>281</v>
      </c>
      <c r="FR7" s="79"/>
      <c r="FS7" s="7"/>
      <c r="FT7" s="7"/>
      <c r="FU7" s="7"/>
      <c r="FV7" s="7"/>
      <c r="FW7" s="26"/>
      <c r="FX7" s="24"/>
      <c r="FY7" s="24"/>
      <c r="FZ7" s="126"/>
      <c r="GA7" s="93" t="s">
        <v>281</v>
      </c>
      <c r="GB7" s="79"/>
      <c r="GC7" s="7"/>
      <c r="GD7" s="7"/>
      <c r="GE7" s="7"/>
      <c r="GF7" s="7"/>
      <c r="GG7" s="26"/>
      <c r="GH7" s="24"/>
      <c r="GI7" s="24"/>
      <c r="GJ7" s="126"/>
      <c r="GK7" s="93" t="s">
        <v>281</v>
      </c>
      <c r="GL7" s="79"/>
      <c r="GM7" s="7"/>
      <c r="GN7" s="7"/>
      <c r="GO7" s="7"/>
      <c r="GP7" s="7"/>
      <c r="GQ7" s="26"/>
      <c r="GR7" s="24"/>
      <c r="GS7" s="24"/>
      <c r="GT7" s="126"/>
      <c r="GU7" s="93" t="s">
        <v>281</v>
      </c>
      <c r="GV7" s="79"/>
      <c r="GW7" s="7"/>
      <c r="GX7" s="7"/>
      <c r="GY7" s="7"/>
      <c r="GZ7" s="7"/>
      <c r="HA7" s="26"/>
      <c r="HB7" s="24"/>
      <c r="HC7" s="24"/>
      <c r="HD7" s="126"/>
      <c r="HE7" s="93" t="s">
        <v>281</v>
      </c>
      <c r="HF7" s="79"/>
      <c r="HG7" s="7"/>
      <c r="HH7" s="7"/>
      <c r="HI7" s="7"/>
      <c r="HJ7" s="7"/>
      <c r="HK7" s="26"/>
      <c r="HL7" s="24"/>
      <c r="HM7" s="24"/>
      <c r="HN7" s="126"/>
      <c r="HO7" s="93" t="s">
        <v>281</v>
      </c>
      <c r="HP7" s="79"/>
      <c r="HQ7" s="7"/>
      <c r="HR7" s="7"/>
      <c r="HS7" s="7"/>
      <c r="HT7" s="7"/>
      <c r="HU7" s="26"/>
      <c r="HV7" s="24"/>
      <c r="HW7" s="24"/>
      <c r="HX7" s="126"/>
      <c r="HY7" s="93" t="s">
        <v>281</v>
      </c>
      <c r="HZ7" s="79"/>
      <c r="IA7" s="7"/>
      <c r="IB7" s="7"/>
      <c r="IC7" s="7"/>
      <c r="ID7" s="7"/>
      <c r="IE7" s="26"/>
      <c r="IF7" s="24"/>
      <c r="IG7" s="24"/>
      <c r="IH7" s="126"/>
      <c r="II7" s="93" t="s">
        <v>281</v>
      </c>
      <c r="IJ7" s="79"/>
      <c r="IK7" s="7"/>
      <c r="IL7" s="7"/>
      <c r="IM7" s="7"/>
      <c r="IN7" s="7"/>
      <c r="IO7" s="26"/>
      <c r="IP7" s="24"/>
      <c r="IQ7" s="24"/>
      <c r="IR7" s="137"/>
      <c r="JB7" s="137"/>
      <c r="JL7" s="137"/>
      <c r="JV7" s="137"/>
      <c r="KF7" s="137"/>
      <c r="KP7" s="137"/>
    </row>
    <row xmlns:x14ac="http://schemas.microsoft.com/office/spreadsheetml/2009/9/ac" r="8" s="4" customFormat="true" x14ac:dyDescent="0.25">
      <c r="A8" s="430" t="str">
        <f ca="true">IF(ISBLANK('Data Summary'!A10),"",'Data Summary'!A10)</f>
        <v>BFA_2012_UIS</v>
      </c>
      <c r="B8" s="141"/>
      <c r="C8" s="93" t="s">
        <v>142</v>
      </c>
      <c r="D8" s="19"/>
      <c r="E8" s="7"/>
      <c r="F8" s="7"/>
      <c r="G8" s="7"/>
      <c r="H8" s="7"/>
      <c r="I8" s="26"/>
      <c r="J8" s="24"/>
      <c r="K8" s="24"/>
      <c r="L8" s="141"/>
      <c r="M8" s="93" t="s">
        <v>282</v>
      </c>
      <c r="N8" s="19"/>
      <c r="O8" s="7"/>
      <c r="P8" s="7"/>
      <c r="Q8" s="7"/>
      <c r="R8" s="7"/>
      <c r="S8" s="26"/>
      <c r="T8" s="24"/>
      <c r="U8" s="24"/>
      <c r="V8" s="141"/>
      <c r="W8" s="93" t="s">
        <v>282</v>
      </c>
      <c r="X8" s="19"/>
      <c r="Y8" s="7"/>
      <c r="Z8" s="7"/>
      <c r="AA8" s="7"/>
      <c r="AB8" s="7"/>
      <c r="AC8" s="26"/>
      <c r="AD8" s="24"/>
      <c r="AE8" s="24"/>
      <c r="AF8" s="141"/>
      <c r="AG8" s="93" t="s">
        <v>142</v>
      </c>
      <c r="AH8" s="19"/>
      <c r="AI8" s="7"/>
      <c r="AJ8" s="7"/>
      <c r="AK8" s="7"/>
      <c r="AL8" s="7"/>
      <c r="AM8" s="26"/>
      <c r="AN8" s="24"/>
      <c r="AO8" s="24"/>
      <c r="AP8" s="141"/>
      <c r="AQ8" s="93" t="s">
        <v>142</v>
      </c>
      <c r="AR8" s="19"/>
      <c r="AS8" s="7"/>
      <c r="AT8" s="7"/>
      <c r="AU8" s="7"/>
      <c r="AV8" s="7"/>
      <c r="AW8" s="26"/>
      <c r="AX8" s="24"/>
      <c r="AY8" s="24"/>
      <c r="AZ8" s="141"/>
      <c r="BA8" s="93" t="s">
        <v>282</v>
      </c>
      <c r="BB8" s="19"/>
      <c r="BC8" s="7"/>
      <c r="BD8" s="7"/>
      <c r="BE8" s="7"/>
      <c r="BF8" s="7"/>
      <c r="BG8" s="26"/>
      <c r="BH8" s="24"/>
      <c r="BI8" s="24"/>
      <c r="BJ8" s="141"/>
      <c r="BK8" s="93" t="s">
        <v>282</v>
      </c>
      <c r="BL8" s="19"/>
      <c r="BM8" s="7"/>
      <c r="BN8" s="7"/>
      <c r="BO8" s="7"/>
      <c r="BP8" s="7"/>
      <c r="BQ8" s="26"/>
      <c r="BR8" s="24"/>
      <c r="BS8" s="24"/>
      <c r="BT8" s="141"/>
      <c r="BU8" s="93" t="s">
        <v>142</v>
      </c>
      <c r="BV8" s="19"/>
      <c r="BW8" s="7"/>
      <c r="BX8" s="7"/>
      <c r="BY8" s="7"/>
      <c r="BZ8" s="7"/>
      <c r="CA8" s="26"/>
      <c r="CB8" s="24"/>
      <c r="CC8" s="24"/>
      <c r="CD8" s="141"/>
      <c r="CE8" s="93" t="s">
        <v>142</v>
      </c>
      <c r="CF8" s="19"/>
      <c r="CG8" s="7"/>
      <c r="CH8" s="7"/>
      <c r="CI8" s="7"/>
      <c r="CJ8" s="7"/>
      <c r="CK8" s="26"/>
      <c r="CL8" s="24"/>
      <c r="CM8" s="24"/>
      <c r="CN8" s="141"/>
      <c r="CO8" s="93" t="s">
        <v>142</v>
      </c>
      <c r="CP8" s="19"/>
      <c r="CQ8" s="7"/>
      <c r="CR8" s="7"/>
      <c r="CS8" s="7"/>
      <c r="CT8" s="7"/>
      <c r="CU8" s="26"/>
      <c r="CV8" s="24"/>
      <c r="CW8" s="24"/>
      <c r="CX8" s="141"/>
      <c r="CY8" s="93" t="s">
        <v>142</v>
      </c>
      <c r="CZ8" s="19"/>
      <c r="DA8" s="7"/>
      <c r="DB8" s="7"/>
      <c r="DC8" s="7"/>
      <c r="DD8" s="7"/>
      <c r="DE8" s="26"/>
      <c r="DF8" s="24"/>
      <c r="DG8" s="24"/>
      <c r="DH8" s="141"/>
      <c r="DI8" s="93" t="s">
        <v>142</v>
      </c>
      <c r="DJ8" s="203"/>
      <c r="DK8" s="206"/>
      <c r="DL8" s="206"/>
      <c r="DM8" s="206"/>
      <c r="DN8" s="206"/>
      <c r="DO8" s="26"/>
      <c r="DP8" s="24"/>
      <c r="DQ8" s="24"/>
      <c r="DR8" s="141"/>
      <c r="DS8" s="93" t="s">
        <v>142</v>
      </c>
      <c r="DT8" s="19"/>
      <c r="DU8" s="7"/>
      <c r="DV8" s="7"/>
      <c r="DW8" s="7"/>
      <c r="DX8" s="7"/>
      <c r="DY8" s="26"/>
      <c r="DZ8" s="24"/>
      <c r="EA8" s="24"/>
      <c r="EB8" s="141"/>
      <c r="EC8" s="93" t="s">
        <v>142</v>
      </c>
      <c r="ED8" s="203"/>
      <c r="EE8" s="206"/>
      <c r="EF8" s="206"/>
      <c r="EG8" s="206"/>
      <c r="EH8" s="206"/>
      <c r="EI8" s="26"/>
      <c r="EJ8" s="24"/>
      <c r="EK8" s="24"/>
      <c r="EL8" s="141"/>
      <c r="EM8" s="93" t="s">
        <v>142</v>
      </c>
      <c r="EN8" s="19"/>
      <c r="EO8" s="7"/>
      <c r="EP8" s="7"/>
      <c r="EQ8" s="7"/>
      <c r="ER8" s="7"/>
      <c r="ES8" s="26"/>
      <c r="ET8" s="24"/>
      <c r="EU8" s="24"/>
      <c r="EV8" s="141"/>
      <c r="EW8" s="93" t="s">
        <v>142</v>
      </c>
      <c r="EX8" s="203"/>
      <c r="EY8" s="206"/>
      <c r="EZ8" s="206"/>
      <c r="FA8" s="206"/>
      <c r="FB8" s="206"/>
      <c r="FC8" s="26"/>
      <c r="FD8" s="24"/>
      <c r="FE8" s="24"/>
      <c r="FF8" s="141"/>
      <c r="FG8" s="93" t="s">
        <v>142</v>
      </c>
      <c r="FH8" s="19"/>
      <c r="FI8" s="7"/>
      <c r="FJ8" s="7"/>
      <c r="FK8" s="7"/>
      <c r="FL8" s="7"/>
      <c r="FM8" s="26"/>
      <c r="FN8" s="24"/>
      <c r="FO8" s="24"/>
      <c r="FP8" s="141"/>
      <c r="FQ8" s="93" t="s">
        <v>282</v>
      </c>
      <c r="FR8" s="19"/>
      <c r="FS8" s="7"/>
      <c r="FT8" s="7"/>
      <c r="FU8" s="7"/>
      <c r="FV8" s="7"/>
      <c r="FW8" s="26"/>
      <c r="FX8" s="24"/>
      <c r="FY8" s="24"/>
      <c r="FZ8" s="141"/>
      <c r="GA8" s="93" t="s">
        <v>282</v>
      </c>
      <c r="GB8" s="19"/>
      <c r="GC8" s="7"/>
      <c r="GD8" s="7"/>
      <c r="GE8" s="7"/>
      <c r="GF8" s="7"/>
      <c r="GG8" s="26"/>
      <c r="GH8" s="24"/>
      <c r="GI8" s="24"/>
      <c r="GJ8" s="141"/>
      <c r="GK8" s="93" t="s">
        <v>282</v>
      </c>
      <c r="GL8" s="19"/>
      <c r="GM8" s="7"/>
      <c r="GN8" s="7"/>
      <c r="GO8" s="7"/>
      <c r="GP8" s="7"/>
      <c r="GQ8" s="26"/>
      <c r="GR8" s="24"/>
      <c r="GS8" s="24"/>
      <c r="GT8" s="141"/>
      <c r="GU8" s="93" t="s">
        <v>282</v>
      </c>
      <c r="GV8" s="19"/>
      <c r="GW8" s="7"/>
      <c r="GX8" s="7"/>
      <c r="GY8" s="7"/>
      <c r="GZ8" s="7"/>
      <c r="HA8" s="26"/>
      <c r="HB8" s="24"/>
      <c r="HC8" s="24"/>
      <c r="HD8" s="141"/>
      <c r="HE8" s="93" t="s">
        <v>282</v>
      </c>
      <c r="HF8" s="19"/>
      <c r="HG8" s="7"/>
      <c r="HH8" s="7"/>
      <c r="HI8" s="7"/>
      <c r="HJ8" s="7"/>
      <c r="HK8" s="26"/>
      <c r="HL8" s="24"/>
      <c r="HM8" s="24"/>
      <c r="HN8" s="141"/>
      <c r="HO8" s="93" t="s">
        <v>282</v>
      </c>
      <c r="HP8" s="19"/>
      <c r="HQ8" s="7"/>
      <c r="HR8" s="7"/>
      <c r="HS8" s="7"/>
      <c r="HT8" s="7"/>
      <c r="HU8" s="26"/>
      <c r="HV8" s="24"/>
      <c r="HW8" s="24"/>
      <c r="HX8" s="141"/>
      <c r="HY8" s="93" t="s">
        <v>282</v>
      </c>
      <c r="HZ8" s="19"/>
      <c r="IA8" s="7"/>
      <c r="IB8" s="7"/>
      <c r="IC8" s="7"/>
      <c r="ID8" s="7"/>
      <c r="IE8" s="26"/>
      <c r="IF8" s="24"/>
      <c r="IG8" s="24"/>
      <c r="IH8" s="141"/>
      <c r="II8" s="93" t="s">
        <v>282</v>
      </c>
      <c r="IJ8" s="19"/>
      <c r="IK8" s="7"/>
      <c r="IL8" s="7"/>
      <c r="IM8" s="7"/>
      <c r="IN8" s="7"/>
      <c r="IO8" s="26"/>
      <c r="IP8" s="24"/>
      <c r="IQ8" s="24"/>
      <c r="IR8" s="137"/>
      <c r="JB8" s="137"/>
      <c r="JL8" s="137"/>
      <c r="JV8" s="137"/>
      <c r="KF8" s="137"/>
      <c r="KP8" s="137"/>
    </row>
    <row xmlns:x14ac="http://schemas.microsoft.com/office/spreadsheetml/2009/9/ac" r="9" s="4" customFormat="true" x14ac:dyDescent="0.25">
      <c r="A9" s="430" t="str">
        <f ca="true">IF(ISBLANK('Data Summary'!A11),"",'Data Summary'!A11)</f>
        <v>BFA_2012_EMIS</v>
      </c>
      <c r="B9" s="126"/>
      <c r="C9" s="93" t="s">
        <v>176</v>
      </c>
      <c r="D9" s="19"/>
      <c r="E9" s="7"/>
      <c r="F9" s="7"/>
      <c r="G9" s="7"/>
      <c r="H9" s="7"/>
      <c r="I9" s="26"/>
      <c r="J9" s="24"/>
      <c r="K9" s="24"/>
      <c r="L9" s="126" t="s">
        <v>308</v>
      </c>
      <c r="M9" s="93" t="s">
        <v>176</v>
      </c>
      <c r="N9" s="19"/>
      <c r="O9" s="7"/>
      <c r="P9" s="7"/>
      <c r="Q9" s="7"/>
      <c r="R9" s="7"/>
      <c r="S9" s="26"/>
      <c r="T9" s="24"/>
      <c r="U9" s="24"/>
      <c r="V9" s="126" t="s">
        <v>308</v>
      </c>
      <c r="W9" s="93" t="s">
        <v>176</v>
      </c>
      <c r="X9" s="19"/>
      <c r="Y9" s="7"/>
      <c r="Z9" s="7"/>
      <c r="AA9" s="7"/>
      <c r="AB9" s="7"/>
      <c r="AC9" s="26"/>
      <c r="AD9" s="24"/>
      <c r="AE9" s="24"/>
      <c r="AF9" s="141"/>
      <c r="AG9" s="93" t="s">
        <v>176</v>
      </c>
      <c r="AH9" s="19"/>
      <c r="AI9" s="7"/>
      <c r="AJ9" s="7"/>
      <c r="AK9" s="7"/>
      <c r="AL9" s="7"/>
      <c r="AM9" s="26"/>
      <c r="AN9" s="24"/>
      <c r="AO9" s="24"/>
      <c r="AP9" s="126"/>
      <c r="AQ9" s="93" t="s">
        <v>176</v>
      </c>
      <c r="AR9" s="19"/>
      <c r="AS9" s="7"/>
      <c r="AT9" s="7"/>
      <c r="AU9" s="7"/>
      <c r="AV9" s="7"/>
      <c r="AW9" s="26"/>
      <c r="AX9" s="24"/>
      <c r="AY9" s="24"/>
      <c r="AZ9" s="126" t="s">
        <v>308</v>
      </c>
      <c r="BA9" s="93" t="s">
        <v>176</v>
      </c>
      <c r="BB9" s="19"/>
      <c r="BC9" s="7"/>
      <c r="BD9" s="7"/>
      <c r="BE9" s="7"/>
      <c r="BF9" s="7"/>
      <c r="BG9" s="26"/>
      <c r="BH9" s="24"/>
      <c r="BI9" s="24"/>
      <c r="BJ9" s="126" t="s">
        <v>308</v>
      </c>
      <c r="BK9" s="93" t="s">
        <v>176</v>
      </c>
      <c r="BL9" s="19"/>
      <c r="BM9" s="7"/>
      <c r="BN9" s="7"/>
      <c r="BO9" s="7"/>
      <c r="BP9" s="7"/>
      <c r="BQ9" s="26"/>
      <c r="BR9" s="24"/>
      <c r="BS9" s="24"/>
      <c r="BT9" s="141"/>
      <c r="BU9" s="93" t="s">
        <v>176</v>
      </c>
      <c r="BV9" s="19"/>
      <c r="BW9" s="7"/>
      <c r="BX9" s="7"/>
      <c r="BY9" s="7"/>
      <c r="BZ9" s="7"/>
      <c r="CA9" s="26"/>
      <c r="CB9" s="24"/>
      <c r="CC9" s="24"/>
      <c r="CD9" s="141"/>
      <c r="CE9" s="93" t="s">
        <v>176</v>
      </c>
      <c r="CF9" s="19"/>
      <c r="CG9" s="7"/>
      <c r="CH9" s="7"/>
      <c r="CI9" s="7"/>
      <c r="CJ9" s="7"/>
      <c r="CK9" s="26"/>
      <c r="CL9" s="24"/>
      <c r="CM9" s="24"/>
      <c r="CN9" s="141"/>
      <c r="CO9" s="93" t="s">
        <v>176</v>
      </c>
      <c r="CP9" s="19"/>
      <c r="CQ9" s="7"/>
      <c r="CR9" s="7"/>
      <c r="CS9" s="7"/>
      <c r="CT9" s="7"/>
      <c r="CU9" s="26"/>
      <c r="CV9" s="24"/>
      <c r="CW9" s="24"/>
      <c r="CX9" s="141"/>
      <c r="CY9" s="93" t="s">
        <v>176</v>
      </c>
      <c r="CZ9" s="19"/>
      <c r="DA9" s="7"/>
      <c r="DB9" s="7"/>
      <c r="DC9" s="7"/>
      <c r="DD9" s="7"/>
      <c r="DE9" s="26"/>
      <c r="DF9" s="24"/>
      <c r="DG9" s="24"/>
      <c r="DH9" s="126"/>
      <c r="DI9" s="93" t="s">
        <v>176</v>
      </c>
      <c r="DJ9" s="203"/>
      <c r="DK9" s="206"/>
      <c r="DL9" s="206"/>
      <c r="DM9" s="206"/>
      <c r="DN9" s="206"/>
      <c r="DO9" s="26"/>
      <c r="DP9" s="24"/>
      <c r="DQ9" s="24"/>
      <c r="DR9" s="126" t="s">
        <v>186</v>
      </c>
      <c r="DS9" s="93" t="s">
        <v>176</v>
      </c>
      <c r="DT9" s="19">
        <v>18.399999999999999</v>
      </c>
      <c r="DU9" s="7"/>
      <c r="DV9" s="7"/>
      <c r="DW9" s="7"/>
      <c r="DX9" s="7">
        <v>18.38</v>
      </c>
      <c r="DY9" s="26"/>
      <c r="DZ9" s="24"/>
      <c r="EA9" s="24"/>
      <c r="EB9" s="126"/>
      <c r="EC9" s="93" t="s">
        <v>176</v>
      </c>
      <c r="ED9" s="203"/>
      <c r="EE9" s="206"/>
      <c r="EF9" s="206"/>
      <c r="EG9" s="206"/>
      <c r="EH9" s="206"/>
      <c r="EI9" s="26"/>
      <c r="EJ9" s="24"/>
      <c r="EK9" s="24"/>
      <c r="EL9" s="126" t="s">
        <v>186</v>
      </c>
      <c r="EM9" s="93" t="s">
        <v>176</v>
      </c>
      <c r="EN9" s="19">
        <f>ER9</f>
        <v>29.56</v>
      </c>
      <c r="EO9" s="7"/>
      <c r="EP9" s="7"/>
      <c r="EQ9" s="7"/>
      <c r="ER9" s="7">
        <v>29.56</v>
      </c>
      <c r="ES9" s="26"/>
      <c r="ET9" s="24"/>
      <c r="EU9" s="24"/>
      <c r="EV9" s="126"/>
      <c r="EW9" s="93" t="s">
        <v>176</v>
      </c>
      <c r="EX9" s="203"/>
      <c r="EY9" s="206"/>
      <c r="EZ9" s="206"/>
      <c r="FA9" s="206"/>
      <c r="FB9" s="206"/>
      <c r="FC9" s="26"/>
      <c r="FD9" s="24"/>
      <c r="FE9" s="24"/>
      <c r="FF9" s="126" t="s">
        <v>186</v>
      </c>
      <c r="FG9" s="93" t="s">
        <v>176</v>
      </c>
      <c r="FH9" s="19">
        <f>(FL9*DN15+FM9*DO15)/SUM(DN15:DO15)</f>
        <v>25.954859677221542</v>
      </c>
      <c r="FI9" s="7"/>
      <c r="FJ9" s="7"/>
      <c r="FK9" s="7"/>
      <c r="FL9" s="7">
        <v>29.537949999999999</v>
      </c>
      <c r="FM9" s="26">
        <v>7.778954976522912</v>
      </c>
      <c r="FN9" s="24"/>
      <c r="FO9" s="24"/>
      <c r="FP9" s="126" t="s">
        <v>186</v>
      </c>
      <c r="FQ9" s="93" t="s">
        <v>176</v>
      </c>
      <c r="FR9" s="7">
        <v>28.91</v>
      </c>
      <c r="FS9" s="7"/>
      <c r="FT9" s="7"/>
      <c r="FU9" s="7"/>
      <c r="FV9" s="7">
        <v>28.91</v>
      </c>
      <c r="FW9" s="26"/>
      <c r="FX9" s="24"/>
      <c r="FY9" s="24"/>
      <c r="FZ9" s="126"/>
      <c r="GA9" s="93" t="s">
        <v>176</v>
      </c>
      <c r="GB9" s="19"/>
      <c r="GC9" s="7"/>
      <c r="GD9" s="7"/>
      <c r="GE9" s="7"/>
      <c r="GF9" s="7"/>
      <c r="GG9" s="26"/>
      <c r="GH9" s="24"/>
      <c r="GI9" s="24"/>
      <c r="GJ9" s="126"/>
      <c r="GK9" s="93" t="s">
        <v>176</v>
      </c>
      <c r="GL9" s="19"/>
      <c r="GM9" s="7"/>
      <c r="GN9" s="7"/>
      <c r="GO9" s="7"/>
      <c r="GP9" s="7"/>
      <c r="GQ9" s="26"/>
      <c r="GR9" s="24"/>
      <c r="GS9" s="24"/>
      <c r="GT9" s="126" t="s">
        <v>186</v>
      </c>
      <c r="GU9" s="93" t="s">
        <v>176</v>
      </c>
      <c r="GV9" s="7">
        <f>SUMPRODUCT(GZ9:HA9,GP14:GQ14)/SUM(GP14:GQ14)</f>
        <v>27.940185739844118</v>
      </c>
      <c r="GW9" s="7"/>
      <c r="GX9" s="7"/>
      <c r="GY9" s="7"/>
      <c r="GZ9" s="7">
        <v>29.16639</v>
      </c>
      <c r="HA9" s="26">
        <v>23.312183221129821</v>
      </c>
      <c r="HB9" s="24"/>
      <c r="HC9" s="24"/>
      <c r="HD9" s="126" t="s">
        <v>186</v>
      </c>
      <c r="HE9" s="93" t="s">
        <v>176</v>
      </c>
      <c r="HF9" s="7">
        <v>47.123681489388609</v>
      </c>
      <c r="HG9" s="7"/>
      <c r="HH9" s="7"/>
      <c r="HI9" s="7"/>
      <c r="HJ9" s="7">
        <v>46.62</v>
      </c>
      <c r="HK9" s="26">
        <v>47.642388612536628</v>
      </c>
      <c r="HL9" s="24"/>
      <c r="HM9" s="24"/>
      <c r="HN9" s="126"/>
      <c r="HO9" s="93" t="s">
        <v>176</v>
      </c>
      <c r="HP9" s="19"/>
      <c r="HQ9" s="7"/>
      <c r="HR9" s="7"/>
      <c r="HS9" s="7"/>
      <c r="HT9" s="7"/>
      <c r="HU9" s="26"/>
      <c r="HV9" s="24"/>
      <c r="HW9" s="24"/>
      <c r="HX9" s="126"/>
      <c r="HY9" s="93" t="s">
        <v>176</v>
      </c>
      <c r="HZ9" s="19"/>
      <c r="IA9" s="7"/>
      <c r="IB9" s="7"/>
      <c r="IC9" s="7"/>
      <c r="ID9" s="7"/>
      <c r="IE9" s="26"/>
      <c r="IF9" s="24"/>
      <c r="IG9" s="24"/>
      <c r="IH9" s="126" t="s">
        <v>186</v>
      </c>
      <c r="II9" s="93" t="s">
        <v>176</v>
      </c>
      <c r="IJ9" s="7">
        <v>47.468152788293644</v>
      </c>
      <c r="IK9" s="7"/>
      <c r="IL9" s="7"/>
      <c r="IM9" s="7"/>
      <c r="IN9" s="7">
        <v>48.76</v>
      </c>
      <c r="IO9" s="26">
        <v>46.14914253670473</v>
      </c>
      <c r="IP9" s="24"/>
      <c r="IQ9" s="24"/>
      <c r="IR9" s="137"/>
      <c r="JB9" s="137"/>
      <c r="JL9" s="137"/>
      <c r="JV9" s="137"/>
      <c r="KF9" s="137"/>
      <c r="KP9" s="137"/>
    </row>
    <row xmlns:x14ac="http://schemas.microsoft.com/office/spreadsheetml/2009/9/ac" r="10" s="2" customFormat="true" ht="86.45" customHeight="true" x14ac:dyDescent="0.25">
      <c r="A10" s="430" t="str">
        <f ca="true">IF(ISBLANK('Data Summary'!A12),"",'Data Summary'!A12)</f>
        <v>BFA_2013_EMIS</v>
      </c>
      <c r="B10" s="129" t="s">
        <v>12</v>
      </c>
      <c r="C10" s="616" t="s">
        <v>164</v>
      </c>
      <c r="D10" s="616"/>
      <c r="E10" s="616"/>
      <c r="F10" s="616"/>
      <c r="G10" s="616"/>
      <c r="H10" s="616"/>
      <c r="I10" s="617"/>
      <c r="J10" s="11"/>
      <c r="K10" s="11"/>
      <c r="L10" s="129" t="s">
        <v>12</v>
      </c>
      <c r="M10" s="616" t="s">
        <v>164</v>
      </c>
      <c r="N10" s="616"/>
      <c r="O10" s="616"/>
      <c r="P10" s="616"/>
      <c r="Q10" s="616"/>
      <c r="R10" s="616"/>
      <c r="S10" s="617"/>
      <c r="T10" s="11"/>
      <c r="U10" s="11"/>
      <c r="V10" s="129" t="s">
        <v>12</v>
      </c>
      <c r="W10" s="616" t="s">
        <v>164</v>
      </c>
      <c r="X10" s="616"/>
      <c r="Y10" s="616"/>
      <c r="Z10" s="616"/>
      <c r="AA10" s="616"/>
      <c r="AB10" s="616"/>
      <c r="AC10" s="617"/>
      <c r="AD10" s="11"/>
      <c r="AE10" s="11"/>
      <c r="AF10" s="129" t="s">
        <v>12</v>
      </c>
      <c r="AG10" s="616" t="s">
        <v>164</v>
      </c>
      <c r="AH10" s="616"/>
      <c r="AI10" s="616"/>
      <c r="AJ10" s="616"/>
      <c r="AK10" s="616"/>
      <c r="AL10" s="616"/>
      <c r="AM10" s="617"/>
      <c r="AN10" s="11"/>
      <c r="AO10" s="11"/>
      <c r="AP10" s="129" t="s">
        <v>12</v>
      </c>
      <c r="AQ10" s="616" t="s">
        <v>164</v>
      </c>
      <c r="AR10" s="616"/>
      <c r="AS10" s="616"/>
      <c r="AT10" s="616"/>
      <c r="AU10" s="616"/>
      <c r="AV10" s="616"/>
      <c r="AW10" s="617"/>
      <c r="AX10" s="11"/>
      <c r="AY10" s="11"/>
      <c r="AZ10" s="129" t="s">
        <v>12</v>
      </c>
      <c r="BA10" s="616" t="s">
        <v>164</v>
      </c>
      <c r="BB10" s="616"/>
      <c r="BC10" s="616"/>
      <c r="BD10" s="616"/>
      <c r="BE10" s="616"/>
      <c r="BF10" s="616"/>
      <c r="BG10" s="617"/>
      <c r="BH10" s="11"/>
      <c r="BI10" s="11"/>
      <c r="BJ10" s="129" t="s">
        <v>12</v>
      </c>
      <c r="BK10" s="616" t="s">
        <v>164</v>
      </c>
      <c r="BL10" s="616"/>
      <c r="BM10" s="616"/>
      <c r="BN10" s="616"/>
      <c r="BO10" s="616"/>
      <c r="BP10" s="616"/>
      <c r="BQ10" s="617"/>
      <c r="BR10" s="11"/>
      <c r="BS10" s="11"/>
      <c r="BT10" s="129" t="s">
        <v>12</v>
      </c>
      <c r="BU10" s="616" t="s">
        <v>164</v>
      </c>
      <c r="BV10" s="616"/>
      <c r="BW10" s="616"/>
      <c r="BX10" s="616"/>
      <c r="BY10" s="616"/>
      <c r="BZ10" s="616"/>
      <c r="CA10" s="617"/>
      <c r="CB10" s="11"/>
      <c r="CC10" s="11"/>
      <c r="CD10" s="129" t="s">
        <v>12</v>
      </c>
      <c r="CE10" s="616" t="s">
        <v>164</v>
      </c>
      <c r="CF10" s="616"/>
      <c r="CG10" s="616"/>
      <c r="CH10" s="616"/>
      <c r="CI10" s="616"/>
      <c r="CJ10" s="616"/>
      <c r="CK10" s="617"/>
      <c r="CL10" s="11"/>
      <c r="CM10" s="11"/>
      <c r="CN10" s="129" t="s">
        <v>12</v>
      </c>
      <c r="CO10" s="615" t="s">
        <v>164</v>
      </c>
      <c r="CP10" s="616"/>
      <c r="CQ10" s="616"/>
      <c r="CR10" s="616"/>
      <c r="CS10" s="616"/>
      <c r="CT10" s="616"/>
      <c r="CU10" s="617"/>
      <c r="CV10" s="11"/>
      <c r="CW10" s="11"/>
      <c r="CX10" s="129" t="s">
        <v>12</v>
      </c>
      <c r="CY10" s="616" t="s">
        <v>164</v>
      </c>
      <c r="CZ10" s="616"/>
      <c r="DA10" s="616"/>
      <c r="DB10" s="616"/>
      <c r="DC10" s="616"/>
      <c r="DD10" s="616"/>
      <c r="DE10" s="617"/>
      <c r="DF10" s="11"/>
      <c r="DG10" s="11"/>
      <c r="DH10" s="129" t="s">
        <v>12</v>
      </c>
      <c r="DI10" s="616" t="s">
        <v>164</v>
      </c>
      <c r="DJ10" s="616"/>
      <c r="DK10" s="616"/>
      <c r="DL10" s="616"/>
      <c r="DM10" s="616"/>
      <c r="DN10" s="616"/>
      <c r="DO10" s="617"/>
      <c r="DP10" s="11"/>
      <c r="DQ10" s="11"/>
      <c r="DR10" s="129" t="s">
        <v>12</v>
      </c>
      <c r="DS10" s="615" t="s">
        <v>187</v>
      </c>
      <c r="DT10" s="616"/>
      <c r="DU10" s="616"/>
      <c r="DV10" s="616"/>
      <c r="DW10" s="616"/>
      <c r="DX10" s="616"/>
      <c r="DY10" s="617"/>
      <c r="DZ10" s="11"/>
      <c r="EA10" s="11"/>
      <c r="EB10" s="129" t="s">
        <v>12</v>
      </c>
      <c r="EC10" s="615" t="s">
        <v>231</v>
      </c>
      <c r="ED10" s="616"/>
      <c r="EE10" s="616"/>
      <c r="EF10" s="616"/>
      <c r="EG10" s="616"/>
      <c r="EH10" s="616"/>
      <c r="EI10" s="617"/>
      <c r="EJ10" s="11"/>
      <c r="EK10" s="11"/>
      <c r="EL10" s="129" t="s">
        <v>12</v>
      </c>
      <c r="EM10" s="615" t="s">
        <v>187</v>
      </c>
      <c r="EN10" s="616"/>
      <c r="EO10" s="616"/>
      <c r="EP10" s="616"/>
      <c r="EQ10" s="616"/>
      <c r="ER10" s="616"/>
      <c r="ES10" s="617"/>
      <c r="ET10" s="11"/>
      <c r="EU10" s="11"/>
      <c r="EV10" s="129" t="s">
        <v>12</v>
      </c>
      <c r="EW10" s="615" t="s">
        <v>231</v>
      </c>
      <c r="EX10" s="616"/>
      <c r="EY10" s="616"/>
      <c r="EZ10" s="616"/>
      <c r="FA10" s="616"/>
      <c r="FB10" s="616"/>
      <c r="FC10" s="617"/>
      <c r="FD10" s="11"/>
      <c r="FE10" s="11"/>
      <c r="FF10" s="129" t="s">
        <v>12</v>
      </c>
      <c r="FG10" s="615" t="s">
        <v>191</v>
      </c>
      <c r="FH10" s="616"/>
      <c r="FI10" s="616"/>
      <c r="FJ10" s="616"/>
      <c r="FK10" s="616"/>
      <c r="FL10" s="616"/>
      <c r="FM10" s="617"/>
      <c r="FN10" s="11"/>
      <c r="FO10" s="11"/>
      <c r="FP10" s="129" t="s">
        <v>12</v>
      </c>
      <c r="FQ10" s="615" t="s">
        <v>294</v>
      </c>
      <c r="FR10" s="616"/>
      <c r="FS10" s="616"/>
      <c r="FT10" s="616"/>
      <c r="FU10" s="616"/>
      <c r="FV10" s="616"/>
      <c r="FW10" s="617"/>
      <c r="FX10" s="11"/>
      <c r="FY10" s="11"/>
      <c r="FZ10" s="129" t="s">
        <v>12</v>
      </c>
      <c r="GA10" s="615" t="s">
        <v>287</v>
      </c>
      <c r="GB10" s="616"/>
      <c r="GC10" s="616"/>
      <c r="GD10" s="616"/>
      <c r="GE10" s="616"/>
      <c r="GF10" s="616"/>
      <c r="GG10" s="617"/>
      <c r="GH10" s="11"/>
      <c r="GI10" s="11"/>
      <c r="GJ10" s="129" t="s">
        <v>12</v>
      </c>
      <c r="GK10" s="615" t="s">
        <v>287</v>
      </c>
      <c r="GL10" s="616"/>
      <c r="GM10" s="616"/>
      <c r="GN10" s="616"/>
      <c r="GO10" s="616"/>
      <c r="GP10" s="616"/>
      <c r="GQ10" s="617"/>
      <c r="GR10" s="11"/>
      <c r="GS10" s="11"/>
      <c r="GT10" s="129" t="s">
        <v>12</v>
      </c>
      <c r="GU10" s="615" t="s">
        <v>295</v>
      </c>
      <c r="GV10" s="616"/>
      <c r="GW10" s="616"/>
      <c r="GX10" s="616"/>
      <c r="GY10" s="616"/>
      <c r="GZ10" s="616"/>
      <c r="HA10" s="617"/>
      <c r="HB10" s="11"/>
      <c r="HC10" s="11"/>
      <c r="HD10" s="129" t="s">
        <v>12</v>
      </c>
      <c r="HE10" s="615" t="s">
        <v>324</v>
      </c>
      <c r="HF10" s="616"/>
      <c r="HG10" s="616"/>
      <c r="HH10" s="616"/>
      <c r="HI10" s="616"/>
      <c r="HJ10" s="616"/>
      <c r="HK10" s="617"/>
      <c r="HL10" s="11"/>
      <c r="HM10" s="11"/>
      <c r="HN10" s="129" t="s">
        <v>12</v>
      </c>
      <c r="HO10" s="615" t="s">
        <v>287</v>
      </c>
      <c r="HP10" s="616"/>
      <c r="HQ10" s="616"/>
      <c r="HR10" s="616"/>
      <c r="HS10" s="616"/>
      <c r="HT10" s="616"/>
      <c r="HU10" s="617"/>
      <c r="HV10" s="11"/>
      <c r="HW10" s="11"/>
      <c r="HX10" s="129" t="s">
        <v>12</v>
      </c>
      <c r="HY10" s="615" t="s">
        <v>287</v>
      </c>
      <c r="HZ10" s="616"/>
      <c r="IA10" s="616"/>
      <c r="IB10" s="616"/>
      <c r="IC10" s="616"/>
      <c r="ID10" s="616"/>
      <c r="IE10" s="617"/>
      <c r="IF10" s="11"/>
      <c r="IG10" s="11"/>
      <c r="IH10" s="129" t="s">
        <v>12</v>
      </c>
      <c r="II10" s="615" t="s">
        <v>324</v>
      </c>
      <c r="IJ10" s="616"/>
      <c r="IK10" s="616"/>
      <c r="IL10" s="616"/>
      <c r="IM10" s="616"/>
      <c r="IN10" s="616"/>
      <c r="IO10" s="617"/>
      <c r="IP10" s="11"/>
      <c r="IQ10" s="11"/>
      <c r="IR10" s="140"/>
      <c r="JB10" s="140"/>
      <c r="JL10" s="140"/>
      <c r="JV10" s="140"/>
      <c r="KF10" s="140"/>
      <c r="KP10" s="140"/>
    </row>
    <row xmlns:x14ac="http://schemas.microsoft.com/office/spreadsheetml/2009/9/ac" r="11" s="2" customFormat="true" ht="15.6" customHeight="true" x14ac:dyDescent="0.25">
      <c r="A11" s="430" t="str">
        <f ca="true">IF(ISBLANK('Data Summary'!A13),"",'Data Summary'!A13)</f>
        <v>BFA_2013_UIS</v>
      </c>
      <c r="B11" s="129"/>
      <c r="C11" s="103" t="s">
        <v>120</v>
      </c>
      <c r="D11" s="53"/>
      <c r="E11" s="53"/>
      <c r="F11" s="53"/>
      <c r="G11" s="53"/>
      <c r="H11" s="53"/>
      <c r="I11" s="102"/>
      <c r="J11" s="11"/>
      <c r="K11" s="11"/>
      <c r="L11" s="129"/>
      <c r="M11" s="103" t="s">
        <v>120</v>
      </c>
      <c r="N11" s="53"/>
      <c r="O11" s="53"/>
      <c r="P11" s="53"/>
      <c r="Q11" s="53"/>
      <c r="R11" s="53"/>
      <c r="S11" s="424"/>
      <c r="T11" s="11"/>
      <c r="U11" s="11"/>
      <c r="V11" s="129"/>
      <c r="W11" s="103" t="s">
        <v>120</v>
      </c>
      <c r="X11" s="53"/>
      <c r="Y11" s="53"/>
      <c r="Z11" s="53"/>
      <c r="AA11" s="53"/>
      <c r="AB11" s="53"/>
      <c r="AC11" s="424"/>
      <c r="AD11" s="11"/>
      <c r="AE11" s="11"/>
      <c r="AF11" s="129"/>
      <c r="AG11" s="103" t="s">
        <v>120</v>
      </c>
      <c r="AH11" s="101"/>
      <c r="AI11" s="101"/>
      <c r="AJ11" s="101"/>
      <c r="AK11" s="101"/>
      <c r="AL11" s="101"/>
      <c r="AM11" s="102"/>
      <c r="AN11" s="11"/>
      <c r="AO11" s="11"/>
      <c r="AP11" s="129"/>
      <c r="AQ11" s="103" t="s">
        <v>120</v>
      </c>
      <c r="AR11" s="53"/>
      <c r="AS11" s="53"/>
      <c r="AT11" s="53"/>
      <c r="AU11" s="53"/>
      <c r="AV11" s="53"/>
      <c r="AW11" s="102"/>
      <c r="AX11" s="11"/>
      <c r="AY11" s="11"/>
      <c r="AZ11" s="129"/>
      <c r="BA11" s="103" t="s">
        <v>120</v>
      </c>
      <c r="BB11" s="53"/>
      <c r="BC11" s="53"/>
      <c r="BD11" s="53"/>
      <c r="BE11" s="53"/>
      <c r="BF11" s="53"/>
      <c r="BG11" s="424"/>
      <c r="BH11" s="11"/>
      <c r="BI11" s="11"/>
      <c r="BJ11" s="129"/>
      <c r="BK11" s="103" t="s">
        <v>120</v>
      </c>
      <c r="BL11" s="53"/>
      <c r="BM11" s="53"/>
      <c r="BN11" s="53"/>
      <c r="BO11" s="53"/>
      <c r="BP11" s="53"/>
      <c r="BQ11" s="424"/>
      <c r="BR11" s="11"/>
      <c r="BS11" s="11"/>
      <c r="BT11" s="129"/>
      <c r="BU11" s="103" t="s">
        <v>120</v>
      </c>
      <c r="BV11" s="101"/>
      <c r="BW11" s="101"/>
      <c r="BX11" s="101"/>
      <c r="BY11" s="101"/>
      <c r="BZ11" s="101"/>
      <c r="CA11" s="102"/>
      <c r="CB11" s="11"/>
      <c r="CC11" s="11"/>
      <c r="CD11" s="129"/>
      <c r="CE11" s="103" t="s">
        <v>120</v>
      </c>
      <c r="CF11" s="101"/>
      <c r="CG11" s="101"/>
      <c r="CH11" s="101"/>
      <c r="CI11" s="101"/>
      <c r="CJ11" s="101"/>
      <c r="CK11" s="102"/>
      <c r="CL11" s="11"/>
      <c r="CM11" s="11"/>
      <c r="CN11" s="129"/>
      <c r="CO11" s="103" t="s">
        <v>120</v>
      </c>
      <c r="CP11" s="53"/>
      <c r="CQ11" s="53"/>
      <c r="CR11" s="53"/>
      <c r="CS11" s="53"/>
      <c r="CT11" s="53"/>
      <c r="CU11" s="100"/>
      <c r="CV11" s="11"/>
      <c r="CW11" s="11"/>
      <c r="CX11" s="129"/>
      <c r="CY11" s="103" t="s">
        <v>120</v>
      </c>
      <c r="CZ11" s="123"/>
      <c r="DA11" s="123"/>
      <c r="DB11" s="123"/>
      <c r="DC11" s="123"/>
      <c r="DD11" s="123"/>
      <c r="DE11" s="124"/>
      <c r="DF11" s="11"/>
      <c r="DG11" s="11"/>
      <c r="DH11" s="129"/>
      <c r="DI11" s="103" t="s">
        <v>120</v>
      </c>
      <c r="DJ11" s="209"/>
      <c r="DK11" s="209"/>
      <c r="DL11" s="209"/>
      <c r="DM11" s="209"/>
      <c r="DN11" s="209"/>
      <c r="DO11" s="200"/>
      <c r="DP11" s="11"/>
      <c r="DQ11" s="11"/>
      <c r="DR11" s="129"/>
      <c r="DS11" s="103" t="s">
        <v>120</v>
      </c>
      <c r="DT11" s="156"/>
      <c r="DU11" s="156"/>
      <c r="DV11" s="156"/>
      <c r="DW11" s="156"/>
      <c r="DX11" s="156"/>
      <c r="DY11" s="157"/>
      <c r="DZ11" s="11"/>
      <c r="EA11" s="11"/>
      <c r="EB11" s="129"/>
      <c r="EC11" s="103" t="s">
        <v>120</v>
      </c>
      <c r="ED11" s="209"/>
      <c r="EE11" s="209"/>
      <c r="EF11" s="209"/>
      <c r="EG11" s="209"/>
      <c r="EH11" s="209"/>
      <c r="EI11" s="200"/>
      <c r="EJ11" s="11"/>
      <c r="EK11" s="11"/>
      <c r="EL11" s="129"/>
      <c r="EM11" s="103" t="s">
        <v>120</v>
      </c>
      <c r="EN11" s="199"/>
      <c r="EO11" s="199"/>
      <c r="EP11" s="199"/>
      <c r="EQ11" s="199"/>
      <c r="ER11" s="199"/>
      <c r="ES11" s="200"/>
      <c r="ET11" s="11"/>
      <c r="EU11" s="11"/>
      <c r="EV11" s="129"/>
      <c r="EW11" s="103" t="s">
        <v>120</v>
      </c>
      <c r="EX11" s="209"/>
      <c r="EY11" s="209"/>
      <c r="EZ11" s="209"/>
      <c r="FA11" s="209"/>
      <c r="FB11" s="209"/>
      <c r="FC11" s="424"/>
      <c r="FD11" s="11"/>
      <c r="FE11" s="11"/>
      <c r="FF11" s="129"/>
      <c r="FG11" s="103" t="s">
        <v>120</v>
      </c>
      <c r="FH11" s="199"/>
      <c r="FI11" s="199"/>
      <c r="FJ11" s="199"/>
      <c r="FK11" s="199"/>
      <c r="FL11" s="199"/>
      <c r="FM11" s="200"/>
      <c r="FN11" s="11"/>
      <c r="FO11" s="11"/>
      <c r="FP11" s="129"/>
      <c r="FQ11" s="103" t="s">
        <v>120</v>
      </c>
      <c r="FR11" s="412"/>
      <c r="FS11" s="412"/>
      <c r="FT11" s="412"/>
      <c r="FU11" s="412"/>
      <c r="FV11" s="53"/>
      <c r="FW11" s="413"/>
      <c r="FX11" s="11"/>
      <c r="FY11" s="11"/>
      <c r="FZ11" s="129"/>
      <c r="GA11" s="103" t="s">
        <v>120</v>
      </c>
      <c r="GB11" s="412"/>
      <c r="GC11" s="412"/>
      <c r="GD11" s="412"/>
      <c r="GE11" s="412"/>
      <c r="GF11" s="53"/>
      <c r="GG11" s="413"/>
      <c r="GH11" s="11"/>
      <c r="GI11" s="11"/>
      <c r="GJ11" s="129"/>
      <c r="GK11" s="103" t="s">
        <v>120</v>
      </c>
      <c r="GL11" s="412"/>
      <c r="GM11" s="412"/>
      <c r="GN11" s="412"/>
      <c r="GO11" s="412"/>
      <c r="GP11" s="53"/>
      <c r="GQ11" s="413"/>
      <c r="GR11" s="11"/>
      <c r="GS11" s="11"/>
      <c r="GT11" s="129"/>
      <c r="GU11" s="103" t="s">
        <v>120</v>
      </c>
      <c r="GV11" s="421"/>
      <c r="GW11" s="421"/>
      <c r="GX11" s="421"/>
      <c r="GY11" s="421"/>
      <c r="GZ11" s="53"/>
      <c r="HA11" s="422"/>
      <c r="HB11" s="11"/>
      <c r="HC11" s="11"/>
      <c r="HD11" s="129"/>
      <c r="HE11" s="103" t="s">
        <v>120</v>
      </c>
      <c r="HF11" s="453"/>
      <c r="HG11" s="453"/>
      <c r="HH11" s="453"/>
      <c r="HI11" s="453"/>
      <c r="HJ11" s="53"/>
      <c r="HK11" s="454"/>
      <c r="HL11" s="11"/>
      <c r="HM11" s="11"/>
      <c r="HN11" s="129"/>
      <c r="HO11" s="103" t="s">
        <v>120</v>
      </c>
      <c r="HP11" s="423"/>
      <c r="HQ11" s="423"/>
      <c r="HR11" s="423"/>
      <c r="HS11" s="423"/>
      <c r="HT11" s="53"/>
      <c r="HU11" s="424"/>
      <c r="HV11" s="11"/>
      <c r="HW11" s="11"/>
      <c r="HX11" s="129"/>
      <c r="HY11" s="103" t="s">
        <v>120</v>
      </c>
      <c r="HZ11" s="423"/>
      <c r="IA11" s="423"/>
      <c r="IB11" s="423"/>
      <c r="IC11" s="423"/>
      <c r="ID11" s="53"/>
      <c r="IE11" s="424"/>
      <c r="IF11" s="11"/>
      <c r="IG11" s="11"/>
      <c r="IH11" s="129"/>
      <c r="II11" s="103" t="s">
        <v>120</v>
      </c>
      <c r="IJ11" s="455"/>
      <c r="IK11" s="455"/>
      <c r="IL11" s="455"/>
      <c r="IM11" s="455"/>
      <c r="IN11" s="53"/>
      <c r="IO11" s="456"/>
      <c r="IP11" s="11"/>
      <c r="IQ11" s="11"/>
      <c r="IR11" s="140"/>
      <c r="JB11" s="140"/>
      <c r="JL11" s="140"/>
      <c r="JV11" s="140"/>
      <c r="KF11" s="140"/>
      <c r="KP11" s="140"/>
    </row>
    <row xmlns:x14ac="http://schemas.microsoft.com/office/spreadsheetml/2009/9/ac" r="12" s="2" customFormat="true" ht="15" customHeight="true" x14ac:dyDescent="0.25">
      <c r="A12" s="430" t="str">
        <f ca="true">IF(ISBLANK('Data Summary'!A14),"",'Data Summary'!A14)</f>
        <v>BFA_2014_UIS</v>
      </c>
      <c r="B12" s="129"/>
      <c r="C12" s="103" t="s">
        <v>126</v>
      </c>
      <c r="D12" s="53"/>
      <c r="E12" s="53"/>
      <c r="F12" s="53"/>
      <c r="G12" s="53"/>
      <c r="H12" s="53"/>
      <c r="I12" s="100"/>
      <c r="J12" s="11"/>
      <c r="K12" s="11"/>
      <c r="L12" s="129"/>
      <c r="M12" s="103" t="s">
        <v>126</v>
      </c>
      <c r="N12" s="53"/>
      <c r="O12" s="53"/>
      <c r="P12" s="53"/>
      <c r="Q12" s="53"/>
      <c r="R12" s="53"/>
      <c r="S12" s="100"/>
      <c r="T12" s="11"/>
      <c r="U12" s="11"/>
      <c r="V12" s="129"/>
      <c r="W12" s="103" t="s">
        <v>126</v>
      </c>
      <c r="X12" s="53"/>
      <c r="Y12" s="53"/>
      <c r="Z12" s="53"/>
      <c r="AA12" s="53"/>
      <c r="AB12" s="53"/>
      <c r="AC12" s="100"/>
      <c r="AD12" s="11"/>
      <c r="AE12" s="11"/>
      <c r="AF12" s="129"/>
      <c r="AG12" s="103" t="s">
        <v>126</v>
      </c>
      <c r="AH12" s="53"/>
      <c r="AI12" s="53"/>
      <c r="AJ12" s="53"/>
      <c r="AK12" s="53"/>
      <c r="AL12" s="53"/>
      <c r="AM12" s="100"/>
      <c r="AN12" s="11"/>
      <c r="AO12" s="11"/>
      <c r="AP12" s="129"/>
      <c r="AQ12" s="103" t="s">
        <v>126</v>
      </c>
      <c r="AR12" s="53"/>
      <c r="AS12" s="53"/>
      <c r="AT12" s="53"/>
      <c r="AU12" s="53"/>
      <c r="AV12" s="53"/>
      <c r="AW12" s="100"/>
      <c r="AX12" s="11"/>
      <c r="AY12" s="11"/>
      <c r="AZ12" s="129"/>
      <c r="BA12" s="103" t="s">
        <v>126</v>
      </c>
      <c r="BB12" s="53"/>
      <c r="BC12" s="53"/>
      <c r="BD12" s="53"/>
      <c r="BE12" s="53"/>
      <c r="BF12" s="53"/>
      <c r="BG12" s="100"/>
      <c r="BH12" s="11"/>
      <c r="BI12" s="11"/>
      <c r="BJ12" s="129"/>
      <c r="BK12" s="103" t="s">
        <v>126</v>
      </c>
      <c r="BL12" s="53"/>
      <c r="BM12" s="53"/>
      <c r="BN12" s="53"/>
      <c r="BO12" s="53"/>
      <c r="BP12" s="53"/>
      <c r="BQ12" s="100"/>
      <c r="BR12" s="11"/>
      <c r="BS12" s="11"/>
      <c r="BT12" s="129"/>
      <c r="BU12" s="103" t="s">
        <v>126</v>
      </c>
      <c r="BV12" s="53"/>
      <c r="BW12" s="53"/>
      <c r="BX12" s="53"/>
      <c r="BY12" s="53"/>
      <c r="BZ12" s="53"/>
      <c r="CA12" s="100"/>
      <c r="CB12" s="11"/>
      <c r="CC12" s="11"/>
      <c r="CD12" s="129"/>
      <c r="CE12" s="103" t="s">
        <v>126</v>
      </c>
      <c r="CF12" s="53"/>
      <c r="CG12" s="53"/>
      <c r="CH12" s="53"/>
      <c r="CI12" s="53"/>
      <c r="CJ12" s="53"/>
      <c r="CK12" s="100"/>
      <c r="CL12" s="11"/>
      <c r="CM12" s="11"/>
      <c r="CN12" s="129"/>
      <c r="CO12" s="103" t="s">
        <v>126</v>
      </c>
      <c r="CP12" s="53"/>
      <c r="CQ12" s="53"/>
      <c r="CR12" s="53"/>
      <c r="CS12" s="53"/>
      <c r="CT12" s="53"/>
      <c r="CU12" s="100"/>
      <c r="CV12" s="11"/>
      <c r="CW12" s="11"/>
      <c r="CX12" s="129"/>
      <c r="CY12" s="103" t="s">
        <v>126</v>
      </c>
      <c r="CZ12" s="53"/>
      <c r="DA12" s="53"/>
      <c r="DB12" s="53"/>
      <c r="DC12" s="53"/>
      <c r="DD12" s="53"/>
      <c r="DE12" s="100"/>
      <c r="DF12" s="11"/>
      <c r="DG12" s="11"/>
      <c r="DH12" s="129"/>
      <c r="DI12" s="103" t="s">
        <v>126</v>
      </c>
      <c r="DJ12" s="210"/>
      <c r="DK12" s="210"/>
      <c r="DL12" s="210"/>
      <c r="DM12" s="210"/>
      <c r="DN12" s="210"/>
      <c r="DO12" s="100"/>
      <c r="DP12" s="11"/>
      <c r="DQ12" s="11"/>
      <c r="DR12" s="129"/>
      <c r="DS12" s="103" t="s">
        <v>126</v>
      </c>
      <c r="DT12" s="53"/>
      <c r="DU12" s="53"/>
      <c r="DV12" s="53"/>
      <c r="DW12" s="53"/>
      <c r="DX12" s="53"/>
      <c r="DY12" s="100"/>
      <c r="DZ12" s="11"/>
      <c r="EA12" s="11"/>
      <c r="EB12" s="129"/>
      <c r="EC12" s="103" t="s">
        <v>126</v>
      </c>
      <c r="ED12" s="210"/>
      <c r="EE12" s="210"/>
      <c r="EF12" s="210"/>
      <c r="EG12" s="210"/>
      <c r="EH12" s="210"/>
      <c r="EI12" s="100"/>
      <c r="EJ12" s="11"/>
      <c r="EK12" s="11"/>
      <c r="EL12" s="129"/>
      <c r="EM12" s="103" t="s">
        <v>126</v>
      </c>
      <c r="EN12" s="53"/>
      <c r="EO12" s="53"/>
      <c r="EP12" s="53"/>
      <c r="EQ12" s="53"/>
      <c r="ER12" s="53"/>
      <c r="ES12" s="100"/>
      <c r="ET12" s="11"/>
      <c r="EU12" s="11"/>
      <c r="EV12" s="129"/>
      <c r="EW12" s="103" t="s">
        <v>126</v>
      </c>
      <c r="EX12" s="210"/>
      <c r="EY12" s="210"/>
      <c r="EZ12" s="210"/>
      <c r="FA12" s="210"/>
      <c r="FB12" s="210"/>
      <c r="FC12" s="100"/>
      <c r="FD12" s="11"/>
      <c r="FE12" s="11"/>
      <c r="FF12" s="129"/>
      <c r="FG12" s="103" t="s">
        <v>126</v>
      </c>
      <c r="FH12" s="53"/>
      <c r="FI12" s="53"/>
      <c r="FJ12" s="53"/>
      <c r="FK12" s="53"/>
      <c r="FL12" s="53"/>
      <c r="FM12" s="100"/>
      <c r="FN12" s="11"/>
      <c r="FO12" s="11"/>
      <c r="FP12" s="129"/>
      <c r="FQ12" s="103" t="s">
        <v>126</v>
      </c>
      <c r="FR12" s="53"/>
      <c r="FS12" s="53"/>
      <c r="FT12" s="53"/>
      <c r="FU12" s="53"/>
      <c r="FV12" s="53"/>
      <c r="FW12" s="100"/>
      <c r="FX12" s="11"/>
      <c r="FY12" s="11"/>
      <c r="FZ12" s="129"/>
      <c r="GA12" s="103" t="s">
        <v>126</v>
      </c>
      <c r="GB12" s="53"/>
      <c r="GC12" s="53"/>
      <c r="GD12" s="53"/>
      <c r="GE12" s="53"/>
      <c r="GF12" s="53"/>
      <c r="GG12" s="100"/>
      <c r="GH12" s="11"/>
      <c r="GI12" s="11"/>
      <c r="GJ12" s="129"/>
      <c r="GK12" s="103" t="s">
        <v>126</v>
      </c>
      <c r="GL12" s="53"/>
      <c r="GM12" s="53"/>
      <c r="GN12" s="53"/>
      <c r="GO12" s="53"/>
      <c r="GP12" s="53"/>
      <c r="GQ12" s="100"/>
      <c r="GR12" s="11"/>
      <c r="GS12" s="11"/>
      <c r="GT12" s="129"/>
      <c r="GU12" s="103" t="s">
        <v>126</v>
      </c>
      <c r="GV12" s="53"/>
      <c r="GW12" s="53"/>
      <c r="GX12" s="53"/>
      <c r="GY12" s="53"/>
      <c r="GZ12" s="53"/>
      <c r="HA12" s="100"/>
      <c r="HB12" s="11"/>
      <c r="HC12" s="11"/>
      <c r="HD12" s="129"/>
      <c r="HE12" s="103" t="s">
        <v>126</v>
      </c>
      <c r="HF12" s="53"/>
      <c r="HG12" s="53"/>
      <c r="HH12" s="53"/>
      <c r="HI12" s="53"/>
      <c r="HJ12" s="53"/>
      <c r="HK12" s="100"/>
      <c r="HL12" s="11"/>
      <c r="HM12" s="11"/>
      <c r="HN12" s="129"/>
      <c r="HO12" s="103" t="s">
        <v>126</v>
      </c>
      <c r="HP12" s="53"/>
      <c r="HQ12" s="53"/>
      <c r="HR12" s="53"/>
      <c r="HS12" s="53"/>
      <c r="HT12" s="53"/>
      <c r="HU12" s="100"/>
      <c r="HV12" s="11"/>
      <c r="HW12" s="11"/>
      <c r="HX12" s="129"/>
      <c r="HY12" s="103" t="s">
        <v>126</v>
      </c>
      <c r="HZ12" s="53"/>
      <c r="IA12" s="53"/>
      <c r="IB12" s="53"/>
      <c r="IC12" s="53"/>
      <c r="ID12" s="53"/>
      <c r="IE12" s="100"/>
      <c r="IF12" s="11"/>
      <c r="IG12" s="11"/>
      <c r="IH12" s="129"/>
      <c r="II12" s="103" t="s">
        <v>126</v>
      </c>
      <c r="IJ12" s="53"/>
      <c r="IK12" s="53"/>
      <c r="IL12" s="53"/>
      <c r="IM12" s="53"/>
      <c r="IN12" s="53"/>
      <c r="IO12" s="100"/>
      <c r="IP12" s="11"/>
      <c r="IQ12" s="11"/>
      <c r="IR12" s="140"/>
      <c r="JB12" s="140"/>
      <c r="JL12" s="140"/>
      <c r="JV12" s="140"/>
      <c r="KF12" s="140"/>
      <c r="KP12" s="140"/>
    </row>
    <row xmlns:x14ac="http://schemas.microsoft.com/office/spreadsheetml/2009/9/ac" r="13" s="2" customFormat="true" ht="15" customHeight="true" x14ac:dyDescent="0.25">
      <c r="A13" s="430" t="str">
        <f ca="true">IF(ISBLANK('Data Summary'!A15),"",'Data Summary'!A15)</f>
        <v>BFA_2014_EMIS</v>
      </c>
      <c r="B13" s="129"/>
      <c r="C13" s="103" t="s">
        <v>103</v>
      </c>
      <c r="D13" s="53"/>
      <c r="E13" s="53"/>
      <c r="F13" s="53"/>
      <c r="G13" s="53"/>
      <c r="H13" s="53"/>
      <c r="I13" s="100"/>
      <c r="J13" s="11"/>
      <c r="K13" s="11"/>
      <c r="L13" s="129"/>
      <c r="M13" s="103" t="s">
        <v>103</v>
      </c>
      <c r="N13" s="53"/>
      <c r="O13" s="53"/>
      <c r="P13" s="53"/>
      <c r="Q13" s="53"/>
      <c r="R13" s="53"/>
      <c r="S13" s="100"/>
      <c r="T13" s="11"/>
      <c r="U13" s="11"/>
      <c r="V13" s="129"/>
      <c r="W13" s="103" t="s">
        <v>103</v>
      </c>
      <c r="X13" s="53"/>
      <c r="Y13" s="53"/>
      <c r="Z13" s="53"/>
      <c r="AA13" s="53"/>
      <c r="AB13" s="53"/>
      <c r="AC13" s="100"/>
      <c r="AD13" s="11"/>
      <c r="AE13" s="11"/>
      <c r="AF13" s="129"/>
      <c r="AG13" s="103" t="s">
        <v>103</v>
      </c>
      <c r="AH13" s="53"/>
      <c r="AI13" s="53"/>
      <c r="AJ13" s="53"/>
      <c r="AK13" s="53"/>
      <c r="AL13" s="53"/>
      <c r="AM13" s="100"/>
      <c r="AN13" s="11"/>
      <c r="AO13" s="11"/>
      <c r="AP13" s="129"/>
      <c r="AQ13" s="103" t="s">
        <v>103</v>
      </c>
      <c r="AR13" s="53"/>
      <c r="AS13" s="53"/>
      <c r="AT13" s="53"/>
      <c r="AU13" s="53"/>
      <c r="AV13" s="53"/>
      <c r="AW13" s="100"/>
      <c r="AX13" s="11"/>
      <c r="AY13" s="11"/>
      <c r="AZ13" s="129"/>
      <c r="BA13" s="103" t="s">
        <v>103</v>
      </c>
      <c r="BB13" s="53"/>
      <c r="BC13" s="53"/>
      <c r="BD13" s="53"/>
      <c r="BE13" s="53"/>
      <c r="BF13" s="53"/>
      <c r="BG13" s="100"/>
      <c r="BH13" s="11"/>
      <c r="BI13" s="11"/>
      <c r="BJ13" s="129"/>
      <c r="BK13" s="103" t="s">
        <v>103</v>
      </c>
      <c r="BL13" s="53"/>
      <c r="BM13" s="53"/>
      <c r="BN13" s="53"/>
      <c r="BO13" s="53"/>
      <c r="BP13" s="53"/>
      <c r="BQ13" s="100"/>
      <c r="BR13" s="11"/>
      <c r="BS13" s="11"/>
      <c r="BT13" s="129"/>
      <c r="BU13" s="103" t="s">
        <v>103</v>
      </c>
      <c r="BV13" s="53"/>
      <c r="BW13" s="53"/>
      <c r="BX13" s="53"/>
      <c r="BY13" s="53"/>
      <c r="BZ13" s="53"/>
      <c r="CA13" s="100"/>
      <c r="CB13" s="11"/>
      <c r="CC13" s="11"/>
      <c r="CD13" s="129"/>
      <c r="CE13" s="103" t="s">
        <v>103</v>
      </c>
      <c r="CF13" s="53"/>
      <c r="CG13" s="53"/>
      <c r="CH13" s="53"/>
      <c r="CI13" s="53"/>
      <c r="CJ13" s="53"/>
      <c r="CK13" s="100"/>
      <c r="CL13" s="11"/>
      <c r="CM13" s="11"/>
      <c r="CN13" s="129"/>
      <c r="CO13" s="103" t="s">
        <v>103</v>
      </c>
      <c r="CP13" s="53"/>
      <c r="CQ13" s="53"/>
      <c r="CR13" s="53"/>
      <c r="CS13" s="53"/>
      <c r="CT13" s="53"/>
      <c r="CU13" s="100"/>
      <c r="CV13" s="11"/>
      <c r="CW13" s="11"/>
      <c r="CX13" s="129"/>
      <c r="CY13" s="103" t="s">
        <v>103</v>
      </c>
      <c r="CZ13" s="53"/>
      <c r="DA13" s="53"/>
      <c r="DB13" s="53"/>
      <c r="DC13" s="53"/>
      <c r="DD13" s="53"/>
      <c r="DE13" s="100"/>
      <c r="DF13" s="11"/>
      <c r="DG13" s="11"/>
      <c r="DH13" s="129"/>
      <c r="DI13" s="103" t="s">
        <v>103</v>
      </c>
      <c r="DJ13" s="210"/>
      <c r="DK13" s="210"/>
      <c r="DL13" s="210"/>
      <c r="DM13" s="210"/>
      <c r="DN13" s="210"/>
      <c r="DO13" s="100"/>
      <c r="DP13" s="11"/>
      <c r="DQ13" s="11"/>
      <c r="DR13" s="129"/>
      <c r="DS13" s="103" t="s">
        <v>103</v>
      </c>
      <c r="DT13" s="53" t="s">
        <v>162</v>
      </c>
      <c r="DU13" s="53"/>
      <c r="DV13" s="53"/>
      <c r="DW13" s="53"/>
      <c r="DX13" s="53" t="s">
        <v>162</v>
      </c>
      <c r="DY13" s="100"/>
      <c r="DZ13" s="11"/>
      <c r="EA13" s="11"/>
      <c r="EB13" s="129"/>
      <c r="EC13" s="103" t="s">
        <v>103</v>
      </c>
      <c r="ED13" s="210"/>
      <c r="EE13" s="210"/>
      <c r="EF13" s="210"/>
      <c r="EG13" s="210"/>
      <c r="EH13" s="210"/>
      <c r="EI13" s="100"/>
      <c r="EJ13" s="11"/>
      <c r="EK13" s="11"/>
      <c r="EL13" s="129"/>
      <c r="EM13" s="103" t="s">
        <v>103</v>
      </c>
      <c r="EN13" s="53" t="s">
        <v>162</v>
      </c>
      <c r="EO13" s="53"/>
      <c r="EP13" s="53"/>
      <c r="EQ13" s="53"/>
      <c r="ER13" s="53" t="s">
        <v>162</v>
      </c>
      <c r="ES13" s="100"/>
      <c r="ET13" s="11"/>
      <c r="EU13" s="11"/>
      <c r="EV13" s="129"/>
      <c r="EW13" s="103" t="s">
        <v>103</v>
      </c>
      <c r="EX13" s="210"/>
      <c r="EY13" s="210"/>
      <c r="EZ13" s="210"/>
      <c r="FA13" s="210"/>
      <c r="FB13" s="210"/>
      <c r="FC13" s="100"/>
      <c r="FD13" s="11"/>
      <c r="FE13" s="11"/>
      <c r="FF13" s="129"/>
      <c r="FG13" s="103" t="s">
        <v>103</v>
      </c>
      <c r="FH13" s="53" t="s">
        <v>162</v>
      </c>
      <c r="FI13" s="53"/>
      <c r="FJ13" s="53"/>
      <c r="FK13" s="53"/>
      <c r="FL13" s="53" t="s">
        <v>162</v>
      </c>
      <c r="FM13" s="100" t="s">
        <v>162</v>
      </c>
      <c r="FN13" s="11"/>
      <c r="FO13" s="11"/>
      <c r="FP13" s="129"/>
      <c r="FQ13" s="103" t="s">
        <v>103</v>
      </c>
      <c r="FR13" s="53" t="s">
        <v>162</v>
      </c>
      <c r="FS13" s="53"/>
      <c r="FT13" s="53"/>
      <c r="FU13" s="53"/>
      <c r="FV13" s="53" t="s">
        <v>162</v>
      </c>
      <c r="FW13" s="100"/>
      <c r="FX13" s="11"/>
      <c r="FY13" s="11"/>
      <c r="FZ13" s="129"/>
      <c r="GA13" s="103" t="s">
        <v>103</v>
      </c>
      <c r="GB13" s="53"/>
      <c r="GC13" s="53"/>
      <c r="GD13" s="53"/>
      <c r="GE13" s="53"/>
      <c r="GF13" s="53"/>
      <c r="GG13" s="100"/>
      <c r="GH13" s="11"/>
      <c r="GI13" s="11"/>
      <c r="GJ13" s="129"/>
      <c r="GK13" s="103" t="s">
        <v>103</v>
      </c>
      <c r="GL13" s="53"/>
      <c r="GM13" s="53"/>
      <c r="GN13" s="53"/>
      <c r="GO13" s="53"/>
      <c r="GP13" s="53"/>
      <c r="GQ13" s="100"/>
      <c r="GR13" s="11"/>
      <c r="GS13" s="11"/>
      <c r="GT13" s="129"/>
      <c r="GU13" s="103" t="s">
        <v>103</v>
      </c>
      <c r="GV13" s="53" t="s">
        <v>162</v>
      </c>
      <c r="GW13" s="53"/>
      <c r="GX13" s="53"/>
      <c r="GY13" s="53"/>
      <c r="GZ13" s="53" t="s">
        <v>162</v>
      </c>
      <c r="HA13" s="100" t="s">
        <v>162</v>
      </c>
      <c r="HB13" s="11"/>
      <c r="HC13" s="11"/>
      <c r="HD13" s="129"/>
      <c r="HE13" s="103" t="s">
        <v>103</v>
      </c>
      <c r="HF13" s="53" t="s">
        <v>162</v>
      </c>
      <c r="HG13" s="53"/>
      <c r="HH13" s="53"/>
      <c r="HI13" s="53"/>
      <c r="HJ13" s="53" t="s">
        <v>162</v>
      </c>
      <c r="HK13" s="100" t="s">
        <v>162</v>
      </c>
      <c r="HL13" s="11"/>
      <c r="HM13" s="11"/>
      <c r="HN13" s="129"/>
      <c r="HO13" s="103" t="s">
        <v>103</v>
      </c>
      <c r="HP13" s="53"/>
      <c r="HQ13" s="53"/>
      <c r="HR13" s="53"/>
      <c r="HS13" s="53"/>
      <c r="HT13" s="53"/>
      <c r="HU13" s="100"/>
      <c r="HV13" s="11"/>
      <c r="HW13" s="11"/>
      <c r="HX13" s="129"/>
      <c r="HY13" s="103" t="s">
        <v>103</v>
      </c>
      <c r="HZ13" s="53"/>
      <c r="IA13" s="53"/>
      <c r="IB13" s="53"/>
      <c r="IC13" s="53"/>
      <c r="ID13" s="53"/>
      <c r="IE13" s="100"/>
      <c r="IF13" s="11"/>
      <c r="IG13" s="11"/>
      <c r="IH13" s="129"/>
      <c r="II13" s="103" t="s">
        <v>103</v>
      </c>
      <c r="IJ13" s="53" t="s">
        <v>162</v>
      </c>
      <c r="IK13" s="53"/>
      <c r="IL13" s="53"/>
      <c r="IM13" s="53"/>
      <c r="IN13" s="53" t="s">
        <v>162</v>
      </c>
      <c r="IO13" s="100" t="s">
        <v>162</v>
      </c>
      <c r="IP13" s="11"/>
      <c r="IQ13" s="11"/>
      <c r="IR13" s="140"/>
      <c r="JB13" s="140"/>
      <c r="JL13" s="140"/>
      <c r="JV13" s="140"/>
      <c r="KF13" s="140"/>
      <c r="KP13" s="140"/>
    </row>
    <row xmlns:x14ac="http://schemas.microsoft.com/office/spreadsheetml/2009/9/ac" r="14" ht="15.75" customHeight="true" x14ac:dyDescent="0.25">
      <c r="A14" s="430" t="str">
        <f ca="true">IF(ISBLANK('Data Summary'!A16),"",'Data Summary'!A16)</f>
        <v>BFA_2015_UIS</v>
      </c>
      <c r="B14" s="130"/>
      <c r="C14" s="94" t="s">
        <v>23</v>
      </c>
      <c r="D14" s="10"/>
      <c r="E14" s="10"/>
      <c r="F14" s="10"/>
      <c r="G14" s="72"/>
      <c r="H14" s="73"/>
      <c r="I14" s="74"/>
      <c r="J14" s="11"/>
      <c r="K14" s="11"/>
      <c r="L14" s="130"/>
      <c r="M14" s="94" t="s">
        <v>23</v>
      </c>
      <c r="N14" s="10"/>
      <c r="O14" s="10"/>
      <c r="P14" s="10"/>
      <c r="Q14" s="72"/>
      <c r="R14" s="73"/>
      <c r="S14" s="74"/>
      <c r="T14" s="11"/>
      <c r="U14" s="11"/>
      <c r="V14" s="130"/>
      <c r="W14" s="94" t="s">
        <v>23</v>
      </c>
      <c r="X14" s="10"/>
      <c r="Y14" s="10"/>
      <c r="Z14" s="10"/>
      <c r="AA14" s="72"/>
      <c r="AB14" s="73"/>
      <c r="AC14" s="74"/>
      <c r="AD14" s="11"/>
      <c r="AE14" s="11"/>
      <c r="AF14" s="130"/>
      <c r="AG14" s="94" t="s">
        <v>23</v>
      </c>
      <c r="AH14" s="10"/>
      <c r="AI14" s="10"/>
      <c r="AJ14" s="10"/>
      <c r="AK14" s="72"/>
      <c r="AL14" s="73"/>
      <c r="AM14" s="74"/>
      <c r="AN14" s="11"/>
      <c r="AO14" s="11"/>
      <c r="AP14" s="130"/>
      <c r="AQ14" s="94" t="s">
        <v>23</v>
      </c>
      <c r="AR14" s="10"/>
      <c r="AS14" s="10"/>
      <c r="AT14" s="10"/>
      <c r="AU14" s="72"/>
      <c r="AV14" s="73"/>
      <c r="AW14" s="74"/>
      <c r="AX14" s="11"/>
      <c r="AY14" s="11"/>
      <c r="AZ14" s="130"/>
      <c r="BA14" s="94" t="s">
        <v>23</v>
      </c>
      <c r="BB14" s="10"/>
      <c r="BC14" s="10"/>
      <c r="BD14" s="10"/>
      <c r="BE14" s="72"/>
      <c r="BF14" s="73"/>
      <c r="BG14" s="74"/>
      <c r="BH14" s="11"/>
      <c r="BI14" s="11"/>
      <c r="BJ14" s="130"/>
      <c r="BK14" s="94" t="s">
        <v>23</v>
      </c>
      <c r="BL14" s="10"/>
      <c r="BM14" s="10"/>
      <c r="BN14" s="10"/>
      <c r="BO14" s="72"/>
      <c r="BP14" s="73"/>
      <c r="BQ14" s="74"/>
      <c r="BR14" s="11"/>
      <c r="BS14" s="11"/>
      <c r="BT14" s="130"/>
      <c r="BU14" s="94" t="s">
        <v>23</v>
      </c>
      <c r="BV14" s="10"/>
      <c r="BW14" s="10"/>
      <c r="BX14" s="10"/>
      <c r="BY14" s="72"/>
      <c r="BZ14" s="73"/>
      <c r="CA14" s="74"/>
      <c r="CB14" s="11"/>
      <c r="CC14" s="11"/>
      <c r="CD14" s="130"/>
      <c r="CE14" s="94" t="s">
        <v>23</v>
      </c>
      <c r="CF14" s="10"/>
      <c r="CG14" s="10"/>
      <c r="CH14" s="10"/>
      <c r="CI14" s="72"/>
      <c r="CJ14" s="73"/>
      <c r="CK14" s="74"/>
      <c r="CL14" s="11"/>
      <c r="CM14" s="11"/>
      <c r="CN14" s="130"/>
      <c r="CO14" s="94" t="s">
        <v>23</v>
      </c>
      <c r="CP14" s="10"/>
      <c r="CQ14" s="10"/>
      <c r="CR14" s="10"/>
      <c r="CS14" s="72"/>
      <c r="CT14" s="73"/>
      <c r="CU14" s="74"/>
      <c r="CV14" s="11"/>
      <c r="CW14" s="11"/>
      <c r="CX14" s="130"/>
      <c r="CY14" s="94" t="s">
        <v>23</v>
      </c>
      <c r="CZ14" s="10"/>
      <c r="DA14" s="10"/>
      <c r="DB14" s="10"/>
      <c r="DC14" s="72"/>
      <c r="DD14" s="73"/>
      <c r="DE14" s="74"/>
      <c r="DF14" s="11"/>
      <c r="DG14" s="11"/>
      <c r="DH14" s="130"/>
      <c r="DI14" s="94" t="s">
        <v>23</v>
      </c>
      <c r="DJ14" s="211"/>
      <c r="DK14" s="211"/>
      <c r="DL14" s="211"/>
      <c r="DM14" s="211"/>
      <c r="DN14" s="211"/>
      <c r="DO14" s="212"/>
      <c r="DP14" s="11"/>
      <c r="DQ14" s="11"/>
      <c r="DR14" s="130"/>
      <c r="DS14" s="94" t="s">
        <v>23</v>
      </c>
      <c r="DT14" s="10"/>
      <c r="DU14" s="10"/>
      <c r="DV14" s="10"/>
      <c r="DW14" s="72"/>
      <c r="DX14" s="73"/>
      <c r="DY14" s="74"/>
      <c r="DZ14" s="11"/>
      <c r="EA14" s="11"/>
      <c r="EB14" s="130"/>
      <c r="EC14" s="94" t="s">
        <v>23</v>
      </c>
      <c r="ED14" s="211"/>
      <c r="EE14" s="211"/>
      <c r="EF14" s="211"/>
      <c r="EG14" s="211">
        <f>'Water Data'!EG30</f>
        <v>958</v>
      </c>
      <c r="EH14" s="211">
        <f>'Water Data'!EH30</f>
        <v>15330</v>
      </c>
      <c r="EI14" s="212"/>
      <c r="EJ14" s="11"/>
      <c r="EK14" s="11"/>
      <c r="EL14" s="130"/>
      <c r="EM14" s="94" t="s">
        <v>23</v>
      </c>
      <c r="EN14" s="10"/>
      <c r="EO14" s="10"/>
      <c r="EP14" s="10"/>
      <c r="EQ14" s="72"/>
      <c r="ER14" s="73"/>
      <c r="ES14" s="74"/>
      <c r="ET14" s="11"/>
      <c r="EU14" s="11"/>
      <c r="EV14" s="130"/>
      <c r="EW14" s="94" t="s">
        <v>23</v>
      </c>
      <c r="EX14" s="211"/>
      <c r="EY14" s="211"/>
      <c r="EZ14" s="211"/>
      <c r="FA14" s="211"/>
      <c r="FB14" s="211"/>
      <c r="FC14" s="212"/>
      <c r="FD14" s="11"/>
      <c r="FE14" s="11"/>
      <c r="FF14" s="130"/>
      <c r="FG14" s="94" t="s">
        <v>23</v>
      </c>
      <c r="FH14" s="10"/>
      <c r="FI14" s="10"/>
      <c r="FJ14" s="10"/>
      <c r="FK14" s="72"/>
      <c r="FL14" s="73"/>
      <c r="FM14" s="74"/>
      <c r="FN14" s="11"/>
      <c r="FO14" s="11"/>
      <c r="FP14" s="130"/>
      <c r="FQ14" s="94" t="s">
        <v>23</v>
      </c>
      <c r="FR14" s="10" t="s">
        <v>283</v>
      </c>
      <c r="FS14" s="10" t="s">
        <v>283</v>
      </c>
      <c r="FT14" s="10" t="s">
        <v>283</v>
      </c>
      <c r="FU14" s="72" t="s">
        <v>283</v>
      </c>
      <c r="FV14" s="73" t="s">
        <v>283</v>
      </c>
      <c r="FW14" s="74" t="s">
        <v>283</v>
      </c>
      <c r="FX14" s="11"/>
      <c r="FY14" s="11"/>
      <c r="FZ14" s="130"/>
      <c r="GA14" s="94" t="s">
        <v>23</v>
      </c>
      <c r="GB14" s="10">
        <v>20397</v>
      </c>
      <c r="GC14" s="10">
        <v>3031</v>
      </c>
      <c r="GD14" s="10">
        <v>12314</v>
      </c>
      <c r="GE14" s="72">
        <v>1348</v>
      </c>
      <c r="GF14" s="73">
        <v>15343</v>
      </c>
      <c r="GG14" s="74">
        <v>3706</v>
      </c>
      <c r="GH14" s="11"/>
      <c r="GI14" s="11"/>
      <c r="GJ14" s="130"/>
      <c r="GK14" s="94" t="s">
        <v>23</v>
      </c>
      <c r="GL14" s="10">
        <v>20398</v>
      </c>
      <c r="GM14" s="10">
        <v>3119</v>
      </c>
      <c r="GN14" s="10">
        <v>11744</v>
      </c>
      <c r="GO14" s="72">
        <v>1597</v>
      </c>
      <c r="GP14" s="73">
        <v>14863</v>
      </c>
      <c r="GQ14" s="74">
        <v>3938</v>
      </c>
      <c r="GR14" s="11"/>
      <c r="GS14" s="11"/>
      <c r="GT14" s="130"/>
      <c r="GU14" s="94" t="s">
        <v>23</v>
      </c>
      <c r="GV14" s="10" t="s">
        <v>283</v>
      </c>
      <c r="GW14" s="10" t="s">
        <v>283</v>
      </c>
      <c r="GX14" s="10" t="s">
        <v>283</v>
      </c>
      <c r="GY14" s="72" t="s">
        <v>283</v>
      </c>
      <c r="GZ14" s="73" t="s">
        <v>283</v>
      </c>
      <c r="HA14" s="74" t="s">
        <v>283</v>
      </c>
      <c r="HB14" s="11"/>
      <c r="HC14" s="11"/>
      <c r="HD14" s="130"/>
      <c r="HE14" s="94" t="s">
        <v>23</v>
      </c>
      <c r="HF14" s="10" t="s">
        <v>283</v>
      </c>
      <c r="HG14" s="10" t="s">
        <v>283</v>
      </c>
      <c r="HH14" s="10" t="s">
        <v>283</v>
      </c>
      <c r="HI14" s="72" t="s">
        <v>283</v>
      </c>
      <c r="HJ14" s="73" t="s">
        <v>283</v>
      </c>
      <c r="HK14" s="74" t="s">
        <v>283</v>
      </c>
      <c r="HL14" s="11"/>
      <c r="HM14" s="11"/>
      <c r="HN14" s="130"/>
      <c r="HO14" s="94" t="s">
        <v>23</v>
      </c>
      <c r="HP14" s="10"/>
      <c r="HQ14" s="10"/>
      <c r="HR14" s="10"/>
      <c r="HS14" s="72"/>
      <c r="HT14" s="73"/>
      <c r="HU14" s="74"/>
      <c r="HV14" s="11"/>
      <c r="HW14" s="11"/>
      <c r="HX14" s="130"/>
      <c r="HY14" s="94" t="s">
        <v>23</v>
      </c>
      <c r="HZ14" s="10"/>
      <c r="IA14" s="10"/>
      <c r="IB14" s="10"/>
      <c r="IC14" s="72"/>
      <c r="ID14" s="73"/>
      <c r="IE14" s="74"/>
      <c r="IF14" s="11"/>
      <c r="IG14" s="11"/>
      <c r="IH14" s="130"/>
      <c r="II14" s="94" t="s">
        <v>23</v>
      </c>
      <c r="IJ14" s="10" t="s">
        <v>283</v>
      </c>
      <c r="IK14" s="10" t="s">
        <v>283</v>
      </c>
      <c r="IL14" s="10" t="s">
        <v>283</v>
      </c>
      <c r="IM14" s="72" t="s">
        <v>283</v>
      </c>
      <c r="IN14" s="73" t="s">
        <v>283</v>
      </c>
      <c r="IO14" s="74" t="s">
        <v>283</v>
      </c>
      <c r="IP14" s="11"/>
      <c r="IQ14" s="11"/>
    </row>
    <row xmlns:x14ac="http://schemas.microsoft.com/office/spreadsheetml/2009/9/ac" r="15" ht="15.75" customHeight="true" thickBot="true" x14ac:dyDescent="0.3">
      <c r="A15" s="430" t="str">
        <f ca="true">IF(ISBLANK('Data Summary'!A17),"",'Data Summary'!A17)</f>
        <v>BFA_2016_EMIS</v>
      </c>
      <c r="B15" s="131"/>
      <c r="C15" s="95" t="s">
        <v>20</v>
      </c>
      <c r="D15" s="76"/>
      <c r="E15" s="76"/>
      <c r="F15" s="76"/>
      <c r="G15" s="76"/>
      <c r="H15" s="76"/>
      <c r="I15" s="77"/>
      <c r="J15" s="25"/>
      <c r="K15" s="25"/>
      <c r="L15" s="131"/>
      <c r="M15" s="95" t="s">
        <v>20</v>
      </c>
      <c r="N15" s="76"/>
      <c r="O15" s="76"/>
      <c r="P15" s="76"/>
      <c r="Q15" s="76"/>
      <c r="R15" s="76"/>
      <c r="S15" s="77"/>
      <c r="T15" s="25"/>
      <c r="U15" s="25"/>
      <c r="V15" s="131"/>
      <c r="W15" s="95" t="s">
        <v>20</v>
      </c>
      <c r="X15" s="76"/>
      <c r="Y15" s="76"/>
      <c r="Z15" s="76"/>
      <c r="AA15" s="76"/>
      <c r="AB15" s="76"/>
      <c r="AC15" s="77"/>
      <c r="AD15" s="25"/>
      <c r="AE15" s="25"/>
      <c r="AF15" s="131"/>
      <c r="AG15" s="95" t="s">
        <v>20</v>
      </c>
      <c r="AH15" s="76"/>
      <c r="AI15" s="81"/>
      <c r="AJ15" s="81"/>
      <c r="AK15" s="82"/>
      <c r="AL15" s="81"/>
      <c r="AM15" s="83"/>
      <c r="AN15" s="25"/>
      <c r="AO15" s="25"/>
      <c r="AP15" s="131"/>
      <c r="AQ15" s="95" t="s">
        <v>20</v>
      </c>
      <c r="AR15" s="76"/>
      <c r="AS15" s="76"/>
      <c r="AT15" s="76"/>
      <c r="AU15" s="76"/>
      <c r="AV15" s="76"/>
      <c r="AW15" s="77"/>
      <c r="AX15" s="25"/>
      <c r="AY15" s="25"/>
      <c r="AZ15" s="131"/>
      <c r="BA15" s="95" t="s">
        <v>20</v>
      </c>
      <c r="BB15" s="76"/>
      <c r="BC15" s="76"/>
      <c r="BD15" s="76"/>
      <c r="BE15" s="76"/>
      <c r="BF15" s="76"/>
      <c r="BG15" s="77"/>
      <c r="BH15" s="25"/>
      <c r="BI15" s="25"/>
      <c r="BJ15" s="131"/>
      <c r="BK15" s="95" t="s">
        <v>20</v>
      </c>
      <c r="BL15" s="76"/>
      <c r="BM15" s="76"/>
      <c r="BN15" s="76"/>
      <c r="BO15" s="76"/>
      <c r="BP15" s="76"/>
      <c r="BQ15" s="77"/>
      <c r="BR15" s="25"/>
      <c r="BS15" s="25"/>
      <c r="BT15" s="131"/>
      <c r="BU15" s="95" t="s">
        <v>20</v>
      </c>
      <c r="BV15" s="76"/>
      <c r="BW15" s="81"/>
      <c r="BX15" s="81"/>
      <c r="BY15" s="82"/>
      <c r="BZ15" s="81"/>
      <c r="CA15" s="83"/>
      <c r="CB15" s="25"/>
      <c r="CC15" s="25"/>
      <c r="CD15" s="131"/>
      <c r="CE15" s="95" t="s">
        <v>20</v>
      </c>
      <c r="CF15" s="76"/>
      <c r="CG15" s="81"/>
      <c r="CH15" s="81"/>
      <c r="CI15" s="82"/>
      <c r="CJ15" s="81"/>
      <c r="CK15" s="83"/>
      <c r="CL15" s="25"/>
      <c r="CM15" s="25"/>
      <c r="CN15" s="131"/>
      <c r="CO15" s="95" t="s">
        <v>20</v>
      </c>
      <c r="CP15" s="76"/>
      <c r="CQ15" s="81"/>
      <c r="CR15" s="81"/>
      <c r="CS15" s="82"/>
      <c r="CT15" s="81"/>
      <c r="CU15" s="83"/>
      <c r="CV15" s="25"/>
      <c r="CW15" s="25"/>
      <c r="CX15" s="131"/>
      <c r="CY15" s="95" t="s">
        <v>20</v>
      </c>
      <c r="CZ15" s="76"/>
      <c r="DA15" s="81"/>
      <c r="DB15" s="81"/>
      <c r="DC15" s="82"/>
      <c r="DD15" s="81"/>
      <c r="DE15" s="83"/>
      <c r="DF15" s="25"/>
      <c r="DG15" s="25"/>
      <c r="DH15" s="131"/>
      <c r="DI15" s="95" t="s">
        <v>20</v>
      </c>
      <c r="DJ15" s="213">
        <f>'Water Data'!DJ31</f>
        <v>14655</v>
      </c>
      <c r="DK15" s="213">
        <f>'Water Data'!DK31</f>
        <v>2823</v>
      </c>
      <c r="DL15" s="213">
        <f>'Water Data'!DL31</f>
        <v>11832</v>
      </c>
      <c r="DM15" s="213">
        <f>'Water Data'!DM31</f>
        <v>668</v>
      </c>
      <c r="DN15" s="213">
        <f>'Water Data'!DN31</f>
        <v>14655</v>
      </c>
      <c r="DO15" s="214">
        <f>'Water Data'!DO31</f>
        <v>2889</v>
      </c>
      <c r="DP15" s="25"/>
      <c r="DQ15" s="25"/>
      <c r="DR15" s="131"/>
      <c r="DS15" s="95" t="s">
        <v>20</v>
      </c>
      <c r="DT15" s="76"/>
      <c r="DU15" s="81"/>
      <c r="DV15" s="81"/>
      <c r="DW15" s="82"/>
      <c r="DX15" s="81"/>
      <c r="DY15" s="83"/>
      <c r="DZ15" s="25"/>
      <c r="EA15" s="25"/>
      <c r="EB15" s="131"/>
      <c r="EC15" s="95" t="s">
        <v>20</v>
      </c>
      <c r="ED15" s="213">
        <f>'Water Data'!ED31</f>
        <v>16288</v>
      </c>
      <c r="EE15" s="213">
        <f>'Water Data'!EE31</f>
        <v>2948</v>
      </c>
      <c r="EF15" s="213">
        <f>'Water Data'!EF31</f>
        <v>12382</v>
      </c>
      <c r="EG15" s="213">
        <f>'Water Data'!EG31</f>
        <v>958</v>
      </c>
      <c r="EH15" s="213">
        <f>'Water Data'!EH31</f>
        <v>15330</v>
      </c>
      <c r="EI15" s="214"/>
      <c r="EJ15" s="25"/>
      <c r="EK15" s="25"/>
      <c r="EL15" s="131"/>
      <c r="EM15" s="95" t="s">
        <v>20</v>
      </c>
      <c r="EN15" s="76"/>
      <c r="EO15" s="81"/>
      <c r="EP15" s="81"/>
      <c r="EQ15" s="82"/>
      <c r="ER15" s="81"/>
      <c r="ES15" s="83"/>
      <c r="ET15" s="25"/>
      <c r="EU15" s="25"/>
      <c r="EV15" s="131"/>
      <c r="EW15" s="95" t="s">
        <v>20</v>
      </c>
      <c r="EX15" s="213"/>
      <c r="EY15" s="213"/>
      <c r="EZ15" s="213"/>
      <c r="FA15" s="213"/>
      <c r="FB15" s="213"/>
      <c r="FC15" s="214"/>
      <c r="FD15" s="25"/>
      <c r="FE15" s="25"/>
      <c r="FF15" s="131"/>
      <c r="FG15" s="95" t="s">
        <v>20</v>
      </c>
      <c r="FH15" s="76"/>
      <c r="FI15" s="81"/>
      <c r="FJ15" s="81"/>
      <c r="FK15" s="82"/>
      <c r="FL15" s="81"/>
      <c r="FM15" s="83"/>
      <c r="FN15" s="25"/>
      <c r="FO15" s="25"/>
      <c r="FP15" s="131"/>
      <c r="FQ15" s="95" t="s">
        <v>20</v>
      </c>
      <c r="FR15" s="76" t="s">
        <v>283</v>
      </c>
      <c r="FS15" s="81" t="s">
        <v>283</v>
      </c>
      <c r="FT15" s="81" t="s">
        <v>283</v>
      </c>
      <c r="FU15" s="82" t="s">
        <v>283</v>
      </c>
      <c r="FV15" s="81" t="s">
        <v>283</v>
      </c>
      <c r="FW15" s="83" t="s">
        <v>283</v>
      </c>
      <c r="FX15" s="25"/>
      <c r="FY15" s="25"/>
      <c r="FZ15" s="131"/>
      <c r="GA15" s="95" t="s">
        <v>20</v>
      </c>
      <c r="GB15" s="76">
        <v>20397</v>
      </c>
      <c r="GC15" s="81">
        <v>3031</v>
      </c>
      <c r="GD15" s="81">
        <v>12314</v>
      </c>
      <c r="GE15" s="82">
        <v>1348</v>
      </c>
      <c r="GF15" s="81">
        <v>15343</v>
      </c>
      <c r="GG15" s="83">
        <v>3706</v>
      </c>
      <c r="GH15" s="25"/>
      <c r="GI15" s="25"/>
      <c r="GJ15" s="131"/>
      <c r="GK15" s="95" t="s">
        <v>20</v>
      </c>
      <c r="GL15" s="76">
        <v>20398</v>
      </c>
      <c r="GM15" s="81">
        <v>3199</v>
      </c>
      <c r="GN15" s="81">
        <v>11744</v>
      </c>
      <c r="GO15" s="82">
        <v>1597</v>
      </c>
      <c r="GP15" s="81">
        <v>14863</v>
      </c>
      <c r="GQ15" s="83">
        <v>3938</v>
      </c>
      <c r="GR15" s="25"/>
      <c r="GS15" s="25"/>
      <c r="GT15" s="131"/>
      <c r="GU15" s="95" t="s">
        <v>20</v>
      </c>
      <c r="GV15" s="76" t="s">
        <v>283</v>
      </c>
      <c r="GW15" s="81" t="s">
        <v>283</v>
      </c>
      <c r="GX15" s="81" t="s">
        <v>283</v>
      </c>
      <c r="GY15" s="82" t="s">
        <v>283</v>
      </c>
      <c r="GZ15" s="81" t="s">
        <v>283</v>
      </c>
      <c r="HA15" s="83" t="s">
        <v>283</v>
      </c>
      <c r="HB15" s="25"/>
      <c r="HC15" s="25"/>
      <c r="HD15" s="131"/>
      <c r="HE15" s="95" t="s">
        <v>20</v>
      </c>
      <c r="HF15" s="76" t="s">
        <v>283</v>
      </c>
      <c r="HG15" s="81" t="s">
        <v>283</v>
      </c>
      <c r="HH15" s="81" t="s">
        <v>283</v>
      </c>
      <c r="HI15" s="82" t="s">
        <v>283</v>
      </c>
      <c r="HJ15" s="81" t="s">
        <v>283</v>
      </c>
      <c r="HK15" s="83" t="s">
        <v>283</v>
      </c>
      <c r="HL15" s="25"/>
      <c r="HM15" s="25"/>
      <c r="HN15" s="131"/>
      <c r="HO15" s="95" t="s">
        <v>20</v>
      </c>
      <c r="HP15" s="76"/>
      <c r="HQ15" s="81"/>
      <c r="HR15" s="81"/>
      <c r="HS15" s="82"/>
      <c r="HT15" s="81"/>
      <c r="HU15" s="83"/>
      <c r="HV15" s="25"/>
      <c r="HW15" s="25"/>
      <c r="HX15" s="131"/>
      <c r="HY15" s="95" t="s">
        <v>20</v>
      </c>
      <c r="HZ15" s="76"/>
      <c r="IA15" s="81"/>
      <c r="IB15" s="81"/>
      <c r="IC15" s="82"/>
      <c r="ID15" s="81"/>
      <c r="IE15" s="83"/>
      <c r="IF15" s="25"/>
      <c r="IG15" s="25"/>
      <c r="IH15" s="131"/>
      <c r="II15" s="95" t="s">
        <v>20</v>
      </c>
      <c r="IJ15" s="76" t="s">
        <v>283</v>
      </c>
      <c r="IK15" s="81" t="s">
        <v>283</v>
      </c>
      <c r="IL15" s="81" t="s">
        <v>283</v>
      </c>
      <c r="IM15" s="82" t="s">
        <v>283</v>
      </c>
      <c r="IN15" s="81" t="s">
        <v>283</v>
      </c>
      <c r="IO15" s="83" t="s">
        <v>283</v>
      </c>
      <c r="IP15" s="25"/>
      <c r="IQ15" s="25"/>
    </row>
    <row xmlns:x14ac="http://schemas.microsoft.com/office/spreadsheetml/2009/9/ac" r="16" s="3" customFormat="true" x14ac:dyDescent="0.25">
      <c r="A16" s="430" t="str">
        <f ca="true">IF(ISBLANK('Data Summary'!A18),"",'Data Summary'!A18)</f>
        <v>BFA_2016_UIS</v>
      </c>
      <c r="B16" s="132"/>
      <c r="L16" s="132"/>
      <c r="V16" s="132"/>
      <c r="AF16" s="132"/>
      <c r="AP16" s="132"/>
      <c r="AZ16" s="132"/>
      <c r="BJ16" s="132"/>
      <c r="BT16" s="132"/>
      <c r="CD16" s="132"/>
      <c r="CN16" s="132"/>
      <c r="CO16" s="132"/>
      <c r="CP16" s="132"/>
      <c r="CQ16" s="132"/>
      <c r="CR16" s="132"/>
      <c r="CS16" s="132"/>
      <c r="CT16" s="132"/>
      <c r="CU16" s="132"/>
      <c r="CX16" s="132"/>
      <c r="DH16" s="132"/>
      <c r="DR16" s="132"/>
      <c r="EB16" s="132"/>
      <c r="EL16" s="132"/>
      <c r="EV16" s="132"/>
      <c r="FF16" s="132"/>
      <c r="FP16" s="132"/>
      <c r="FZ16" s="132"/>
      <c r="GJ16" s="132"/>
      <c r="GT16" s="132"/>
      <c r="HD16" s="132"/>
      <c r="HN16" s="132"/>
      <c r="HX16" s="132"/>
      <c r="IH16" s="132"/>
      <c r="IR16" s="132"/>
      <c r="JB16" s="132"/>
      <c r="JL16" s="132"/>
      <c r="JV16" s="132"/>
      <c r="KF16" s="132"/>
      <c r="KP16" s="132"/>
    </row>
    <row xmlns:x14ac="http://schemas.microsoft.com/office/spreadsheetml/2009/9/ac" r="17" s="3" customFormat="true" x14ac:dyDescent="0.25">
      <c r="A17" s="430" t="str">
        <f ca="true">IF(ISBLANK('Data Summary'!A19),"",'Data Summary'!A19)</f>
        <v>BFA_2017_EMIS</v>
      </c>
      <c r="B17" s="132"/>
      <c r="L17" s="132"/>
      <c r="V17" s="132"/>
      <c r="AF17" s="132"/>
      <c r="AP17" s="132"/>
      <c r="AZ17" s="132"/>
      <c r="BJ17" s="132"/>
      <c r="BT17" s="132"/>
      <c r="CD17" s="132"/>
      <c r="CN17" s="132"/>
      <c r="CO17" s="132"/>
      <c r="CP17" s="132"/>
      <c r="CQ17" s="132"/>
      <c r="CR17" s="132"/>
      <c r="CS17" s="132"/>
      <c r="CT17" s="132"/>
      <c r="CU17" s="132"/>
      <c r="CX17" s="132"/>
      <c r="DH17" s="132"/>
      <c r="DR17" s="132"/>
      <c r="EB17" s="132"/>
      <c r="EL17" s="132"/>
      <c r="EV17" s="132"/>
      <c r="FF17" s="132"/>
      <c r="FP17" s="132"/>
      <c r="FZ17" s="132"/>
      <c r="GJ17" s="132"/>
      <c r="GT17" s="132"/>
      <c r="HD17" s="132"/>
      <c r="HN17" s="132"/>
      <c r="HX17" s="132"/>
      <c r="IH17" s="132"/>
      <c r="IR17" s="132"/>
      <c r="JB17" s="132"/>
      <c r="JL17" s="132"/>
      <c r="JV17" s="132"/>
      <c r="KF17" s="132"/>
      <c r="KP17" s="132"/>
    </row>
    <row xmlns:x14ac="http://schemas.microsoft.com/office/spreadsheetml/2009/9/ac" r="18" s="3" customFormat="true" x14ac:dyDescent="0.25">
      <c r="A18" s="430" t="str">
        <f ca="true">IF(ISBLANK('Data Summary'!A20),"",'Data Summary'!A20)</f>
        <v>BFA_2017_UIS</v>
      </c>
      <c r="B18" s="132"/>
      <c r="L18" s="132"/>
      <c r="V18" s="132"/>
      <c r="AF18" s="132"/>
      <c r="AP18" s="132"/>
      <c r="AZ18" s="132"/>
      <c r="BJ18" s="132"/>
      <c r="BT18" s="132"/>
      <c r="CD18" s="132"/>
      <c r="CN18" s="132"/>
      <c r="CO18" s="132"/>
      <c r="CP18" s="132"/>
      <c r="CQ18" s="132"/>
      <c r="CR18" s="132"/>
      <c r="CS18" s="132"/>
      <c r="CT18" s="132"/>
      <c r="CU18" s="132"/>
      <c r="CX18" s="132"/>
      <c r="DH18" s="132"/>
      <c r="DR18" s="132"/>
      <c r="EB18" s="132"/>
      <c r="EL18" s="132"/>
      <c r="EV18" s="132"/>
      <c r="FF18" s="132"/>
      <c r="FP18" s="132"/>
      <c r="FZ18" s="132"/>
      <c r="GJ18" s="132"/>
      <c r="GT18" s="132"/>
      <c r="HD18" s="132"/>
      <c r="HN18" s="132"/>
      <c r="HX18" s="132"/>
      <c r="IH18" s="132"/>
      <c r="IR18" s="132"/>
      <c r="JB18" s="132"/>
      <c r="JL18" s="132"/>
      <c r="JV18" s="132"/>
      <c r="KF18" s="132"/>
      <c r="KP18" s="132"/>
    </row>
    <row xmlns:x14ac="http://schemas.microsoft.com/office/spreadsheetml/2009/9/ac" r="19" s="3" customFormat="true" x14ac:dyDescent="0.25">
      <c r="A19" s="430" t="str">
        <f ca="true">IF(ISBLANK('Data Summary'!A21),"",'Data Summary'!A21)</f>
        <v>BFA_2018_EMIS</v>
      </c>
      <c r="B19" s="132"/>
      <c r="L19" s="132"/>
      <c r="V19" s="132"/>
      <c r="AF19" s="132"/>
      <c r="AP19" s="132"/>
      <c r="AZ19" s="132"/>
      <c r="BJ19" s="132"/>
      <c r="BT19" s="132"/>
      <c r="CD19" s="132"/>
      <c r="CN19" s="132"/>
      <c r="CO19" s="132"/>
      <c r="CP19" s="132"/>
      <c r="CQ19" s="132"/>
      <c r="CR19" s="132"/>
      <c r="CS19" s="132"/>
      <c r="CT19" s="132"/>
      <c r="CU19" s="132"/>
      <c r="CX19" s="132"/>
      <c r="DH19" s="132"/>
      <c r="DR19" s="132"/>
      <c r="EB19" s="132"/>
      <c r="EL19" s="132"/>
      <c r="EV19" s="132"/>
      <c r="FF19" s="132"/>
      <c r="FP19" s="132"/>
      <c r="FZ19" s="132"/>
      <c r="GJ19" s="132"/>
      <c r="GT19" s="132"/>
      <c r="HD19" s="132"/>
      <c r="HN19" s="132"/>
      <c r="HX19" s="132"/>
      <c r="IH19" s="132"/>
      <c r="IR19" s="132"/>
      <c r="JB19" s="132"/>
      <c r="JL19" s="132"/>
      <c r="JV19" s="132"/>
      <c r="KF19" s="132"/>
      <c r="KP19" s="132"/>
    </row>
    <row xmlns:x14ac="http://schemas.microsoft.com/office/spreadsheetml/2009/9/ac" r="20" s="3" customFormat="true" x14ac:dyDescent="0.25">
      <c r="A20" s="430" t="str">
        <f ca="true">IF(ISBLANK('Data Summary'!A22),"",'Data Summary'!A22)</f>
        <v>BFA_2018_UIS</v>
      </c>
      <c r="B20" s="132"/>
      <c r="L20" s="132"/>
      <c r="V20" s="132"/>
      <c r="AF20" s="132"/>
      <c r="AP20" s="132"/>
      <c r="AZ20" s="132"/>
      <c r="BJ20" s="132"/>
      <c r="BT20" s="132"/>
      <c r="CD20" s="132"/>
      <c r="CN20" s="132"/>
      <c r="CO20" s="132"/>
      <c r="CP20" s="132"/>
      <c r="CQ20" s="132"/>
      <c r="CR20" s="132"/>
      <c r="CS20" s="132"/>
      <c r="CT20" s="132"/>
      <c r="CU20" s="132"/>
      <c r="CX20" s="132"/>
      <c r="DH20" s="132"/>
      <c r="DR20" s="132"/>
      <c r="EB20" s="132"/>
      <c r="EL20" s="132"/>
      <c r="EV20" s="132"/>
      <c r="FF20" s="132"/>
      <c r="FP20" s="132"/>
      <c r="FZ20" s="132"/>
      <c r="GJ20" s="132"/>
      <c r="GT20" s="132"/>
      <c r="HD20" s="132"/>
      <c r="HN20" s="132"/>
      <c r="HX20" s="132"/>
      <c r="IH20" s="132"/>
      <c r="IR20" s="132"/>
      <c r="JB20" s="132"/>
      <c r="JL20" s="132"/>
      <c r="JV20" s="132"/>
      <c r="KF20" s="132"/>
      <c r="KP20" s="132"/>
    </row>
    <row xmlns:x14ac="http://schemas.microsoft.com/office/spreadsheetml/2009/9/ac" r="21" s="3" customFormat="true" x14ac:dyDescent="0.25">
      <c r="A21" s="430" t="str">
        <f ca="true">IF(ISBLANK('Data Summary'!A23),"",'Data Summary'!A23)</f>
        <v>BFA_2019_UIS</v>
      </c>
      <c r="B21" s="132"/>
      <c r="L21" s="132"/>
      <c r="V21" s="132"/>
      <c r="AF21" s="132"/>
      <c r="AP21" s="132"/>
      <c r="AZ21" s="132"/>
      <c r="BJ21" s="132"/>
      <c r="BT21" s="132"/>
      <c r="CD21" s="132"/>
      <c r="CN21" s="132"/>
      <c r="CO21" s="132"/>
      <c r="CP21" s="132"/>
      <c r="CQ21" s="132"/>
      <c r="CR21" s="132"/>
      <c r="CS21" s="132"/>
      <c r="CT21" s="132"/>
      <c r="CU21" s="132"/>
      <c r="CX21" s="132"/>
      <c r="DH21" s="132"/>
      <c r="DR21" s="132"/>
      <c r="EB21" s="132"/>
      <c r="EL21" s="132"/>
      <c r="EV21" s="132"/>
      <c r="FF21" s="132"/>
      <c r="FP21" s="132"/>
      <c r="FZ21" s="132"/>
      <c r="GJ21" s="132"/>
      <c r="GT21" s="132"/>
      <c r="HD21" s="132"/>
      <c r="HN21" s="132"/>
      <c r="HX21" s="132"/>
      <c r="IH21" s="132"/>
      <c r="IR21" s="132"/>
      <c r="JB21" s="132"/>
      <c r="JL21" s="132"/>
      <c r="JV21" s="132"/>
      <c r="KF21" s="132"/>
      <c r="KP21" s="132"/>
    </row>
    <row xmlns:x14ac="http://schemas.microsoft.com/office/spreadsheetml/2009/9/ac" r="22" s="3" customFormat="true" x14ac:dyDescent="0.25">
      <c r="A22" s="430" t="str">
        <f ca="true">IF(ISBLANK('Data Summary'!A24),"",'Data Summary'!A24)</f>
        <v>BFA_2019_EMIS</v>
      </c>
      <c r="B22" s="132"/>
      <c r="L22" s="132"/>
      <c r="V22" s="132"/>
      <c r="AF22" s="132"/>
      <c r="AP22" s="132"/>
      <c r="AZ22" s="132"/>
      <c r="BJ22" s="132"/>
      <c r="BT22" s="132"/>
      <c r="CD22" s="132"/>
      <c r="CN22" s="132"/>
      <c r="CO22" s="132"/>
      <c r="CP22" s="132"/>
      <c r="CQ22" s="132"/>
      <c r="CR22" s="132"/>
      <c r="CS22" s="132"/>
      <c r="CT22" s="132"/>
      <c r="CU22" s="132"/>
      <c r="CX22" s="132"/>
      <c r="DH22" s="132"/>
      <c r="DR22" s="132"/>
      <c r="EB22" s="132"/>
      <c r="EL22" s="132"/>
      <c r="EV22" s="132"/>
      <c r="FF22" s="132"/>
      <c r="FP22" s="132"/>
      <c r="FZ22" s="132"/>
      <c r="GJ22" s="132"/>
      <c r="GT22" s="132"/>
      <c r="HD22" s="132"/>
      <c r="HN22" s="132"/>
      <c r="HX22" s="132"/>
      <c r="IH22" s="132"/>
      <c r="IR22" s="132"/>
      <c r="JB22" s="132"/>
      <c r="JL22" s="132"/>
      <c r="JV22" s="132"/>
      <c r="KF22" s="132"/>
      <c r="KP22" s="132"/>
    </row>
    <row xmlns:x14ac="http://schemas.microsoft.com/office/spreadsheetml/2009/9/ac" r="23" s="3" customFormat="true" x14ac:dyDescent="0.25">
      <c r="A23" s="430" t="str">
        <f ca="true">IF(ISBLANK('Data Summary'!A25),"",'Data Summary'!A25)</f>
        <v>BFA_2020_EMIS</v>
      </c>
      <c r="B23" s="132"/>
      <c r="L23" s="132"/>
      <c r="V23" s="132"/>
      <c r="AF23" s="132"/>
      <c r="AP23" s="132"/>
      <c r="AZ23" s="132"/>
      <c r="BJ23" s="132"/>
      <c r="BT23" s="132"/>
      <c r="CD23" s="132"/>
      <c r="CN23" s="132"/>
      <c r="CO23" s="132"/>
      <c r="CP23" s="132"/>
      <c r="CQ23" s="132"/>
      <c r="CR23" s="132"/>
      <c r="CS23" s="132"/>
      <c r="CT23" s="132"/>
      <c r="CU23" s="132"/>
      <c r="CX23" s="132"/>
      <c r="DH23" s="132"/>
      <c r="DR23" s="132"/>
      <c r="EB23" s="132"/>
      <c r="EL23" s="132"/>
      <c r="EV23" s="132"/>
      <c r="FF23" s="132"/>
      <c r="FP23" s="132"/>
      <c r="FZ23" s="132"/>
      <c r="GJ23" s="132"/>
      <c r="GT23" s="132"/>
      <c r="HD23" s="132"/>
      <c r="HN23" s="132"/>
      <c r="HX23" s="132"/>
      <c r="IH23" s="132"/>
      <c r="IR23" s="132"/>
      <c r="JB23" s="132"/>
      <c r="JL23" s="132"/>
      <c r="JV23" s="132"/>
      <c r="KF23" s="132"/>
      <c r="KP23" s="132"/>
    </row>
    <row xmlns:x14ac="http://schemas.microsoft.com/office/spreadsheetml/2009/9/ac" r="24" s="3" customFormat="true" x14ac:dyDescent="0.25">
      <c r="A24" s="430" t="str">
        <f ca="true">IF(ISBLANK('Data Summary'!A26),"",'Data Summary'!A26)</f>
        <v>BFA_2020_UIS</v>
      </c>
      <c r="B24" s="132"/>
      <c r="L24" s="132"/>
      <c r="V24" s="132"/>
      <c r="AF24" s="132"/>
      <c r="AP24" s="132"/>
      <c r="AZ24" s="132"/>
      <c r="BJ24" s="132"/>
      <c r="BT24" s="132"/>
      <c r="CD24" s="132"/>
      <c r="CN24" s="132"/>
      <c r="CO24" s="132"/>
      <c r="CP24" s="132"/>
      <c r="CQ24" s="132"/>
      <c r="CR24" s="132"/>
      <c r="CS24" s="132"/>
      <c r="CT24" s="132"/>
      <c r="CU24" s="132"/>
      <c r="CX24" s="132"/>
      <c r="DH24" s="132"/>
      <c r="DR24" s="132"/>
      <c r="EB24" s="132"/>
      <c r="EL24" s="132"/>
      <c r="EV24" s="132"/>
      <c r="FF24" s="132"/>
      <c r="FP24" s="132"/>
      <c r="FZ24" s="132"/>
      <c r="GJ24" s="132"/>
      <c r="GT24" s="132"/>
      <c r="HD24" s="132"/>
      <c r="HN24" s="132"/>
      <c r="HX24" s="132"/>
      <c r="IH24" s="132"/>
      <c r="IR24" s="132"/>
      <c r="JB24" s="132"/>
      <c r="JL24" s="132"/>
      <c r="JV24" s="132"/>
      <c r="KF24" s="132"/>
      <c r="KP24" s="132"/>
    </row>
    <row xmlns:x14ac="http://schemas.microsoft.com/office/spreadsheetml/2009/9/ac" r="25" s="3" customFormat="true" x14ac:dyDescent="0.25">
      <c r="A25" s="430" t="str">
        <f ca="true">IF(ISBLANK('Data Summary'!A27),"",'Data Summary'!A27)</f>
        <v>BFA_2021_UIS</v>
      </c>
      <c r="B25" s="132"/>
      <c r="L25" s="132"/>
      <c r="V25" s="132"/>
      <c r="AF25" s="132"/>
      <c r="AP25" s="132"/>
      <c r="AZ25" s="132"/>
      <c r="BJ25" s="132"/>
      <c r="BT25" s="132"/>
      <c r="CD25" s="132"/>
      <c r="CN25" s="132"/>
      <c r="CO25" s="132"/>
      <c r="CP25" s="132"/>
      <c r="CQ25" s="132"/>
      <c r="CR25" s="132"/>
      <c r="CS25" s="132"/>
      <c r="CT25" s="132"/>
      <c r="CU25" s="132"/>
      <c r="CX25" s="132"/>
      <c r="DH25" s="132"/>
      <c r="DR25" s="132"/>
      <c r="EB25" s="132"/>
      <c r="EL25" s="132"/>
      <c r="EV25" s="132"/>
      <c r="FF25" s="132"/>
      <c r="FP25" s="132"/>
      <c r="FZ25" s="132"/>
      <c r="GJ25" s="132"/>
      <c r="GT25" s="132"/>
      <c r="HD25" s="132"/>
      <c r="HN25" s="132"/>
      <c r="HX25" s="132"/>
      <c r="IH25" s="132"/>
      <c r="IR25" s="132"/>
      <c r="JB25" s="132"/>
      <c r="JL25" s="132"/>
      <c r="JV25" s="132"/>
      <c r="KF25" s="132"/>
      <c r="KP25" s="132"/>
    </row>
    <row xmlns:x14ac="http://schemas.microsoft.com/office/spreadsheetml/2009/9/ac" r="26" s="3" customFormat="true" x14ac:dyDescent="0.25">
      <c r="A26" s="430" t="str">
        <f ca="true">IF(ISBLANK('Data Summary'!A28),"",'Data Summary'!A28)</f>
        <v>BFA_2021_EMIS</v>
      </c>
      <c r="B26" s="132"/>
      <c r="L26" s="132"/>
      <c r="V26" s="132"/>
      <c r="AF26" s="132"/>
      <c r="AP26" s="132"/>
      <c r="AZ26" s="132"/>
      <c r="BJ26" s="132"/>
      <c r="BT26" s="132"/>
      <c r="CD26" s="132"/>
      <c r="CN26" s="132"/>
      <c r="CO26" s="132"/>
      <c r="CP26" s="132"/>
      <c r="CQ26" s="132"/>
      <c r="CR26" s="132"/>
      <c r="CS26" s="132"/>
      <c r="CT26" s="132"/>
      <c r="CU26" s="132"/>
      <c r="CX26" s="132"/>
      <c r="DH26" s="132"/>
      <c r="DR26" s="132"/>
      <c r="EB26" s="132"/>
      <c r="EL26" s="132"/>
      <c r="EV26" s="132"/>
      <c r="FF26" s="132"/>
      <c r="FP26" s="132"/>
      <c r="FZ26" s="132"/>
      <c r="GJ26" s="132"/>
      <c r="GT26" s="132"/>
      <c r="HD26" s="132"/>
      <c r="HN26" s="132"/>
      <c r="HX26" s="132"/>
      <c r="IH26" s="132"/>
      <c r="IR26" s="132"/>
      <c r="JB26" s="132"/>
      <c r="JL26" s="132"/>
      <c r="JV26" s="132"/>
      <c r="KF26" s="132"/>
      <c r="KP26" s="132"/>
    </row>
    <row xmlns:x14ac="http://schemas.microsoft.com/office/spreadsheetml/2009/9/ac" r="27" s="3" customFormat="true" x14ac:dyDescent="0.25">
      <c r="A27" s="430" t="str">
        <f ca="true">IF(ISBLANK('Data Summary'!A29),"",'Data Summary'!A29)</f>
        <v>BFA_2022_EMIS</v>
      </c>
      <c r="B27" s="132"/>
      <c r="L27" s="132"/>
      <c r="V27" s="132"/>
      <c r="AF27" s="132"/>
      <c r="AP27" s="132"/>
      <c r="AZ27" s="132"/>
      <c r="BJ27" s="132"/>
      <c r="BT27" s="132"/>
      <c r="CD27" s="132"/>
      <c r="CN27" s="132"/>
      <c r="CO27" s="132"/>
      <c r="CP27" s="132"/>
      <c r="CQ27" s="132"/>
      <c r="CR27" s="132"/>
      <c r="CS27" s="132"/>
      <c r="CT27" s="132"/>
      <c r="CU27" s="132"/>
      <c r="CX27" s="132"/>
      <c r="DH27" s="132"/>
      <c r="DR27" s="132"/>
      <c r="EB27" s="132"/>
      <c r="EL27" s="132"/>
      <c r="EV27" s="132"/>
      <c r="FF27" s="132"/>
      <c r="FP27" s="132"/>
      <c r="FZ27" s="132"/>
      <c r="GJ27" s="132"/>
      <c r="GT27" s="132"/>
      <c r="HD27" s="132"/>
      <c r="HN27" s="132"/>
      <c r="HX27" s="132"/>
      <c r="IH27" s="132"/>
      <c r="IR27" s="132"/>
      <c r="JB27" s="132"/>
      <c r="JL27" s="132"/>
      <c r="JV27" s="132"/>
      <c r="KF27" s="132"/>
      <c r="KP27" s="132"/>
    </row>
    <row xmlns:x14ac="http://schemas.microsoft.com/office/spreadsheetml/2009/9/ac" r="28" s="3" customFormat="true" x14ac:dyDescent="0.25">
      <c r="A28" s="430" t="str">
        <f ca="true">IF(ISBLANK('Data Summary'!A30),"",'Data Summary'!A30)</f>
        <v>BFA_2022_UIS</v>
      </c>
      <c r="B28" s="132"/>
      <c r="L28" s="132"/>
      <c r="V28" s="132"/>
      <c r="AF28" s="132"/>
      <c r="AP28" s="132"/>
      <c r="AZ28" s="132"/>
      <c r="BJ28" s="132"/>
      <c r="BT28" s="132"/>
      <c r="CD28" s="132"/>
      <c r="CN28" s="132"/>
      <c r="CO28" s="132"/>
      <c r="CP28" s="132"/>
      <c r="CQ28" s="132"/>
      <c r="CR28" s="132"/>
      <c r="CS28" s="132"/>
      <c r="CT28" s="132"/>
      <c r="CU28" s="132"/>
      <c r="CX28" s="132"/>
      <c r="DH28" s="132"/>
      <c r="DR28" s="132"/>
      <c r="EB28" s="132"/>
      <c r="EL28" s="132"/>
      <c r="EV28" s="132"/>
      <c r="FF28" s="132"/>
      <c r="FP28" s="132"/>
      <c r="FZ28" s="132"/>
      <c r="GJ28" s="132"/>
      <c r="GT28" s="132"/>
      <c r="HD28" s="132"/>
      <c r="HN28" s="132"/>
      <c r="HX28" s="132"/>
      <c r="IH28" s="132"/>
      <c r="IR28" s="132"/>
      <c r="JB28" s="132"/>
      <c r="JL28" s="132"/>
      <c r="JV28" s="132"/>
      <c r="KF28" s="132"/>
      <c r="KP28" s="132"/>
    </row>
    <row xmlns:x14ac="http://schemas.microsoft.com/office/spreadsheetml/2009/9/ac" r="29" s="3" customFormat="true" x14ac:dyDescent="0.25">
      <c r="A29" s="431" t="str">
        <f ca="true">IF(ISBLANK('Data Summary'!A31),"",'Data Summary'!A31)</f>
        <v/>
      </c>
      <c r="B29" s="132"/>
      <c r="L29" s="132"/>
      <c r="V29" s="132"/>
      <c r="AF29" s="132"/>
      <c r="AP29" s="132"/>
      <c r="AZ29" s="132"/>
      <c r="BJ29" s="132"/>
      <c r="BT29" s="132"/>
      <c r="CD29" s="132"/>
      <c r="CN29" s="132"/>
      <c r="CO29" s="132"/>
      <c r="CP29" s="132"/>
      <c r="CQ29" s="132"/>
      <c r="CR29" s="132"/>
      <c r="CS29" s="132"/>
      <c r="CT29" s="132"/>
      <c r="CU29" s="132"/>
      <c r="CX29" s="132"/>
      <c r="DH29" s="132"/>
      <c r="DR29" s="132"/>
      <c r="EB29" s="132"/>
      <c r="EL29" s="132"/>
      <c r="EV29" s="132"/>
      <c r="FF29" s="132"/>
      <c r="FP29" s="132"/>
      <c r="FZ29" s="132"/>
      <c r="GJ29" s="132"/>
      <c r="GT29" s="132"/>
      <c r="HD29" s="132"/>
      <c r="HN29" s="132"/>
      <c r="HX29" s="132"/>
      <c r="IH29" s="132"/>
      <c r="IR29" s="132"/>
      <c r="JB29" s="132"/>
      <c r="JL29" s="132"/>
      <c r="JV29" s="132"/>
      <c r="KF29" s="132"/>
      <c r="KP29" s="132"/>
    </row>
    <row xmlns:x14ac="http://schemas.microsoft.com/office/spreadsheetml/2009/9/ac" r="30" s="3" customFormat="true" x14ac:dyDescent="0.25">
      <c r="A30" s="431" t="str">
        <f ca="true">IF(ISBLANK('Data Summary'!A32),"",'Data Summary'!A32)</f>
        <v/>
      </c>
      <c r="B30" s="132"/>
      <c r="L30" s="132"/>
      <c r="V30" s="132"/>
      <c r="AF30" s="132"/>
      <c r="AP30" s="132"/>
      <c r="AZ30" s="132"/>
      <c r="BJ30" s="132"/>
      <c r="BT30" s="132"/>
      <c r="CD30" s="132"/>
      <c r="CN30" s="132"/>
      <c r="CO30" s="132"/>
      <c r="CP30" s="132"/>
      <c r="CQ30" s="132"/>
      <c r="CR30" s="132"/>
      <c r="CS30" s="132"/>
      <c r="CT30" s="132"/>
      <c r="CU30" s="132"/>
      <c r="CX30" s="132"/>
      <c r="DH30" s="132"/>
      <c r="DR30" s="132"/>
      <c r="EB30" s="132"/>
      <c r="EL30" s="132"/>
      <c r="EV30" s="132"/>
      <c r="FF30" s="132"/>
      <c r="FP30" s="132"/>
      <c r="FZ30" s="132"/>
      <c r="GJ30" s="132"/>
      <c r="GT30" s="132"/>
      <c r="HD30" s="132"/>
      <c r="HN30" s="132"/>
      <c r="HX30" s="132"/>
      <c r="IH30" s="132"/>
      <c r="IR30" s="132"/>
      <c r="JB30" s="132"/>
      <c r="JL30" s="132"/>
      <c r="JV30" s="132"/>
      <c r="KF30" s="132"/>
      <c r="KP30" s="132"/>
    </row>
    <row xmlns:x14ac="http://schemas.microsoft.com/office/spreadsheetml/2009/9/ac" r="31" s="3" customFormat="true" x14ac:dyDescent="0.25">
      <c r="A31" s="431" t="str">
        <f ca="true">IF(ISBLANK('Data Summary'!A33),"",'Data Summary'!A33)</f>
        <v/>
      </c>
      <c r="B31" s="132"/>
      <c r="L31" s="132"/>
      <c r="V31" s="132"/>
      <c r="AF31" s="132"/>
      <c r="AP31" s="132"/>
      <c r="AZ31" s="132"/>
      <c r="BJ31" s="132"/>
      <c r="BT31" s="132"/>
      <c r="CD31" s="132"/>
      <c r="CN31" s="132"/>
      <c r="CO31" s="132"/>
      <c r="CP31" s="132"/>
      <c r="CQ31" s="132"/>
      <c r="CR31" s="132"/>
      <c r="CS31" s="132"/>
      <c r="CT31" s="132"/>
      <c r="CU31" s="132"/>
      <c r="CX31" s="132"/>
      <c r="DH31" s="132"/>
      <c r="DR31" s="132"/>
      <c r="EB31" s="132"/>
      <c r="EL31" s="132"/>
      <c r="EV31" s="132"/>
      <c r="FF31" s="132"/>
      <c r="FP31" s="132"/>
      <c r="FZ31" s="132"/>
      <c r="GJ31" s="132"/>
      <c r="GT31" s="132"/>
      <c r="HD31" s="132"/>
      <c r="HN31" s="132"/>
      <c r="HX31" s="132"/>
      <c r="IH31" s="132"/>
      <c r="IR31" s="132"/>
      <c r="JB31" s="132"/>
      <c r="JL31" s="132"/>
      <c r="JV31" s="132"/>
      <c r="KF31" s="132"/>
      <c r="KP31" s="132"/>
    </row>
    <row xmlns:x14ac="http://schemas.microsoft.com/office/spreadsheetml/2009/9/ac" r="32" s="3" customFormat="true" x14ac:dyDescent="0.25">
      <c r="A32" s="431" t="str">
        <f ca="true">IF(ISBLANK('Data Summary'!A34),"",'Data Summary'!A34)</f>
        <v/>
      </c>
      <c r="B32" s="132"/>
      <c r="L32" s="132"/>
      <c r="V32" s="132"/>
      <c r="AF32" s="132"/>
      <c r="AP32" s="132"/>
      <c r="AZ32" s="132"/>
      <c r="BJ32" s="132"/>
      <c r="BT32" s="132"/>
      <c r="CD32" s="132"/>
      <c r="CN32" s="132"/>
      <c r="CO32" s="132"/>
      <c r="CP32" s="132"/>
      <c r="CQ32" s="132"/>
      <c r="CR32" s="132"/>
      <c r="CS32" s="132"/>
      <c r="CT32" s="132"/>
      <c r="CU32" s="132"/>
      <c r="CX32" s="132"/>
      <c r="DH32" s="132"/>
      <c r="DR32" s="132"/>
      <c r="EB32" s="132"/>
      <c r="EL32" s="132"/>
      <c r="EV32" s="132"/>
      <c r="FF32" s="132"/>
      <c r="FP32" s="132"/>
      <c r="FZ32" s="132"/>
      <c r="GJ32" s="132"/>
      <c r="GT32" s="132"/>
      <c r="HD32" s="132"/>
      <c r="HN32" s="132"/>
      <c r="HX32" s="132"/>
      <c r="IH32" s="132"/>
      <c r="IR32" s="132"/>
      <c r="JB32" s="132"/>
      <c r="JL32" s="132"/>
      <c r="JV32" s="132"/>
      <c r="KF32" s="132"/>
      <c r="KP32" s="132"/>
    </row>
    <row xmlns:x14ac="http://schemas.microsoft.com/office/spreadsheetml/2009/9/ac" r="33" s="3" customFormat="true" x14ac:dyDescent="0.25">
      <c r="A33" s="431" t="str">
        <f ca="true">IF(ISBLANK('Data Summary'!A35),"",'Data Summary'!A35)</f>
        <v/>
      </c>
      <c r="B33" s="132"/>
      <c r="L33" s="132"/>
      <c r="V33" s="132"/>
      <c r="AF33" s="132"/>
      <c r="AP33" s="132"/>
      <c r="AZ33" s="132"/>
      <c r="BJ33" s="132"/>
      <c r="BT33" s="132"/>
      <c r="CD33" s="132"/>
      <c r="CN33" s="132"/>
      <c r="CO33" s="132"/>
      <c r="CP33" s="132"/>
      <c r="CQ33" s="132"/>
      <c r="CR33" s="132"/>
      <c r="CS33" s="132"/>
      <c r="CT33" s="132"/>
      <c r="CU33" s="132"/>
      <c r="CX33" s="132"/>
      <c r="DH33" s="132"/>
      <c r="DR33" s="132"/>
      <c r="EB33" s="132"/>
      <c r="EL33" s="132"/>
      <c r="EV33" s="132"/>
      <c r="FF33" s="132"/>
      <c r="FP33" s="132"/>
      <c r="FZ33" s="132"/>
      <c r="GJ33" s="132"/>
      <c r="GT33" s="132"/>
      <c r="HD33" s="132"/>
      <c r="HN33" s="132"/>
      <c r="HX33" s="132"/>
      <c r="IH33" s="132"/>
      <c r="IR33" s="132"/>
      <c r="JB33" s="132"/>
      <c r="JL33" s="132"/>
      <c r="JV33" s="132"/>
      <c r="KF33" s="132"/>
      <c r="KP33" s="132"/>
    </row>
    <row xmlns:x14ac="http://schemas.microsoft.com/office/spreadsheetml/2009/9/ac" r="34" s="3" customFormat="true" x14ac:dyDescent="0.25">
      <c r="A34" s="431" t="str">
        <f ca="true">IF(ISBLANK('Data Summary'!A36),"",'Data Summary'!A36)</f>
        <v/>
      </c>
      <c r="B34" s="132"/>
      <c r="L34" s="132"/>
      <c r="V34" s="132"/>
      <c r="AF34" s="132"/>
      <c r="AP34" s="132"/>
      <c r="AZ34" s="132"/>
      <c r="BJ34" s="132"/>
      <c r="BT34" s="132"/>
      <c r="CD34" s="132"/>
      <c r="CN34" s="132"/>
      <c r="CO34" s="132"/>
      <c r="CP34" s="132"/>
      <c r="CQ34" s="132"/>
      <c r="CR34" s="132"/>
      <c r="CS34" s="132"/>
      <c r="CT34" s="132"/>
      <c r="CU34" s="132"/>
      <c r="CX34" s="132"/>
      <c r="DH34" s="132"/>
      <c r="DR34" s="132"/>
      <c r="EB34" s="132"/>
      <c r="EL34" s="132"/>
      <c r="EV34" s="132"/>
      <c r="FF34" s="132"/>
      <c r="FP34" s="132"/>
      <c r="FZ34" s="132"/>
      <c r="GJ34" s="132"/>
      <c r="GT34" s="132"/>
      <c r="HD34" s="132"/>
      <c r="HN34" s="132"/>
      <c r="HX34" s="132"/>
      <c r="IH34" s="132"/>
      <c r="IR34" s="132"/>
      <c r="JB34" s="132"/>
      <c r="JL34" s="132"/>
      <c r="JV34" s="132"/>
      <c r="KF34" s="132"/>
      <c r="KP34" s="132"/>
    </row>
    <row xmlns:x14ac="http://schemas.microsoft.com/office/spreadsheetml/2009/9/ac" r="35" s="3" customFormat="true" x14ac:dyDescent="0.25">
      <c r="A35" s="431" t="str">
        <f ca="true">IF(ISBLANK('Data Summary'!A37),"",'Data Summary'!A37)</f>
        <v/>
      </c>
      <c r="B35" s="132"/>
      <c r="L35" s="132"/>
      <c r="V35" s="132"/>
      <c r="AF35" s="132"/>
      <c r="AP35" s="132"/>
      <c r="AZ35" s="132"/>
      <c r="BJ35" s="132"/>
      <c r="BT35" s="132"/>
      <c r="CD35" s="132"/>
      <c r="CN35" s="132"/>
      <c r="CO35" s="132"/>
      <c r="CP35" s="132"/>
      <c r="CQ35" s="132"/>
      <c r="CR35" s="132"/>
      <c r="CS35" s="132"/>
      <c r="CT35" s="132"/>
      <c r="CU35" s="132"/>
      <c r="CX35" s="132"/>
      <c r="DH35" s="132"/>
      <c r="DR35" s="132"/>
      <c r="EB35" s="132"/>
      <c r="EL35" s="132"/>
      <c r="EV35" s="132"/>
      <c r="FF35" s="132"/>
      <c r="FP35" s="132"/>
      <c r="FZ35" s="132"/>
      <c r="GJ35" s="132"/>
      <c r="GT35" s="132"/>
      <c r="HD35" s="132"/>
      <c r="HN35" s="132"/>
      <c r="HX35" s="132"/>
      <c r="IH35" s="132"/>
      <c r="IR35" s="132"/>
      <c r="JB35" s="132"/>
      <c r="JL35" s="132"/>
      <c r="JV35" s="132"/>
      <c r="KF35" s="132"/>
      <c r="KP35" s="132"/>
    </row>
    <row xmlns:x14ac="http://schemas.microsoft.com/office/spreadsheetml/2009/9/ac" r="36" s="3" customFormat="true" x14ac:dyDescent="0.25">
      <c r="A36" s="431" t="str">
        <f ca="true">IF(ISBLANK('Data Summary'!A38),"",'Data Summary'!A38)</f>
        <v/>
      </c>
      <c r="B36" s="132"/>
      <c r="L36" s="132"/>
      <c r="V36" s="132"/>
      <c r="AF36" s="132"/>
      <c r="AP36" s="132"/>
      <c r="AZ36" s="132"/>
      <c r="BJ36" s="132"/>
      <c r="BT36" s="132"/>
      <c r="CD36" s="132"/>
      <c r="CN36" s="132"/>
      <c r="CO36" s="132"/>
      <c r="CP36" s="132"/>
      <c r="CQ36" s="132"/>
      <c r="CR36" s="132"/>
      <c r="CS36" s="132"/>
      <c r="CT36" s="132"/>
      <c r="CU36" s="132"/>
      <c r="CX36" s="132"/>
      <c r="DH36" s="132"/>
      <c r="DR36" s="132"/>
      <c r="EB36" s="132"/>
      <c r="EL36" s="132"/>
      <c r="EV36" s="132"/>
      <c r="FF36" s="132"/>
      <c r="FP36" s="132"/>
      <c r="FZ36" s="132"/>
      <c r="GJ36" s="132"/>
      <c r="GT36" s="132"/>
      <c r="HD36" s="132"/>
      <c r="HN36" s="132"/>
      <c r="HX36" s="132"/>
      <c r="IH36" s="132"/>
      <c r="IR36" s="132"/>
      <c r="JB36" s="132"/>
      <c r="JL36" s="132"/>
      <c r="JV36" s="132"/>
      <c r="KF36" s="132"/>
      <c r="KP36" s="132"/>
    </row>
    <row xmlns:x14ac="http://schemas.microsoft.com/office/spreadsheetml/2009/9/ac" r="37" s="3" customFormat="true" x14ac:dyDescent="0.25">
      <c r="A37" s="431" t="str">
        <f ca="true">IF(ISBLANK('Data Summary'!A39),"",'Data Summary'!A39)</f>
        <v/>
      </c>
      <c r="B37" s="132"/>
      <c r="L37" s="132"/>
      <c r="V37" s="132"/>
      <c r="AF37" s="132"/>
      <c r="AP37" s="132"/>
      <c r="AZ37" s="132"/>
      <c r="BJ37" s="132"/>
      <c r="BT37" s="132"/>
      <c r="CD37" s="132"/>
      <c r="CN37" s="132"/>
      <c r="CO37" s="132"/>
      <c r="CP37" s="132"/>
      <c r="CQ37" s="132"/>
      <c r="CR37" s="132"/>
      <c r="CS37" s="132"/>
      <c r="CT37" s="132"/>
      <c r="CU37" s="132"/>
      <c r="CX37" s="132"/>
      <c r="DH37" s="132"/>
      <c r="DR37" s="132"/>
      <c r="EB37" s="132"/>
      <c r="EL37" s="132"/>
      <c r="EV37" s="132"/>
      <c r="FF37" s="132"/>
      <c r="FP37" s="132"/>
      <c r="FZ37" s="132"/>
      <c r="GJ37" s="132"/>
      <c r="GT37" s="132"/>
      <c r="HD37" s="132"/>
      <c r="HN37" s="132"/>
      <c r="HX37" s="132"/>
      <c r="IH37" s="132"/>
      <c r="IR37" s="132"/>
      <c r="JB37" s="132"/>
      <c r="JL37" s="132"/>
      <c r="JV37" s="132"/>
      <c r="KF37" s="132"/>
      <c r="KP37" s="132"/>
    </row>
    <row xmlns:x14ac="http://schemas.microsoft.com/office/spreadsheetml/2009/9/ac" r="38" s="3" customFormat="true" x14ac:dyDescent="0.25">
      <c r="A38" s="431" t="str">
        <f ca="true">IF(ISBLANK('Data Summary'!A40),"",'Data Summary'!A40)</f>
        <v/>
      </c>
      <c r="B38" s="132"/>
      <c r="L38" s="132"/>
      <c r="V38" s="132"/>
      <c r="AF38" s="132"/>
      <c r="AP38" s="132"/>
      <c r="AZ38" s="132"/>
      <c r="BJ38" s="132"/>
      <c r="BT38" s="132"/>
      <c r="CD38" s="132"/>
      <c r="CN38" s="132"/>
      <c r="CO38" s="132"/>
      <c r="CP38" s="132"/>
      <c r="CQ38" s="132"/>
      <c r="CR38" s="132"/>
      <c r="CS38" s="132"/>
      <c r="CT38" s="132"/>
      <c r="CU38" s="132"/>
      <c r="CX38" s="132"/>
      <c r="DH38" s="132"/>
      <c r="DR38" s="132"/>
      <c r="EB38" s="132"/>
      <c r="EL38" s="132"/>
      <c r="EV38" s="132"/>
      <c r="FF38" s="132"/>
      <c r="FP38" s="132"/>
      <c r="FZ38" s="132"/>
      <c r="GJ38" s="132"/>
      <c r="GT38" s="132"/>
      <c r="HD38" s="132"/>
      <c r="HN38" s="132"/>
      <c r="HX38" s="132"/>
      <c r="IH38" s="132"/>
      <c r="IR38" s="132"/>
      <c r="JB38" s="132"/>
      <c r="JL38" s="132"/>
      <c r="JV38" s="132"/>
      <c r="KF38" s="132"/>
      <c r="KP38" s="132"/>
    </row>
    <row xmlns:x14ac="http://schemas.microsoft.com/office/spreadsheetml/2009/9/ac" r="39" s="3" customFormat="true" x14ac:dyDescent="0.25">
      <c r="A39" s="431" t="str">
        <f ca="true">IF(ISBLANK('Data Summary'!A41),"",'Data Summary'!A41)</f>
        <v/>
      </c>
      <c r="B39" s="132"/>
      <c r="L39" s="132"/>
      <c r="V39" s="132"/>
      <c r="AF39" s="132"/>
      <c r="AP39" s="132"/>
      <c r="AZ39" s="132"/>
      <c r="BJ39" s="132"/>
      <c r="BT39" s="132"/>
      <c r="CD39" s="132"/>
      <c r="CN39" s="132"/>
      <c r="CO39" s="132"/>
      <c r="CP39" s="132"/>
      <c r="CQ39" s="132"/>
      <c r="CR39" s="132"/>
      <c r="CS39" s="132"/>
      <c r="CT39" s="132"/>
      <c r="CU39" s="132"/>
      <c r="CX39" s="132"/>
      <c r="DH39" s="132"/>
      <c r="DR39" s="132"/>
      <c r="EB39" s="132"/>
      <c r="EL39" s="132"/>
      <c r="EV39" s="132"/>
      <c r="FF39" s="132"/>
      <c r="FP39" s="132"/>
      <c r="FZ39" s="132"/>
      <c r="GJ39" s="132"/>
      <c r="GT39" s="132"/>
      <c r="HD39" s="132"/>
      <c r="HN39" s="132"/>
      <c r="HX39" s="132"/>
      <c r="IH39" s="132"/>
      <c r="IR39" s="132"/>
      <c r="JB39" s="132"/>
      <c r="JL39" s="132"/>
      <c r="JV39" s="132"/>
      <c r="KF39" s="132"/>
      <c r="KP39" s="132"/>
    </row>
    <row xmlns:x14ac="http://schemas.microsoft.com/office/spreadsheetml/2009/9/ac" r="40" s="3" customFormat="true" x14ac:dyDescent="0.25">
      <c r="A40" s="431" t="str">
        <f ca="true">IF(ISBLANK('Data Summary'!A42),"",'Data Summary'!A42)</f>
        <v/>
      </c>
      <c r="B40" s="132"/>
      <c r="L40" s="132"/>
      <c r="V40" s="132"/>
      <c r="AF40" s="132"/>
      <c r="AP40" s="132"/>
      <c r="AZ40" s="132"/>
      <c r="BJ40" s="132"/>
      <c r="BT40" s="132"/>
      <c r="CD40" s="132"/>
      <c r="CN40" s="132"/>
      <c r="CO40" s="132"/>
      <c r="CP40" s="132"/>
      <c r="CQ40" s="132"/>
      <c r="CR40" s="132"/>
      <c r="CS40" s="132"/>
      <c r="CT40" s="132"/>
      <c r="CU40" s="132"/>
      <c r="CX40" s="132"/>
      <c r="DH40" s="132"/>
      <c r="DR40" s="132"/>
      <c r="EB40" s="132"/>
      <c r="EL40" s="132"/>
      <c r="EV40" s="132"/>
      <c r="FF40" s="132"/>
      <c r="FP40" s="132"/>
      <c r="FZ40" s="132"/>
      <c r="GJ40" s="132"/>
      <c r="GT40" s="132"/>
      <c r="HD40" s="132"/>
      <c r="HN40" s="132"/>
      <c r="HX40" s="132"/>
      <c r="IH40" s="132"/>
      <c r="IR40" s="132"/>
      <c r="JB40" s="132"/>
      <c r="JL40" s="132"/>
      <c r="JV40" s="132"/>
      <c r="KF40" s="132"/>
      <c r="KP40" s="132"/>
    </row>
    <row xmlns:x14ac="http://schemas.microsoft.com/office/spreadsheetml/2009/9/ac" r="41" s="3" customFormat="true" x14ac:dyDescent="0.25">
      <c r="A41" s="431" t="str">
        <f ca="true">IF(ISBLANK('Data Summary'!A43),"",'Data Summary'!A43)</f>
        <v/>
      </c>
      <c r="B41" s="132"/>
      <c r="L41" s="132"/>
      <c r="V41" s="132"/>
      <c r="AF41" s="132"/>
      <c r="AP41" s="132"/>
      <c r="AZ41" s="132"/>
      <c r="BJ41" s="132"/>
      <c r="BT41" s="132"/>
      <c r="CD41" s="132"/>
      <c r="CN41" s="132"/>
      <c r="CO41" s="132"/>
      <c r="CP41" s="132"/>
      <c r="CQ41" s="132"/>
      <c r="CR41" s="132"/>
      <c r="CS41" s="132"/>
      <c r="CT41" s="132"/>
      <c r="CU41" s="132"/>
      <c r="CX41" s="132"/>
      <c r="DH41" s="132"/>
      <c r="DR41" s="132"/>
      <c r="EB41" s="132"/>
      <c r="EL41" s="132"/>
      <c r="EV41" s="132"/>
      <c r="FF41" s="132"/>
      <c r="FP41" s="132"/>
      <c r="FZ41" s="132"/>
      <c r="GJ41" s="132"/>
      <c r="GT41" s="132"/>
      <c r="HD41" s="132"/>
      <c r="HN41" s="132"/>
      <c r="HX41" s="132"/>
      <c r="IH41" s="132"/>
      <c r="IR41" s="132"/>
      <c r="JB41" s="132"/>
      <c r="JL41" s="132"/>
      <c r="JV41" s="132"/>
      <c r="KF41" s="132"/>
      <c r="KP41" s="132"/>
    </row>
    <row xmlns:x14ac="http://schemas.microsoft.com/office/spreadsheetml/2009/9/ac" r="42" s="3" customFormat="true" x14ac:dyDescent="0.25">
      <c r="A42" s="431" t="str">
        <f ca="true">IF(ISBLANK('Data Summary'!A44),"",'Data Summary'!A44)</f>
        <v/>
      </c>
      <c r="B42" s="132"/>
      <c r="L42" s="132"/>
      <c r="V42" s="132"/>
      <c r="AF42" s="132"/>
      <c r="AP42" s="132"/>
      <c r="AZ42" s="132"/>
      <c r="BJ42" s="132"/>
      <c r="BT42" s="132"/>
      <c r="CD42" s="132"/>
      <c r="CN42" s="132"/>
      <c r="CO42" s="132"/>
      <c r="CP42" s="132"/>
      <c r="CQ42" s="132"/>
      <c r="CR42" s="132"/>
      <c r="CS42" s="132"/>
      <c r="CT42" s="132"/>
      <c r="CU42" s="132"/>
      <c r="CX42" s="132"/>
      <c r="DH42" s="132"/>
      <c r="DR42" s="132"/>
      <c r="EB42" s="132"/>
      <c r="EL42" s="132"/>
      <c r="EV42" s="132"/>
      <c r="FF42" s="132"/>
      <c r="FP42" s="132"/>
      <c r="FZ42" s="132"/>
      <c r="GJ42" s="132"/>
      <c r="GT42" s="132"/>
      <c r="HD42" s="132"/>
      <c r="HN42" s="132"/>
      <c r="HX42" s="132"/>
      <c r="IH42" s="132"/>
      <c r="IR42" s="132"/>
      <c r="JB42" s="132"/>
      <c r="JL42" s="132"/>
      <c r="JV42" s="132"/>
      <c r="KF42" s="132"/>
      <c r="KP42" s="132"/>
    </row>
    <row xmlns:x14ac="http://schemas.microsoft.com/office/spreadsheetml/2009/9/ac" r="43" s="3" customFormat="true" x14ac:dyDescent="0.25">
      <c r="A43" s="431" t="str">
        <f ca="true">IF(ISBLANK('Data Summary'!A45),"",'Data Summary'!A45)</f>
        <v/>
      </c>
      <c r="B43" s="132"/>
      <c r="L43" s="132"/>
      <c r="V43" s="132"/>
      <c r="AF43" s="132"/>
      <c r="AP43" s="132"/>
      <c r="AZ43" s="132"/>
      <c r="BJ43" s="132"/>
      <c r="BT43" s="132"/>
      <c r="CD43" s="132"/>
      <c r="CN43" s="132"/>
      <c r="CO43" s="132"/>
      <c r="CP43" s="132"/>
      <c r="CQ43" s="132"/>
      <c r="CR43" s="132"/>
      <c r="CS43" s="132"/>
      <c r="CT43" s="132"/>
      <c r="CU43" s="132"/>
      <c r="CX43" s="132"/>
      <c r="DH43" s="132"/>
      <c r="DR43" s="132"/>
      <c r="EB43" s="132"/>
      <c r="EL43" s="132"/>
      <c r="EV43" s="132"/>
      <c r="FF43" s="132"/>
      <c r="FP43" s="132"/>
      <c r="FZ43" s="132"/>
      <c r="GJ43" s="132"/>
      <c r="GT43" s="132"/>
      <c r="HD43" s="132"/>
      <c r="HN43" s="132"/>
      <c r="HX43" s="132"/>
      <c r="IH43" s="132"/>
      <c r="IR43" s="132"/>
      <c r="JB43" s="132"/>
      <c r="JL43" s="132"/>
      <c r="JV43" s="132"/>
      <c r="KF43" s="132"/>
      <c r="KP43" s="132"/>
    </row>
    <row xmlns:x14ac="http://schemas.microsoft.com/office/spreadsheetml/2009/9/ac" r="44" s="3" customFormat="true" x14ac:dyDescent="0.25">
      <c r="A44" s="431" t="str">
        <f ca="true">IF(ISBLANK('Data Summary'!A46),"",'Data Summary'!A46)</f>
        <v/>
      </c>
      <c r="B44" s="132"/>
      <c r="L44" s="132"/>
      <c r="V44" s="132"/>
      <c r="AF44" s="132"/>
      <c r="AP44" s="132"/>
      <c r="AZ44" s="132"/>
      <c r="BJ44" s="132"/>
      <c r="BT44" s="132"/>
      <c r="CD44" s="132"/>
      <c r="CN44" s="132"/>
      <c r="CO44" s="132"/>
      <c r="CP44" s="132"/>
      <c r="CQ44" s="132"/>
      <c r="CR44" s="132"/>
      <c r="CS44" s="132"/>
      <c r="CT44" s="132"/>
      <c r="CU44" s="132"/>
      <c r="CX44" s="132"/>
      <c r="DH44" s="132"/>
      <c r="DR44" s="132"/>
      <c r="EB44" s="132"/>
      <c r="EL44" s="132"/>
      <c r="EV44" s="132"/>
      <c r="FF44" s="132"/>
      <c r="FP44" s="132"/>
      <c r="FZ44" s="132"/>
      <c r="GJ44" s="132"/>
      <c r="GT44" s="132"/>
      <c r="HD44" s="132"/>
      <c r="HN44" s="132"/>
      <c r="HX44" s="132"/>
      <c r="IH44" s="132"/>
      <c r="IR44" s="132"/>
      <c r="JB44" s="132"/>
      <c r="JL44" s="132"/>
      <c r="JV44" s="132"/>
      <c r="KF44" s="132"/>
      <c r="KP44" s="132"/>
    </row>
    <row xmlns:x14ac="http://schemas.microsoft.com/office/spreadsheetml/2009/9/ac" r="45" s="3" customFormat="true" x14ac:dyDescent="0.25">
      <c r="A45" s="431" t="str">
        <f ca="true">IF(ISBLANK('Data Summary'!A47),"",'Data Summary'!A47)</f>
        <v/>
      </c>
      <c r="B45" s="132"/>
      <c r="L45" s="132"/>
      <c r="V45" s="132"/>
      <c r="AF45" s="132"/>
      <c r="AP45" s="132"/>
      <c r="AZ45" s="132"/>
      <c r="BJ45" s="132"/>
      <c r="BT45" s="132"/>
      <c r="CD45" s="132"/>
      <c r="CN45" s="132"/>
      <c r="CO45" s="132"/>
      <c r="CP45" s="132"/>
      <c r="CQ45" s="132"/>
      <c r="CR45" s="132"/>
      <c r="CS45" s="132"/>
      <c r="CT45" s="132"/>
      <c r="CU45" s="132"/>
      <c r="CX45" s="132"/>
      <c r="DH45" s="132"/>
      <c r="DR45" s="132"/>
      <c r="EB45" s="132"/>
      <c r="EL45" s="132"/>
      <c r="EV45" s="132"/>
      <c r="FF45" s="132"/>
      <c r="FP45" s="132"/>
      <c r="FZ45" s="132"/>
      <c r="GJ45" s="132"/>
      <c r="GT45" s="132"/>
      <c r="HD45" s="132"/>
      <c r="HN45" s="132"/>
      <c r="HX45" s="132"/>
      <c r="IH45" s="132"/>
      <c r="IR45" s="132"/>
      <c r="JB45" s="132"/>
      <c r="JL45" s="132"/>
      <c r="JV45" s="132"/>
      <c r="KF45" s="132"/>
      <c r="KP45" s="132"/>
    </row>
    <row xmlns:x14ac="http://schemas.microsoft.com/office/spreadsheetml/2009/9/ac" r="46" s="3" customFormat="true" x14ac:dyDescent="0.25">
      <c r="A46" s="431" t="str">
        <f ca="true">IF(ISBLANK('Data Summary'!A48),"",'Data Summary'!A48)</f>
        <v/>
      </c>
      <c r="B46" s="132"/>
      <c r="L46" s="132"/>
      <c r="V46" s="132"/>
      <c r="AF46" s="132"/>
      <c r="AP46" s="132"/>
      <c r="AZ46" s="132"/>
      <c r="BJ46" s="132"/>
      <c r="BT46" s="132"/>
      <c r="CD46" s="132"/>
      <c r="CN46" s="132"/>
      <c r="CO46" s="132"/>
      <c r="CP46" s="132"/>
      <c r="CQ46" s="132"/>
      <c r="CR46" s="132"/>
      <c r="CS46" s="132"/>
      <c r="CT46" s="132"/>
      <c r="CU46" s="132"/>
      <c r="CX46" s="132"/>
      <c r="DH46" s="132"/>
      <c r="DR46" s="132"/>
      <c r="EB46" s="132"/>
      <c r="EL46" s="132"/>
      <c r="EV46" s="132"/>
      <c r="FF46" s="132"/>
      <c r="FP46" s="132"/>
      <c r="FZ46" s="132"/>
      <c r="GJ46" s="132"/>
      <c r="GT46" s="132"/>
      <c r="HD46" s="132"/>
      <c r="HN46" s="132"/>
      <c r="HX46" s="132"/>
      <c r="IH46" s="132"/>
      <c r="IR46" s="132"/>
      <c r="JB46" s="132"/>
      <c r="JL46" s="132"/>
      <c r="JV46" s="132"/>
      <c r="KF46" s="132"/>
      <c r="KP46" s="132"/>
    </row>
    <row xmlns:x14ac="http://schemas.microsoft.com/office/spreadsheetml/2009/9/ac" r="47" s="3" customFormat="true" x14ac:dyDescent="0.25">
      <c r="A47" s="431" t="str">
        <f ca="true">IF(ISBLANK('Data Summary'!A49),"",'Data Summary'!A49)</f>
        <v/>
      </c>
      <c r="B47" s="132"/>
      <c r="L47" s="132"/>
      <c r="V47" s="132"/>
      <c r="AF47" s="132"/>
      <c r="AP47" s="132"/>
      <c r="AZ47" s="132"/>
      <c r="BJ47" s="132"/>
      <c r="BT47" s="132"/>
      <c r="CD47" s="132"/>
      <c r="CN47" s="132"/>
      <c r="CO47" s="132"/>
      <c r="CP47" s="132"/>
      <c r="CQ47" s="132"/>
      <c r="CR47" s="132"/>
      <c r="CS47" s="132"/>
      <c r="CT47" s="132"/>
      <c r="CU47" s="132"/>
      <c r="CX47" s="132"/>
      <c r="DH47" s="132"/>
      <c r="DR47" s="132"/>
      <c r="EB47" s="132"/>
      <c r="EL47" s="132"/>
      <c r="EV47" s="132"/>
      <c r="FF47" s="132"/>
      <c r="FP47" s="132"/>
      <c r="FZ47" s="132"/>
      <c r="GJ47" s="132"/>
      <c r="GT47" s="132"/>
      <c r="HD47" s="132"/>
      <c r="HN47" s="132"/>
      <c r="HX47" s="132"/>
      <c r="IH47" s="132"/>
      <c r="IR47" s="132"/>
      <c r="JB47" s="132"/>
      <c r="JL47" s="132"/>
      <c r="JV47" s="132"/>
      <c r="KF47" s="132"/>
      <c r="KP47" s="132"/>
    </row>
    <row xmlns:x14ac="http://schemas.microsoft.com/office/spreadsheetml/2009/9/ac" r="48" s="3" customFormat="true" x14ac:dyDescent="0.25">
      <c r="A48" s="431" t="str">
        <f ca="true">IF(ISBLANK('Data Summary'!A50),"",'Data Summary'!A50)</f>
        <v/>
      </c>
      <c r="B48" s="132"/>
      <c r="L48" s="132"/>
      <c r="V48" s="132"/>
      <c r="AF48" s="132"/>
      <c r="AP48" s="132"/>
      <c r="AZ48" s="132"/>
      <c r="BJ48" s="132"/>
      <c r="BT48" s="132"/>
      <c r="CD48" s="132"/>
      <c r="CN48" s="132"/>
      <c r="CO48" s="132"/>
      <c r="CP48" s="132"/>
      <c r="CQ48" s="132"/>
      <c r="CR48" s="132"/>
      <c r="CS48" s="132"/>
      <c r="CT48" s="132"/>
      <c r="CU48" s="132"/>
      <c r="CX48" s="132"/>
      <c r="DH48" s="132"/>
      <c r="DR48" s="132"/>
      <c r="EB48" s="132"/>
      <c r="EL48" s="132"/>
      <c r="EV48" s="132"/>
      <c r="FF48" s="132"/>
      <c r="FP48" s="132"/>
      <c r="FZ48" s="132"/>
      <c r="GJ48" s="132"/>
      <c r="GT48" s="132"/>
      <c r="HD48" s="132"/>
      <c r="HN48" s="132"/>
      <c r="HX48" s="132"/>
      <c r="IH48" s="132"/>
      <c r="IR48" s="132"/>
      <c r="JB48" s="132"/>
      <c r="JL48" s="132"/>
      <c r="JV48" s="132"/>
      <c r="KF48" s="132"/>
      <c r="KP48" s="132"/>
    </row>
    <row xmlns:x14ac="http://schemas.microsoft.com/office/spreadsheetml/2009/9/ac" r="49" s="3" customFormat="true" x14ac:dyDescent="0.25">
      <c r="A49" s="431" t="str">
        <f ca="true">IF(ISBLANK('Data Summary'!A51),"",'Data Summary'!A51)</f>
        <v/>
      </c>
      <c r="B49" s="132"/>
      <c r="L49" s="132"/>
      <c r="V49" s="132"/>
      <c r="AF49" s="132"/>
      <c r="AP49" s="132"/>
      <c r="AZ49" s="132"/>
      <c r="BJ49" s="132"/>
      <c r="BT49" s="132"/>
      <c r="CD49" s="132"/>
      <c r="CN49" s="132"/>
      <c r="CO49" s="132"/>
      <c r="CP49" s="132"/>
      <c r="CQ49" s="132"/>
      <c r="CR49" s="132"/>
      <c r="CS49" s="132"/>
      <c r="CT49" s="132"/>
      <c r="CU49" s="132"/>
      <c r="CX49" s="132"/>
      <c r="DH49" s="132"/>
      <c r="DR49" s="132"/>
      <c r="EB49" s="132"/>
      <c r="EL49" s="132"/>
      <c r="EV49" s="132"/>
      <c r="FF49" s="132"/>
      <c r="FP49" s="132"/>
      <c r="FZ49" s="132"/>
      <c r="GJ49" s="132"/>
      <c r="GT49" s="132"/>
      <c r="HD49" s="132"/>
      <c r="HN49" s="132"/>
      <c r="HX49" s="132"/>
      <c r="IH49" s="132"/>
      <c r="IR49" s="132"/>
      <c r="JB49" s="132"/>
      <c r="JL49" s="132"/>
      <c r="JV49" s="132"/>
      <c r="KF49" s="132"/>
      <c r="KP49" s="132"/>
    </row>
    <row xmlns:x14ac="http://schemas.microsoft.com/office/spreadsheetml/2009/9/ac" r="50" s="3" customFormat="true" x14ac:dyDescent="0.25">
      <c r="A50" s="431" t="str">
        <f ca="true">IF(ISBLANK('Data Summary'!A52),"",'Data Summary'!A52)</f>
        <v/>
      </c>
      <c r="B50" s="132"/>
      <c r="L50" s="132"/>
      <c r="V50" s="132"/>
      <c r="AF50" s="132"/>
      <c r="AP50" s="132"/>
      <c r="AZ50" s="132"/>
      <c r="BJ50" s="132"/>
      <c r="BT50" s="132"/>
      <c r="CD50" s="132"/>
      <c r="CN50" s="132"/>
      <c r="CO50" s="132"/>
      <c r="CP50" s="132"/>
      <c r="CQ50" s="132"/>
      <c r="CR50" s="132"/>
      <c r="CS50" s="132"/>
      <c r="CT50" s="132"/>
      <c r="CU50" s="132"/>
      <c r="CX50" s="132"/>
      <c r="DH50" s="132"/>
      <c r="DR50" s="132"/>
      <c r="EB50" s="132"/>
      <c r="EL50" s="132"/>
      <c r="EV50" s="132"/>
      <c r="FF50" s="132"/>
      <c r="FP50" s="132"/>
      <c r="FZ50" s="132"/>
      <c r="GJ50" s="132"/>
      <c r="GT50" s="132"/>
      <c r="HD50" s="132"/>
      <c r="HN50" s="132"/>
      <c r="HX50" s="132"/>
      <c r="IH50" s="132"/>
      <c r="IR50" s="132"/>
      <c r="JB50" s="132"/>
      <c r="JL50" s="132"/>
      <c r="JV50" s="132"/>
      <c r="KF50" s="132"/>
      <c r="KP50" s="132"/>
    </row>
    <row xmlns:x14ac="http://schemas.microsoft.com/office/spreadsheetml/2009/9/ac" r="51" s="3" customFormat="true" x14ac:dyDescent="0.25">
      <c r="A51" s="431" t="str">
        <f ca="true">IF(ISBLANK('Data Summary'!A53),"",'Data Summary'!A53)</f>
        <v/>
      </c>
      <c r="B51" s="132"/>
      <c r="L51" s="132"/>
      <c r="V51" s="132"/>
      <c r="AF51" s="132"/>
      <c r="AP51" s="132"/>
      <c r="AZ51" s="132"/>
      <c r="BJ51" s="132"/>
      <c r="BT51" s="132"/>
      <c r="CD51" s="132"/>
      <c r="CN51" s="132"/>
      <c r="CO51" s="132"/>
      <c r="CP51" s="132"/>
      <c r="CQ51" s="132"/>
      <c r="CR51" s="132"/>
      <c r="CS51" s="132"/>
      <c r="CT51" s="132"/>
      <c r="CU51" s="132"/>
      <c r="CX51" s="132"/>
      <c r="DH51" s="132"/>
      <c r="DR51" s="132"/>
      <c r="EB51" s="132"/>
      <c r="EL51" s="132"/>
      <c r="EV51" s="132"/>
      <c r="FF51" s="132"/>
      <c r="FP51" s="132"/>
      <c r="FZ51" s="132"/>
      <c r="GJ51" s="132"/>
      <c r="GT51" s="132"/>
      <c r="HD51" s="132"/>
      <c r="HN51" s="132"/>
      <c r="HX51" s="132"/>
      <c r="IH51" s="132"/>
      <c r="IR51" s="132"/>
      <c r="JB51" s="132"/>
      <c r="JL51" s="132"/>
      <c r="JV51" s="132"/>
      <c r="KF51" s="132"/>
      <c r="KP51" s="132"/>
    </row>
    <row xmlns:x14ac="http://schemas.microsoft.com/office/spreadsheetml/2009/9/ac" r="52" s="3" customFormat="true" x14ac:dyDescent="0.25">
      <c r="A52" s="431" t="str">
        <f ca="true">IF(ISBLANK('Data Summary'!A54),"",'Data Summary'!A54)</f>
        <v/>
      </c>
      <c r="B52" s="132"/>
      <c r="L52" s="132"/>
      <c r="V52" s="132"/>
      <c r="AF52" s="132"/>
      <c r="AP52" s="132"/>
      <c r="AZ52" s="132"/>
      <c r="BJ52" s="132"/>
      <c r="BT52" s="132"/>
      <c r="CD52" s="132"/>
      <c r="CN52" s="132"/>
      <c r="CO52" s="132"/>
      <c r="CP52" s="132"/>
      <c r="CQ52" s="132"/>
      <c r="CR52" s="132"/>
      <c r="CS52" s="132"/>
      <c r="CT52" s="132"/>
      <c r="CU52" s="132"/>
      <c r="CX52" s="132"/>
      <c r="DH52" s="132"/>
      <c r="DR52" s="132"/>
      <c r="EB52" s="132"/>
      <c r="EL52" s="132"/>
      <c r="EV52" s="132"/>
      <c r="FF52" s="132"/>
      <c r="FP52" s="132"/>
      <c r="FZ52" s="132"/>
      <c r="GJ52" s="132"/>
      <c r="GT52" s="132"/>
      <c r="HD52" s="132"/>
      <c r="HN52" s="132"/>
      <c r="HX52" s="132"/>
      <c r="IH52" s="132"/>
      <c r="IR52" s="132"/>
      <c r="JB52" s="132"/>
      <c r="JL52" s="132"/>
      <c r="JV52" s="132"/>
      <c r="KF52" s="132"/>
      <c r="KP52" s="132"/>
    </row>
    <row xmlns:x14ac="http://schemas.microsoft.com/office/spreadsheetml/2009/9/ac" r="53" s="3" customFormat="true" x14ac:dyDescent="0.25">
      <c r="A53" s="431" t="str">
        <f ca="true">IF(ISBLANK('Data Summary'!A55),"",'Data Summary'!A55)</f>
        <v/>
      </c>
      <c r="B53" s="132"/>
      <c r="L53" s="132"/>
      <c r="V53" s="132"/>
      <c r="AF53" s="132"/>
      <c r="AP53" s="132"/>
      <c r="AZ53" s="132"/>
      <c r="BJ53" s="132"/>
      <c r="BT53" s="132"/>
      <c r="CD53" s="132"/>
      <c r="CN53" s="132"/>
      <c r="CO53" s="132"/>
      <c r="CP53" s="132"/>
      <c r="CQ53" s="132"/>
      <c r="CR53" s="132"/>
      <c r="CS53" s="132"/>
      <c r="CT53" s="132"/>
      <c r="CU53" s="132"/>
      <c r="CX53" s="132"/>
      <c r="DH53" s="132"/>
      <c r="DR53" s="132"/>
      <c r="EB53" s="132"/>
      <c r="EL53" s="132"/>
      <c r="EV53" s="132"/>
      <c r="FF53" s="132"/>
      <c r="FP53" s="132"/>
      <c r="FZ53" s="132"/>
      <c r="GJ53" s="132"/>
      <c r="GT53" s="132"/>
      <c r="HD53" s="132"/>
      <c r="HN53" s="132"/>
      <c r="HX53" s="132"/>
      <c r="IH53" s="132"/>
      <c r="IR53" s="132"/>
      <c r="JB53" s="132"/>
      <c r="JL53" s="132"/>
      <c r="JV53" s="132"/>
      <c r="KF53" s="132"/>
      <c r="KP53" s="132"/>
    </row>
    <row xmlns:x14ac="http://schemas.microsoft.com/office/spreadsheetml/2009/9/ac" r="54" s="3" customFormat="true" x14ac:dyDescent="0.25">
      <c r="A54" s="431" t="str">
        <f ca="true">IF(ISBLANK('Data Summary'!A56),"",'Data Summary'!A56)</f>
        <v/>
      </c>
      <c r="B54" s="132"/>
      <c r="L54" s="132"/>
      <c r="V54" s="132"/>
      <c r="AF54" s="132"/>
      <c r="AP54" s="132"/>
      <c r="AZ54" s="132"/>
      <c r="BJ54" s="132"/>
      <c r="BT54" s="132"/>
      <c r="CD54" s="132"/>
      <c r="CN54" s="132"/>
      <c r="CO54" s="132"/>
      <c r="CP54" s="132"/>
      <c r="CQ54" s="132"/>
      <c r="CR54" s="132"/>
      <c r="CS54" s="132"/>
      <c r="CT54" s="132"/>
      <c r="CU54" s="132"/>
      <c r="CX54" s="132"/>
      <c r="DH54" s="132"/>
      <c r="DR54" s="132"/>
      <c r="EB54" s="132"/>
      <c r="EL54" s="132"/>
      <c r="EV54" s="132"/>
      <c r="FF54" s="132"/>
      <c r="FP54" s="132"/>
      <c r="FZ54" s="132"/>
      <c r="GJ54" s="132"/>
      <c r="GT54" s="132"/>
      <c r="HD54" s="132"/>
      <c r="HN54" s="132"/>
      <c r="HX54" s="132"/>
      <c r="IH54" s="132"/>
      <c r="IR54" s="132"/>
      <c r="JB54" s="132"/>
      <c r="JL54" s="132"/>
      <c r="JV54" s="132"/>
      <c r="KF54" s="132"/>
      <c r="KP54" s="132"/>
    </row>
    <row xmlns:x14ac="http://schemas.microsoft.com/office/spreadsheetml/2009/9/ac" r="55" s="3" customFormat="true" x14ac:dyDescent="0.25">
      <c r="A55" s="431" t="str">
        <f ca="true">IF(ISBLANK('Data Summary'!A57),"",'Data Summary'!A57)</f>
        <v/>
      </c>
      <c r="B55" s="132"/>
      <c r="L55" s="132"/>
      <c r="V55" s="132"/>
      <c r="AF55" s="132"/>
      <c r="AP55" s="132"/>
      <c r="AZ55" s="132"/>
      <c r="BJ55" s="132"/>
      <c r="BT55" s="132"/>
      <c r="CD55" s="132"/>
      <c r="CN55" s="132"/>
      <c r="CO55" s="132"/>
      <c r="CP55" s="132"/>
      <c r="CQ55" s="132"/>
      <c r="CR55" s="132"/>
      <c r="CS55" s="132"/>
      <c r="CT55" s="132"/>
      <c r="CU55" s="132"/>
      <c r="CX55" s="132"/>
      <c r="DH55" s="132"/>
      <c r="DR55" s="132"/>
      <c r="EB55" s="132"/>
      <c r="EL55" s="132"/>
      <c r="EV55" s="132"/>
      <c r="FF55" s="132"/>
      <c r="FP55" s="132"/>
      <c r="FZ55" s="132"/>
      <c r="GJ55" s="132"/>
      <c r="GT55" s="132"/>
      <c r="HD55" s="132"/>
      <c r="HN55" s="132"/>
      <c r="HX55" s="132"/>
      <c r="IH55" s="132"/>
      <c r="IR55" s="132"/>
      <c r="JB55" s="132"/>
      <c r="JL55" s="132"/>
      <c r="JV55" s="132"/>
      <c r="KF55" s="132"/>
      <c r="KP55" s="132"/>
    </row>
    <row xmlns:x14ac="http://schemas.microsoft.com/office/spreadsheetml/2009/9/ac" r="56" s="3" customFormat="true" x14ac:dyDescent="0.25">
      <c r="A56" s="431" t="str">
        <f ca="true">IF(ISBLANK('Data Summary'!A58),"",'Data Summary'!A58)</f>
        <v/>
      </c>
      <c r="B56" s="132"/>
      <c r="L56" s="132"/>
      <c r="V56" s="132"/>
      <c r="AF56" s="132"/>
      <c r="AP56" s="132"/>
      <c r="AZ56" s="132"/>
      <c r="BJ56" s="132"/>
      <c r="BT56" s="132"/>
      <c r="CD56" s="132"/>
      <c r="CN56" s="132"/>
      <c r="CO56" s="132"/>
      <c r="CP56" s="132"/>
      <c r="CQ56" s="132"/>
      <c r="CR56" s="132"/>
      <c r="CS56" s="132"/>
      <c r="CT56" s="132"/>
      <c r="CU56" s="132"/>
      <c r="CX56" s="132"/>
      <c r="DH56" s="132"/>
      <c r="DR56" s="132"/>
      <c r="EB56" s="132"/>
      <c r="EL56" s="132"/>
      <c r="EV56" s="132"/>
      <c r="FF56" s="132"/>
      <c r="FP56" s="132"/>
      <c r="FZ56" s="132"/>
      <c r="GJ56" s="132"/>
      <c r="GT56" s="132"/>
      <c r="HD56" s="132"/>
      <c r="HN56" s="132"/>
      <c r="HX56" s="132"/>
      <c r="IH56" s="132"/>
      <c r="IR56" s="132"/>
      <c r="JB56" s="132"/>
      <c r="JL56" s="132"/>
      <c r="JV56" s="132"/>
      <c r="KF56" s="132"/>
      <c r="KP56" s="132"/>
    </row>
    <row xmlns:x14ac="http://schemas.microsoft.com/office/spreadsheetml/2009/9/ac" r="57" s="3" customFormat="true" x14ac:dyDescent="0.25">
      <c r="A57" s="431" t="str">
        <f ca="true">IF(ISBLANK('Data Summary'!A59),"",'Data Summary'!A59)</f>
        <v/>
      </c>
      <c r="B57" s="132"/>
      <c r="L57" s="132"/>
      <c r="V57" s="132"/>
      <c r="AF57" s="132"/>
      <c r="AP57" s="132"/>
      <c r="AZ57" s="132"/>
      <c r="BJ57" s="132"/>
      <c r="BT57" s="132"/>
      <c r="CD57" s="132"/>
      <c r="CN57" s="132"/>
      <c r="CO57" s="132"/>
      <c r="CP57" s="132"/>
      <c r="CQ57" s="132"/>
      <c r="CR57" s="132"/>
      <c r="CS57" s="132"/>
      <c r="CT57" s="132"/>
      <c r="CU57" s="132"/>
      <c r="CX57" s="132"/>
      <c r="DH57" s="132"/>
      <c r="DR57" s="132"/>
      <c r="EB57" s="132"/>
      <c r="EL57" s="132"/>
      <c r="EV57" s="132"/>
      <c r="FF57" s="132"/>
      <c r="FP57" s="132"/>
      <c r="FZ57" s="132"/>
      <c r="GJ57" s="132"/>
      <c r="GT57" s="132"/>
      <c r="HD57" s="132"/>
      <c r="HN57" s="132"/>
      <c r="HX57" s="132"/>
      <c r="IH57" s="132"/>
      <c r="IR57" s="132"/>
      <c r="JB57" s="132"/>
      <c r="JL57" s="132"/>
      <c r="JV57" s="132"/>
      <c r="KF57" s="132"/>
      <c r="KP57" s="132"/>
    </row>
    <row xmlns:x14ac="http://schemas.microsoft.com/office/spreadsheetml/2009/9/ac" r="58" s="3" customFormat="true" x14ac:dyDescent="0.25">
      <c r="A58" s="431" t="str">
        <f ca="true">IF(ISBLANK('Data Summary'!A60),"",'Data Summary'!A60)</f>
        <v/>
      </c>
      <c r="B58" s="132"/>
      <c r="L58" s="132"/>
      <c r="V58" s="132"/>
      <c r="AF58" s="132"/>
      <c r="AP58" s="132"/>
      <c r="AZ58" s="132"/>
      <c r="BJ58" s="132"/>
      <c r="BT58" s="132"/>
      <c r="CD58" s="132"/>
      <c r="CN58" s="132"/>
      <c r="CO58" s="132"/>
      <c r="CP58" s="132"/>
      <c r="CQ58" s="132"/>
      <c r="CR58" s="132"/>
      <c r="CS58" s="132"/>
      <c r="CT58" s="132"/>
      <c r="CU58" s="132"/>
      <c r="CX58" s="132"/>
      <c r="DH58" s="132"/>
      <c r="DR58" s="132"/>
      <c r="EB58" s="132"/>
      <c r="EL58" s="132"/>
      <c r="EV58" s="132"/>
      <c r="FF58" s="132"/>
      <c r="FP58" s="132"/>
      <c r="FZ58" s="132"/>
      <c r="GJ58" s="132"/>
      <c r="GT58" s="132"/>
      <c r="HD58" s="132"/>
      <c r="HN58" s="132"/>
      <c r="HX58" s="132"/>
      <c r="IH58" s="132"/>
      <c r="IR58" s="132"/>
      <c r="JB58" s="132"/>
      <c r="JL58" s="132"/>
      <c r="JV58" s="132"/>
      <c r="KF58" s="132"/>
      <c r="KP58" s="132"/>
    </row>
    <row xmlns:x14ac="http://schemas.microsoft.com/office/spreadsheetml/2009/9/ac" r="59" s="3" customFormat="true" x14ac:dyDescent="0.25">
      <c r="A59" s="431" t="str">
        <f ca="true">IF(ISBLANK('Data Summary'!A61),"",'Data Summary'!A61)</f>
        <v/>
      </c>
      <c r="B59" s="132"/>
      <c r="L59" s="132"/>
      <c r="V59" s="132"/>
      <c r="AF59" s="132"/>
      <c r="AP59" s="132"/>
      <c r="AZ59" s="132"/>
      <c r="BJ59" s="132"/>
      <c r="BT59" s="132"/>
      <c r="CD59" s="132"/>
      <c r="CN59" s="132"/>
      <c r="CO59" s="132"/>
      <c r="CP59" s="132"/>
      <c r="CQ59" s="132"/>
      <c r="CR59" s="132"/>
      <c r="CS59" s="132"/>
      <c r="CT59" s="132"/>
      <c r="CU59" s="132"/>
      <c r="CX59" s="132"/>
      <c r="DH59" s="132"/>
      <c r="DR59" s="132"/>
      <c r="EB59" s="132"/>
      <c r="EL59" s="132"/>
      <c r="EV59" s="132"/>
      <c r="FF59" s="132"/>
      <c r="FP59" s="132"/>
      <c r="FZ59" s="132"/>
      <c r="GJ59" s="132"/>
      <c r="GT59" s="132"/>
      <c r="HD59" s="132"/>
      <c r="HN59" s="132"/>
      <c r="HX59" s="132"/>
      <c r="IH59" s="132"/>
      <c r="IR59" s="132"/>
      <c r="JB59" s="132"/>
      <c r="JL59" s="132"/>
      <c r="JV59" s="132"/>
      <c r="KF59" s="132"/>
      <c r="KP59" s="132"/>
    </row>
    <row xmlns:x14ac="http://schemas.microsoft.com/office/spreadsheetml/2009/9/ac" r="60" s="3" customFormat="true" x14ac:dyDescent="0.25">
      <c r="A60" s="431" t="str">
        <f ca="true">IF(ISBLANK('Data Summary'!A62),"",'Data Summary'!A62)</f>
        <v/>
      </c>
      <c r="B60" s="132"/>
      <c r="L60" s="132"/>
      <c r="V60" s="132"/>
      <c r="AF60" s="132"/>
      <c r="AP60" s="132"/>
      <c r="AZ60" s="132"/>
      <c r="BJ60" s="132"/>
      <c r="BT60" s="132"/>
      <c r="CD60" s="132"/>
      <c r="CN60" s="132"/>
      <c r="CO60" s="132"/>
      <c r="CP60" s="132"/>
      <c r="CQ60" s="132"/>
      <c r="CR60" s="132"/>
      <c r="CS60" s="132"/>
      <c r="CT60" s="132"/>
      <c r="CU60" s="132"/>
      <c r="CX60" s="132"/>
      <c r="DH60" s="132"/>
      <c r="DR60" s="132"/>
      <c r="EB60" s="132"/>
      <c r="EL60" s="132"/>
      <c r="EV60" s="132"/>
      <c r="FF60" s="132"/>
      <c r="FP60" s="132"/>
      <c r="FZ60" s="132"/>
      <c r="GJ60" s="132"/>
      <c r="GT60" s="132"/>
      <c r="HD60" s="132"/>
      <c r="HN60" s="132"/>
      <c r="HX60" s="132"/>
      <c r="IH60" s="132"/>
      <c r="IR60" s="132"/>
      <c r="JB60" s="132"/>
      <c r="JL60" s="132"/>
      <c r="JV60" s="132"/>
      <c r="KF60" s="132"/>
      <c r="KP60" s="132"/>
    </row>
    <row xmlns:x14ac="http://schemas.microsoft.com/office/spreadsheetml/2009/9/ac" r="61" s="3" customFormat="true" x14ac:dyDescent="0.25">
      <c r="A61" s="431" t="str">
        <f ca="true">IF(ISBLANK('Data Summary'!A63),"",'Data Summary'!A63)</f>
        <v/>
      </c>
      <c r="B61" s="132"/>
      <c r="L61" s="132"/>
      <c r="V61" s="132"/>
      <c r="AF61" s="132"/>
      <c r="AP61" s="132"/>
      <c r="AZ61" s="132"/>
      <c r="BJ61" s="132"/>
      <c r="BT61" s="132"/>
      <c r="CD61" s="132"/>
      <c r="CN61" s="132"/>
      <c r="CO61" s="132"/>
      <c r="CP61" s="132"/>
      <c r="CQ61" s="132"/>
      <c r="CR61" s="132"/>
      <c r="CS61" s="132"/>
      <c r="CT61" s="132"/>
      <c r="CU61" s="132"/>
      <c r="CX61" s="132"/>
      <c r="DH61" s="132"/>
      <c r="DR61" s="132"/>
      <c r="EB61" s="132"/>
      <c r="EL61" s="132"/>
      <c r="EV61" s="132"/>
      <c r="FF61" s="132"/>
      <c r="FP61" s="132"/>
      <c r="FZ61" s="132"/>
      <c r="GJ61" s="132"/>
      <c r="GT61" s="132"/>
      <c r="HD61" s="132"/>
      <c r="HN61" s="132"/>
      <c r="HX61" s="132"/>
      <c r="IH61" s="132"/>
      <c r="IR61" s="132"/>
      <c r="JB61" s="132"/>
      <c r="JL61" s="132"/>
      <c r="JV61" s="132"/>
      <c r="KF61" s="132"/>
      <c r="KP61" s="132"/>
    </row>
    <row xmlns:x14ac="http://schemas.microsoft.com/office/spreadsheetml/2009/9/ac" r="62" s="3" customFormat="true" x14ac:dyDescent="0.25">
      <c r="A62" s="431" t="str">
        <f ca="true">IF(ISBLANK('Data Summary'!A64),"",'Data Summary'!A64)</f>
        <v/>
      </c>
      <c r="B62" s="132"/>
      <c r="L62" s="132"/>
      <c r="V62" s="132"/>
      <c r="AF62" s="132"/>
      <c r="AP62" s="132"/>
      <c r="AZ62" s="132"/>
      <c r="BJ62" s="132"/>
      <c r="BT62" s="132"/>
      <c r="CD62" s="132"/>
      <c r="CN62" s="132"/>
      <c r="CO62" s="132"/>
      <c r="CP62" s="132"/>
      <c r="CQ62" s="132"/>
      <c r="CR62" s="132"/>
      <c r="CS62" s="132"/>
      <c r="CT62" s="132"/>
      <c r="CU62" s="132"/>
      <c r="CX62" s="132"/>
      <c r="DH62" s="132"/>
      <c r="DR62" s="132"/>
      <c r="EB62" s="132"/>
      <c r="EL62" s="132"/>
      <c r="EV62" s="132"/>
      <c r="FF62" s="132"/>
      <c r="FP62" s="132"/>
      <c r="FZ62" s="132"/>
      <c r="GJ62" s="132"/>
      <c r="GT62" s="132"/>
      <c r="HD62" s="132"/>
      <c r="HN62" s="132"/>
      <c r="HX62" s="132"/>
      <c r="IH62" s="132"/>
      <c r="IR62" s="132"/>
      <c r="JB62" s="132"/>
      <c r="JL62" s="132"/>
      <c r="JV62" s="132"/>
      <c r="KF62" s="132"/>
      <c r="KP62" s="132"/>
    </row>
    <row xmlns:x14ac="http://schemas.microsoft.com/office/spreadsheetml/2009/9/ac" r="63" s="3" customFormat="true" x14ac:dyDescent="0.25">
      <c r="A63" s="431" t="str">
        <f ca="true">IF(ISBLANK('Data Summary'!A65),"",'Data Summary'!A65)</f>
        <v/>
      </c>
      <c r="B63" s="132"/>
      <c r="L63" s="132"/>
      <c r="V63" s="132"/>
      <c r="AF63" s="132"/>
      <c r="AP63" s="132"/>
      <c r="AZ63" s="132"/>
      <c r="BJ63" s="132"/>
      <c r="BT63" s="132"/>
      <c r="CD63" s="132"/>
      <c r="CN63" s="132"/>
      <c r="CO63" s="132"/>
      <c r="CP63" s="132"/>
      <c r="CQ63" s="132"/>
      <c r="CR63" s="132"/>
      <c r="CS63" s="132"/>
      <c r="CT63" s="132"/>
      <c r="CU63" s="132"/>
      <c r="CX63" s="132"/>
      <c r="DH63" s="132"/>
      <c r="DR63" s="132"/>
      <c r="EB63" s="132"/>
      <c r="EL63" s="132"/>
      <c r="EV63" s="132"/>
      <c r="FF63" s="132"/>
      <c r="FP63" s="132"/>
      <c r="FZ63" s="132"/>
      <c r="GJ63" s="132"/>
      <c r="GT63" s="132"/>
      <c r="HD63" s="132"/>
      <c r="HN63" s="132"/>
      <c r="HX63" s="132"/>
      <c r="IH63" s="132"/>
      <c r="IR63" s="132"/>
      <c r="JB63" s="132"/>
      <c r="JL63" s="132"/>
      <c r="JV63" s="132"/>
      <c r="KF63" s="132"/>
      <c r="KP63" s="132"/>
    </row>
    <row xmlns:x14ac="http://schemas.microsoft.com/office/spreadsheetml/2009/9/ac" r="64" s="3" customFormat="true" x14ac:dyDescent="0.25">
      <c r="A64" s="431" t="str">
        <f ca="true">IF(ISBLANK('Data Summary'!A66),"",'Data Summary'!A66)</f>
        <v/>
      </c>
      <c r="B64" s="132"/>
      <c r="L64" s="132"/>
      <c r="V64" s="132"/>
      <c r="AF64" s="132"/>
      <c r="AP64" s="132"/>
      <c r="AZ64" s="132"/>
      <c r="BJ64" s="132"/>
      <c r="BT64" s="132"/>
      <c r="CD64" s="132"/>
      <c r="CN64" s="132"/>
      <c r="CO64" s="132"/>
      <c r="CP64" s="132"/>
      <c r="CQ64" s="132"/>
      <c r="CR64" s="132"/>
      <c r="CS64" s="132"/>
      <c r="CT64" s="132"/>
      <c r="CU64" s="132"/>
      <c r="CX64" s="132"/>
      <c r="DH64" s="132"/>
      <c r="DR64" s="132"/>
      <c r="EB64" s="132"/>
      <c r="EL64" s="132"/>
      <c r="EV64" s="132"/>
      <c r="FF64" s="132"/>
      <c r="FP64" s="132"/>
      <c r="FZ64" s="132"/>
      <c r="GJ64" s="132"/>
      <c r="GT64" s="132"/>
      <c r="HD64" s="132"/>
      <c r="HN64" s="132"/>
      <c r="HX64" s="132"/>
      <c r="IH64" s="132"/>
      <c r="IR64" s="132"/>
      <c r="JB64" s="132"/>
      <c r="JL64" s="132"/>
      <c r="JV64" s="132"/>
      <c r="KF64" s="132"/>
      <c r="KP64" s="132"/>
    </row>
    <row xmlns:x14ac="http://schemas.microsoft.com/office/spreadsheetml/2009/9/ac" r="65" s="3" customFormat="true" x14ac:dyDescent="0.25">
      <c r="A65" s="431" t="str">
        <f ca="true">IF(ISBLANK('Data Summary'!A67),"",'Data Summary'!A67)</f>
        <v/>
      </c>
      <c r="B65" s="132"/>
      <c r="L65" s="132"/>
      <c r="V65" s="132"/>
      <c r="AF65" s="132"/>
      <c r="AP65" s="132"/>
      <c r="AZ65" s="132"/>
      <c r="BJ65" s="132"/>
      <c r="BT65" s="132"/>
      <c r="CD65" s="132"/>
      <c r="CN65" s="132"/>
      <c r="CO65" s="132"/>
      <c r="CP65" s="132"/>
      <c r="CQ65" s="132"/>
      <c r="CR65" s="132"/>
      <c r="CS65" s="132"/>
      <c r="CT65" s="132"/>
      <c r="CU65" s="132"/>
      <c r="CX65" s="132"/>
      <c r="DH65" s="132"/>
      <c r="DR65" s="132"/>
      <c r="EB65" s="132"/>
      <c r="EL65" s="132"/>
      <c r="EV65" s="132"/>
      <c r="FF65" s="132"/>
      <c r="FP65" s="132"/>
      <c r="FZ65" s="132"/>
      <c r="GJ65" s="132"/>
      <c r="GT65" s="132"/>
      <c r="HD65" s="132"/>
      <c r="HN65" s="132"/>
      <c r="HX65" s="132"/>
      <c r="IH65" s="132"/>
      <c r="IR65" s="132"/>
      <c r="JB65" s="132"/>
      <c r="JL65" s="132"/>
      <c r="JV65" s="132"/>
      <c r="KF65" s="132"/>
      <c r="KP65" s="132"/>
    </row>
    <row xmlns:x14ac="http://schemas.microsoft.com/office/spreadsheetml/2009/9/ac" r="66" s="3" customFormat="true" x14ac:dyDescent="0.25">
      <c r="A66" s="431" t="str">
        <f ca="true">IF(ISBLANK('Data Summary'!A68),"",'Data Summary'!A68)</f>
        <v/>
      </c>
      <c r="B66" s="132"/>
      <c r="L66" s="132"/>
      <c r="V66" s="132"/>
      <c r="AF66" s="132"/>
      <c r="AP66" s="132"/>
      <c r="AZ66" s="132"/>
      <c r="BJ66" s="132"/>
      <c r="BT66" s="132"/>
      <c r="CD66" s="132"/>
      <c r="CN66" s="132"/>
      <c r="CO66" s="132"/>
      <c r="CP66" s="132"/>
      <c r="CQ66" s="132"/>
      <c r="CR66" s="132"/>
      <c r="CS66" s="132"/>
      <c r="CT66" s="132"/>
      <c r="CU66" s="132"/>
      <c r="CX66" s="132"/>
      <c r="DH66" s="132"/>
      <c r="DR66" s="132"/>
      <c r="EB66" s="132"/>
      <c r="EL66" s="132"/>
      <c r="EV66" s="132"/>
      <c r="FF66" s="132"/>
      <c r="FP66" s="132"/>
      <c r="FZ66" s="132"/>
      <c r="GJ66" s="132"/>
      <c r="GT66" s="132"/>
      <c r="HD66" s="132"/>
      <c r="HN66" s="132"/>
      <c r="HX66" s="132"/>
      <c r="IH66" s="132"/>
      <c r="IR66" s="132"/>
      <c r="JB66" s="132"/>
      <c r="JL66" s="132"/>
      <c r="JV66" s="132"/>
      <c r="KF66" s="132"/>
      <c r="KP66" s="132"/>
    </row>
    <row xmlns:x14ac="http://schemas.microsoft.com/office/spreadsheetml/2009/9/ac" r="67" s="3" customFormat="true" x14ac:dyDescent="0.25">
      <c r="A67" s="431" t="str">
        <f ca="true">IF(ISBLANK('Data Summary'!A69),"",'Data Summary'!A69)</f>
        <v/>
      </c>
      <c r="B67" s="132"/>
      <c r="L67" s="132"/>
      <c r="V67" s="132"/>
      <c r="AF67" s="132"/>
      <c r="AP67" s="132"/>
      <c r="AZ67" s="132"/>
      <c r="BJ67" s="132"/>
      <c r="BT67" s="132"/>
      <c r="CD67" s="132"/>
      <c r="CN67" s="132"/>
      <c r="CO67" s="132"/>
      <c r="CP67" s="132"/>
      <c r="CQ67" s="132"/>
      <c r="CR67" s="132"/>
      <c r="CS67" s="132"/>
      <c r="CT67" s="132"/>
      <c r="CU67" s="132"/>
      <c r="CX67" s="132"/>
      <c r="DH67" s="132"/>
      <c r="DR67" s="132"/>
      <c r="EB67" s="132"/>
      <c r="EL67" s="132"/>
      <c r="EV67" s="132"/>
      <c r="FF67" s="132"/>
      <c r="FP67" s="132"/>
      <c r="FZ67" s="132"/>
      <c r="GJ67" s="132"/>
      <c r="GT67" s="132"/>
      <c r="HD67" s="132"/>
      <c r="HN67" s="132"/>
      <c r="HX67" s="132"/>
      <c r="IH67" s="132"/>
      <c r="IR67" s="132"/>
      <c r="JB67" s="132"/>
      <c r="JL67" s="132"/>
      <c r="JV67" s="132"/>
      <c r="KF67" s="132"/>
      <c r="KP67" s="132"/>
    </row>
    <row xmlns:x14ac="http://schemas.microsoft.com/office/spreadsheetml/2009/9/ac" r="68" s="3" customFormat="true" x14ac:dyDescent="0.25">
      <c r="A68" s="431" t="str">
        <f ca="true">IF(ISBLANK('Data Summary'!A70),"",'Data Summary'!A70)</f>
        <v/>
      </c>
      <c r="B68" s="132"/>
      <c r="L68" s="132"/>
      <c r="V68" s="132"/>
      <c r="AF68" s="132"/>
      <c r="AP68" s="132"/>
      <c r="AZ68" s="132"/>
      <c r="BJ68" s="132"/>
      <c r="BT68" s="132"/>
      <c r="CD68" s="132"/>
      <c r="CN68" s="132"/>
      <c r="CO68" s="132"/>
      <c r="CP68" s="132"/>
      <c r="CQ68" s="132"/>
      <c r="CR68" s="132"/>
      <c r="CS68" s="132"/>
      <c r="CT68" s="132"/>
      <c r="CU68" s="132"/>
      <c r="CX68" s="132"/>
      <c r="DH68" s="132"/>
      <c r="DR68" s="132"/>
      <c r="EB68" s="132"/>
      <c r="EL68" s="132"/>
      <c r="EV68" s="132"/>
      <c r="FF68" s="132"/>
      <c r="FP68" s="132"/>
      <c r="FZ68" s="132"/>
      <c r="GJ68" s="132"/>
      <c r="GT68" s="132"/>
      <c r="HD68" s="132"/>
      <c r="HN68" s="132"/>
      <c r="HX68" s="132"/>
      <c r="IH68" s="132"/>
      <c r="IR68" s="132"/>
      <c r="JB68" s="132"/>
      <c r="JL68" s="132"/>
      <c r="JV68" s="132"/>
      <c r="KF68" s="132"/>
      <c r="KP68" s="132"/>
    </row>
    <row xmlns:x14ac="http://schemas.microsoft.com/office/spreadsheetml/2009/9/ac" r="69" s="3" customFormat="true" x14ac:dyDescent="0.25">
      <c r="A69" s="431" t="str">
        <f ca="true">IF(ISBLANK('Data Summary'!A71),"",'Data Summary'!A71)</f>
        <v/>
      </c>
      <c r="B69" s="132"/>
      <c r="L69" s="132"/>
      <c r="V69" s="132"/>
      <c r="AF69" s="132"/>
      <c r="AP69" s="132"/>
      <c r="AZ69" s="132"/>
      <c r="BJ69" s="132"/>
      <c r="BT69" s="132"/>
      <c r="CD69" s="132"/>
      <c r="CN69" s="132"/>
      <c r="CO69" s="132"/>
      <c r="CP69" s="132"/>
      <c r="CQ69" s="132"/>
      <c r="CR69" s="132"/>
      <c r="CS69" s="132"/>
      <c r="CT69" s="132"/>
      <c r="CU69" s="132"/>
      <c r="CX69" s="132"/>
      <c r="DH69" s="132"/>
      <c r="DR69" s="132"/>
      <c r="EB69" s="132"/>
      <c r="EL69" s="132"/>
      <c r="EV69" s="132"/>
      <c r="FF69" s="132"/>
      <c r="FP69" s="132"/>
      <c r="FZ69" s="132"/>
      <c r="GJ69" s="132"/>
      <c r="GT69" s="132"/>
      <c r="HD69" s="132"/>
      <c r="HN69" s="132"/>
      <c r="HX69" s="132"/>
      <c r="IH69" s="132"/>
      <c r="IR69" s="132"/>
      <c r="JB69" s="132"/>
      <c r="JL69" s="132"/>
      <c r="JV69" s="132"/>
      <c r="KF69" s="132"/>
      <c r="KP69" s="132"/>
    </row>
    <row xmlns:x14ac="http://schemas.microsoft.com/office/spreadsheetml/2009/9/ac" r="70" s="3" customFormat="true" x14ac:dyDescent="0.25">
      <c r="A70" s="431" t="str">
        <f ca="true">IF(ISBLANK('Data Summary'!A72),"",'Data Summary'!A72)</f>
        <v/>
      </c>
      <c r="B70" s="132"/>
      <c r="L70" s="132"/>
      <c r="V70" s="132"/>
      <c r="AF70" s="132"/>
      <c r="AP70" s="132"/>
      <c r="AZ70" s="132"/>
      <c r="BJ70" s="132"/>
      <c r="BT70" s="132"/>
      <c r="CD70" s="132"/>
      <c r="CN70" s="132"/>
      <c r="CO70" s="132"/>
      <c r="CP70" s="132"/>
      <c r="CQ70" s="132"/>
      <c r="CR70" s="132"/>
      <c r="CS70" s="132"/>
      <c r="CT70" s="132"/>
      <c r="CU70" s="132"/>
      <c r="CX70" s="132"/>
      <c r="DH70" s="132"/>
      <c r="DR70" s="132"/>
      <c r="EB70" s="132"/>
      <c r="EL70" s="132"/>
      <c r="EV70" s="132"/>
      <c r="FF70" s="132"/>
      <c r="FP70" s="132"/>
      <c r="FZ70" s="132"/>
      <c r="GJ70" s="132"/>
      <c r="GT70" s="132"/>
      <c r="HD70" s="132"/>
      <c r="HN70" s="132"/>
      <c r="HX70" s="132"/>
      <c r="IH70" s="132"/>
      <c r="IR70" s="132"/>
      <c r="JB70" s="132"/>
      <c r="JL70" s="132"/>
      <c r="JV70" s="132"/>
      <c r="KF70" s="132"/>
      <c r="KP70" s="132"/>
    </row>
    <row xmlns:x14ac="http://schemas.microsoft.com/office/spreadsheetml/2009/9/ac" r="71" s="3" customFormat="true" x14ac:dyDescent="0.25">
      <c r="A71" s="431" t="str">
        <f ca="true">IF(ISBLANK('Data Summary'!A73),"",'Data Summary'!A73)</f>
        <v/>
      </c>
      <c r="B71" s="132"/>
      <c r="L71" s="132"/>
      <c r="V71" s="132"/>
      <c r="AF71" s="132"/>
      <c r="AP71" s="132"/>
      <c r="AZ71" s="132"/>
      <c r="BJ71" s="132"/>
      <c r="BT71" s="132"/>
      <c r="CD71" s="132"/>
      <c r="CN71" s="132"/>
      <c r="CO71" s="132"/>
      <c r="CP71" s="132"/>
      <c r="CQ71" s="132"/>
      <c r="CR71" s="132"/>
      <c r="CS71" s="132"/>
      <c r="CT71" s="132"/>
      <c r="CU71" s="132"/>
      <c r="CX71" s="132"/>
      <c r="DH71" s="132"/>
      <c r="DR71" s="132"/>
      <c r="EB71" s="132"/>
      <c r="EL71" s="132"/>
      <c r="EV71" s="132"/>
      <c r="FF71" s="132"/>
      <c r="FP71" s="132"/>
      <c r="FZ71" s="132"/>
      <c r="GJ71" s="132"/>
      <c r="GT71" s="132"/>
      <c r="HD71" s="132"/>
      <c r="HN71" s="132"/>
      <c r="HX71" s="132"/>
      <c r="IH71" s="132"/>
      <c r="IR71" s="132"/>
      <c r="JB71" s="132"/>
      <c r="JL71" s="132"/>
      <c r="JV71" s="132"/>
      <c r="KF71" s="132"/>
      <c r="KP71" s="132"/>
    </row>
    <row xmlns:x14ac="http://schemas.microsoft.com/office/spreadsheetml/2009/9/ac" r="72" s="3" customFormat="true" x14ac:dyDescent="0.25">
      <c r="A72" s="431" t="str">
        <f ca="true">IF(ISBLANK('Data Summary'!A74),"",'Data Summary'!A74)</f>
        <v/>
      </c>
      <c r="B72" s="132"/>
      <c r="L72" s="132"/>
      <c r="V72" s="132"/>
      <c r="AF72" s="132"/>
      <c r="AP72" s="132"/>
      <c r="AZ72" s="132"/>
      <c r="BJ72" s="132"/>
      <c r="BT72" s="132"/>
      <c r="CD72" s="132"/>
      <c r="CN72" s="132"/>
      <c r="CO72" s="132"/>
      <c r="CP72" s="132"/>
      <c r="CQ72" s="132"/>
      <c r="CR72" s="132"/>
      <c r="CS72" s="132"/>
      <c r="CT72" s="132"/>
      <c r="CU72" s="132"/>
      <c r="CX72" s="132"/>
      <c r="DH72" s="132"/>
      <c r="DR72" s="132"/>
      <c r="EB72" s="132"/>
      <c r="EL72" s="132"/>
      <c r="EV72" s="132"/>
      <c r="FF72" s="132"/>
      <c r="FP72" s="132"/>
      <c r="FZ72" s="132"/>
      <c r="GJ72" s="132"/>
      <c r="GT72" s="132"/>
      <c r="HD72" s="132"/>
      <c r="HN72" s="132"/>
      <c r="HX72" s="132"/>
      <c r="IH72" s="132"/>
      <c r="IR72" s="132"/>
      <c r="JB72" s="132"/>
      <c r="JL72" s="132"/>
      <c r="JV72" s="132"/>
      <c r="KF72" s="132"/>
      <c r="KP72" s="132"/>
    </row>
    <row xmlns:x14ac="http://schemas.microsoft.com/office/spreadsheetml/2009/9/ac" r="73" s="3" customFormat="true" x14ac:dyDescent="0.25">
      <c r="A73" s="431" t="str">
        <f ca="true">IF(ISBLANK('Data Summary'!A75),"",'Data Summary'!A75)</f>
        <v/>
      </c>
      <c r="B73" s="132"/>
      <c r="L73" s="132"/>
      <c r="V73" s="132"/>
      <c r="AF73" s="132"/>
      <c r="AP73" s="132"/>
      <c r="AZ73" s="132"/>
      <c r="BJ73" s="132"/>
      <c r="BT73" s="132"/>
      <c r="CD73" s="132"/>
      <c r="CN73" s="132"/>
      <c r="CO73" s="132"/>
      <c r="CP73" s="132"/>
      <c r="CQ73" s="132"/>
      <c r="CR73" s="132"/>
      <c r="CS73" s="132"/>
      <c r="CT73" s="132"/>
      <c r="CU73" s="132"/>
      <c r="CX73" s="132"/>
      <c r="DH73" s="132"/>
      <c r="DR73" s="132"/>
      <c r="EB73" s="132"/>
      <c r="EL73" s="132"/>
      <c r="EV73" s="132"/>
      <c r="FF73" s="132"/>
      <c r="FP73" s="132"/>
      <c r="FZ73" s="132"/>
      <c r="GJ73" s="132"/>
      <c r="GT73" s="132"/>
      <c r="HD73" s="132"/>
      <c r="HN73" s="132"/>
      <c r="HX73" s="132"/>
      <c r="IH73" s="132"/>
      <c r="IR73" s="132"/>
      <c r="JB73" s="132"/>
      <c r="JL73" s="132"/>
      <c r="JV73" s="132"/>
      <c r="KF73" s="132"/>
      <c r="KP73" s="132"/>
    </row>
    <row xmlns:x14ac="http://schemas.microsoft.com/office/spreadsheetml/2009/9/ac" r="74" s="3" customFormat="true" x14ac:dyDescent="0.25">
      <c r="A74" s="431" t="str">
        <f ca="true">IF(ISBLANK('Data Summary'!A76),"",'Data Summary'!A76)</f>
        <v/>
      </c>
      <c r="B74" s="132"/>
      <c r="L74" s="132"/>
      <c r="V74" s="132"/>
      <c r="AF74" s="132"/>
      <c r="AP74" s="132"/>
      <c r="AZ74" s="132"/>
      <c r="BJ74" s="132"/>
      <c r="BT74" s="132"/>
      <c r="CD74" s="132"/>
      <c r="CN74" s="132"/>
      <c r="CO74" s="132"/>
      <c r="CP74" s="132"/>
      <c r="CQ74" s="132"/>
      <c r="CR74" s="132"/>
      <c r="CS74" s="132"/>
      <c r="CT74" s="132"/>
      <c r="CU74" s="132"/>
      <c r="CX74" s="132"/>
      <c r="DH74" s="132"/>
      <c r="DR74" s="132"/>
      <c r="EB74" s="132"/>
      <c r="EL74" s="132"/>
      <c r="EV74" s="132"/>
      <c r="FF74" s="132"/>
      <c r="FP74" s="132"/>
      <c r="FZ74" s="132"/>
      <c r="GJ74" s="132"/>
      <c r="GT74" s="132"/>
      <c r="HD74" s="132"/>
      <c r="HN74" s="132"/>
      <c r="HX74" s="132"/>
      <c r="IH74" s="132"/>
      <c r="IR74" s="132"/>
      <c r="JB74" s="132"/>
      <c r="JL74" s="132"/>
      <c r="JV74" s="132"/>
      <c r="KF74" s="132"/>
      <c r="KP74" s="132"/>
    </row>
    <row xmlns:x14ac="http://schemas.microsoft.com/office/spreadsheetml/2009/9/ac" r="75" s="3" customFormat="true" x14ac:dyDescent="0.25">
      <c r="A75" s="431" t="str">
        <f ca="true">IF(ISBLANK('Data Summary'!A77),"",'Data Summary'!A77)</f>
        <v/>
      </c>
      <c r="B75" s="132"/>
      <c r="L75" s="132"/>
      <c r="V75" s="132"/>
      <c r="AF75" s="132"/>
      <c r="AP75" s="132"/>
      <c r="AZ75" s="132"/>
      <c r="BJ75" s="132"/>
      <c r="BT75" s="132"/>
      <c r="CD75" s="132"/>
      <c r="CN75" s="132"/>
      <c r="CO75" s="132"/>
      <c r="CP75" s="132"/>
      <c r="CQ75" s="132"/>
      <c r="CR75" s="132"/>
      <c r="CS75" s="132"/>
      <c r="CT75" s="132"/>
      <c r="CU75" s="132"/>
      <c r="CX75" s="132"/>
      <c r="DH75" s="132"/>
      <c r="DR75" s="132"/>
      <c r="EB75" s="132"/>
      <c r="EL75" s="132"/>
      <c r="EV75" s="132"/>
      <c r="FF75" s="132"/>
      <c r="FP75" s="132"/>
      <c r="FZ75" s="132"/>
      <c r="GJ75" s="132"/>
      <c r="GT75" s="132"/>
      <c r="HD75" s="132"/>
      <c r="HN75" s="132"/>
      <c r="HX75" s="132"/>
      <c r="IH75" s="132"/>
      <c r="IR75" s="132"/>
      <c r="JB75" s="132"/>
      <c r="JL75" s="132"/>
      <c r="JV75" s="132"/>
      <c r="KF75" s="132"/>
      <c r="KP75" s="132"/>
    </row>
    <row xmlns:x14ac="http://schemas.microsoft.com/office/spreadsheetml/2009/9/ac" r="76" s="3" customFormat="true" x14ac:dyDescent="0.25">
      <c r="A76" s="431" t="str">
        <f ca="true">IF(ISBLANK('Data Summary'!A78),"",'Data Summary'!A78)</f>
        <v/>
      </c>
      <c r="B76" s="132"/>
      <c r="L76" s="132"/>
      <c r="V76" s="132"/>
      <c r="AF76" s="132"/>
      <c r="AP76" s="132"/>
      <c r="AZ76" s="132"/>
      <c r="BJ76" s="132"/>
      <c r="BT76" s="132"/>
      <c r="CD76" s="132"/>
      <c r="CN76" s="132"/>
      <c r="CO76" s="132"/>
      <c r="CP76" s="132"/>
      <c r="CQ76" s="132"/>
      <c r="CR76" s="132"/>
      <c r="CS76" s="132"/>
      <c r="CT76" s="132"/>
      <c r="CU76" s="132"/>
      <c r="CX76" s="132"/>
      <c r="DH76" s="132"/>
      <c r="DR76" s="132"/>
      <c r="EB76" s="132"/>
      <c r="EL76" s="132"/>
      <c r="EV76" s="132"/>
      <c r="FF76" s="132"/>
      <c r="FP76" s="132"/>
      <c r="FZ76" s="132"/>
      <c r="GJ76" s="132"/>
      <c r="GT76" s="132"/>
      <c r="HD76" s="132"/>
      <c r="HN76" s="132"/>
      <c r="HX76" s="132"/>
      <c r="IH76" s="132"/>
      <c r="IR76" s="132"/>
      <c r="JB76" s="132"/>
      <c r="JL76" s="132"/>
      <c r="JV76" s="132"/>
      <c r="KF76" s="132"/>
      <c r="KP76" s="132"/>
    </row>
    <row xmlns:x14ac="http://schemas.microsoft.com/office/spreadsheetml/2009/9/ac" r="77" s="3" customFormat="true" x14ac:dyDescent="0.25">
      <c r="A77" s="431" t="str">
        <f ca="true">IF(ISBLANK('Data Summary'!A79),"",'Data Summary'!A79)</f>
        <v/>
      </c>
      <c r="B77" s="132"/>
      <c r="L77" s="132"/>
      <c r="V77" s="132"/>
      <c r="AF77" s="132"/>
      <c r="AP77" s="132"/>
      <c r="AZ77" s="132"/>
      <c r="BJ77" s="132"/>
      <c r="BT77" s="132"/>
      <c r="CD77" s="132"/>
      <c r="CN77" s="132"/>
      <c r="CO77" s="132"/>
      <c r="CP77" s="132"/>
      <c r="CQ77" s="132"/>
      <c r="CR77" s="132"/>
      <c r="CS77" s="132"/>
      <c r="CT77" s="132"/>
      <c r="CU77" s="132"/>
      <c r="CX77" s="132"/>
      <c r="DH77" s="132"/>
      <c r="DR77" s="132"/>
      <c r="EB77" s="132"/>
      <c r="EL77" s="132"/>
      <c r="EV77" s="132"/>
      <c r="FF77" s="132"/>
      <c r="FP77" s="132"/>
      <c r="FZ77" s="132"/>
      <c r="GJ77" s="132"/>
      <c r="GT77" s="132"/>
      <c r="HD77" s="132"/>
      <c r="HN77" s="132"/>
      <c r="HX77" s="132"/>
      <c r="IH77" s="132"/>
      <c r="IR77" s="132"/>
      <c r="JB77" s="132"/>
      <c r="JL77" s="132"/>
      <c r="JV77" s="132"/>
      <c r="KF77" s="132"/>
      <c r="KP77" s="132"/>
    </row>
    <row xmlns:x14ac="http://schemas.microsoft.com/office/spreadsheetml/2009/9/ac" r="78" s="3" customFormat="true" x14ac:dyDescent="0.25">
      <c r="A78" s="431" t="str">
        <f ca="true">IF(ISBLANK('Data Summary'!A80),"",'Data Summary'!A80)</f>
        <v/>
      </c>
      <c r="B78" s="132"/>
      <c r="L78" s="132"/>
      <c r="V78" s="132"/>
      <c r="AF78" s="132"/>
      <c r="AP78" s="132"/>
      <c r="AZ78" s="132"/>
      <c r="BJ78" s="132"/>
      <c r="BT78" s="132"/>
      <c r="CD78" s="132"/>
      <c r="CN78" s="132"/>
      <c r="CO78" s="132"/>
      <c r="CP78" s="132"/>
      <c r="CQ78" s="132"/>
      <c r="CR78" s="132"/>
      <c r="CS78" s="132"/>
      <c r="CT78" s="132"/>
      <c r="CU78" s="132"/>
      <c r="CX78" s="132"/>
      <c r="DH78" s="132"/>
      <c r="DR78" s="132"/>
      <c r="EB78" s="132"/>
      <c r="EL78" s="132"/>
      <c r="EV78" s="132"/>
      <c r="FF78" s="132"/>
      <c r="FP78" s="132"/>
      <c r="FZ78" s="132"/>
      <c r="GJ78" s="132"/>
      <c r="GT78" s="132"/>
      <c r="HD78" s="132"/>
      <c r="HN78" s="132"/>
      <c r="HX78" s="132"/>
      <c r="IH78" s="132"/>
      <c r="IR78" s="132"/>
      <c r="JB78" s="132"/>
      <c r="JL78" s="132"/>
      <c r="JV78" s="132"/>
      <c r="KF78" s="132"/>
      <c r="KP78" s="132"/>
    </row>
    <row xmlns:x14ac="http://schemas.microsoft.com/office/spreadsheetml/2009/9/ac" r="79" s="3" customFormat="true" x14ac:dyDescent="0.25">
      <c r="A79" s="431" t="str">
        <f ca="true">IF(ISBLANK('Data Summary'!A81),"",'Data Summary'!A81)</f>
        <v/>
      </c>
      <c r="B79" s="132"/>
      <c r="L79" s="132"/>
      <c r="V79" s="132"/>
      <c r="AF79" s="132"/>
      <c r="AP79" s="132"/>
      <c r="AZ79" s="132"/>
      <c r="BJ79" s="132"/>
      <c r="BT79" s="132"/>
      <c r="CD79" s="132"/>
      <c r="CN79" s="132"/>
      <c r="CO79" s="132"/>
      <c r="CP79" s="132"/>
      <c r="CQ79" s="132"/>
      <c r="CR79" s="132"/>
      <c r="CS79" s="132"/>
      <c r="CT79" s="132"/>
      <c r="CU79" s="132"/>
      <c r="CX79" s="132"/>
      <c r="DH79" s="132"/>
      <c r="DR79" s="132"/>
      <c r="EB79" s="132"/>
      <c r="EL79" s="132"/>
      <c r="EV79" s="132"/>
      <c r="FF79" s="132"/>
      <c r="FP79" s="132"/>
      <c r="FZ79" s="132"/>
      <c r="GJ79" s="132"/>
      <c r="GT79" s="132"/>
      <c r="HD79" s="132"/>
      <c r="HN79" s="132"/>
      <c r="HX79" s="132"/>
      <c r="IH79" s="132"/>
      <c r="IR79" s="132"/>
      <c r="JB79" s="132"/>
      <c r="JL79" s="132"/>
      <c r="JV79" s="132"/>
      <c r="KF79" s="132"/>
      <c r="KP79" s="132"/>
    </row>
    <row xmlns:x14ac="http://schemas.microsoft.com/office/spreadsheetml/2009/9/ac" r="80" s="3" customFormat="true" x14ac:dyDescent="0.25">
      <c r="A80" s="431" t="str">
        <f ca="true">IF(ISBLANK('Data Summary'!A82),"",'Data Summary'!A82)</f>
        <v/>
      </c>
      <c r="B80" s="132"/>
      <c r="L80" s="132"/>
      <c r="V80" s="132"/>
      <c r="AF80" s="132"/>
      <c r="AP80" s="132"/>
      <c r="AZ80" s="132"/>
      <c r="BJ80" s="132"/>
      <c r="BT80" s="132"/>
      <c r="CD80" s="132"/>
      <c r="CN80" s="132"/>
      <c r="CO80" s="132"/>
      <c r="CP80" s="132"/>
      <c r="CQ80" s="132"/>
      <c r="CR80" s="132"/>
      <c r="CS80" s="132"/>
      <c r="CT80" s="132"/>
      <c r="CU80" s="132"/>
      <c r="CX80" s="132"/>
      <c r="DH80" s="132"/>
      <c r="DR80" s="132"/>
      <c r="EB80" s="132"/>
      <c r="EL80" s="132"/>
      <c r="EV80" s="132"/>
      <c r="FF80" s="132"/>
      <c r="FP80" s="132"/>
      <c r="FZ80" s="132"/>
      <c r="GJ80" s="132"/>
      <c r="GT80" s="132"/>
      <c r="HD80" s="132"/>
      <c r="HN80" s="132"/>
      <c r="HX80" s="132"/>
      <c r="IH80" s="132"/>
      <c r="IR80" s="132"/>
      <c r="JB80" s="132"/>
      <c r="JL80" s="132"/>
      <c r="JV80" s="132"/>
      <c r="KF80" s="132"/>
      <c r="KP80" s="132"/>
    </row>
    <row xmlns:x14ac="http://schemas.microsoft.com/office/spreadsheetml/2009/9/ac" r="81" s="3" customFormat="true" x14ac:dyDescent="0.25">
      <c r="A81" s="431" t="str">
        <f ca="true">IF(ISBLANK('Data Summary'!A83),"",'Data Summary'!A83)</f>
        <v/>
      </c>
      <c r="B81" s="132"/>
      <c r="L81" s="132"/>
      <c r="V81" s="132"/>
      <c r="AF81" s="132"/>
      <c r="AP81" s="132"/>
      <c r="AZ81" s="132"/>
      <c r="BJ81" s="132"/>
      <c r="BT81" s="132"/>
      <c r="CD81" s="132"/>
      <c r="CN81" s="132"/>
      <c r="CO81" s="132"/>
      <c r="CP81" s="132"/>
      <c r="CQ81" s="132"/>
      <c r="CR81" s="132"/>
      <c r="CS81" s="132"/>
      <c r="CT81" s="132"/>
      <c r="CU81" s="132"/>
      <c r="CX81" s="132"/>
      <c r="DH81" s="132"/>
      <c r="DR81" s="132"/>
      <c r="EB81" s="132"/>
      <c r="EL81" s="132"/>
      <c r="EV81" s="132"/>
      <c r="FF81" s="132"/>
      <c r="FP81" s="132"/>
      <c r="FZ81" s="132"/>
      <c r="GJ81" s="132"/>
      <c r="GT81" s="132"/>
      <c r="HD81" s="132"/>
      <c r="HN81" s="132"/>
      <c r="HX81" s="132"/>
      <c r="IH81" s="132"/>
      <c r="IR81" s="132"/>
      <c r="JB81" s="132"/>
      <c r="JL81" s="132"/>
      <c r="JV81" s="132"/>
      <c r="KF81" s="132"/>
      <c r="KP81" s="132"/>
    </row>
    <row xmlns:x14ac="http://schemas.microsoft.com/office/spreadsheetml/2009/9/ac" r="82" s="3" customFormat="true" x14ac:dyDescent="0.25">
      <c r="A82" s="431" t="str">
        <f ca="true">IF(ISBLANK('Data Summary'!A84),"",'Data Summary'!A84)</f>
        <v/>
      </c>
      <c r="B82" s="132"/>
      <c r="L82" s="132"/>
      <c r="V82" s="132"/>
      <c r="AF82" s="132"/>
      <c r="AP82" s="132"/>
      <c r="AZ82" s="132"/>
      <c r="BJ82" s="132"/>
      <c r="BT82" s="132"/>
      <c r="CD82" s="132"/>
      <c r="CN82" s="132"/>
      <c r="CO82" s="132"/>
      <c r="CP82" s="132"/>
      <c r="CQ82" s="132"/>
      <c r="CR82" s="132"/>
      <c r="CS82" s="132"/>
      <c r="CT82" s="132"/>
      <c r="CU82" s="132"/>
      <c r="CX82" s="132"/>
      <c r="DH82" s="132"/>
      <c r="DR82" s="132"/>
      <c r="EB82" s="132"/>
      <c r="EL82" s="132"/>
      <c r="EV82" s="132"/>
      <c r="FF82" s="132"/>
      <c r="FP82" s="132"/>
      <c r="FZ82" s="132"/>
      <c r="GJ82" s="132"/>
      <c r="GT82" s="132"/>
      <c r="HD82" s="132"/>
      <c r="HN82" s="132"/>
      <c r="HX82" s="132"/>
      <c r="IH82" s="132"/>
      <c r="IR82" s="132"/>
      <c r="JB82" s="132"/>
      <c r="JL82" s="132"/>
      <c r="JV82" s="132"/>
      <c r="KF82" s="132"/>
      <c r="KP82" s="132"/>
    </row>
    <row xmlns:x14ac="http://schemas.microsoft.com/office/spreadsheetml/2009/9/ac" r="83" s="3" customFormat="true" x14ac:dyDescent="0.25">
      <c r="A83" s="431" t="str">
        <f ca="true">IF(ISBLANK('Data Summary'!A85),"",'Data Summary'!A85)</f>
        <v/>
      </c>
      <c r="B83" s="132"/>
      <c r="L83" s="132"/>
      <c r="V83" s="132"/>
      <c r="AF83" s="132"/>
      <c r="AP83" s="132"/>
      <c r="AZ83" s="132"/>
      <c r="BJ83" s="132"/>
      <c r="BT83" s="132"/>
      <c r="CD83" s="132"/>
      <c r="CN83" s="132"/>
      <c r="CO83" s="132"/>
      <c r="CP83" s="132"/>
      <c r="CQ83" s="132"/>
      <c r="CR83" s="132"/>
      <c r="CS83" s="132"/>
      <c r="CT83" s="132"/>
      <c r="CU83" s="132"/>
      <c r="CX83" s="132"/>
      <c r="DH83" s="132"/>
      <c r="DR83" s="132"/>
      <c r="EB83" s="132"/>
      <c r="EL83" s="132"/>
      <c r="EV83" s="132"/>
      <c r="FF83" s="132"/>
      <c r="FP83" s="132"/>
      <c r="FZ83" s="132"/>
      <c r="GJ83" s="132"/>
      <c r="GT83" s="132"/>
      <c r="HD83" s="132"/>
      <c r="HN83" s="132"/>
      <c r="HX83" s="132"/>
      <c r="IH83" s="132"/>
      <c r="IR83" s="132"/>
      <c r="JB83" s="132"/>
      <c r="JL83" s="132"/>
      <c r="JV83" s="132"/>
      <c r="KF83" s="132"/>
      <c r="KP83" s="132"/>
    </row>
    <row xmlns:x14ac="http://schemas.microsoft.com/office/spreadsheetml/2009/9/ac" r="84" s="3" customFormat="true" x14ac:dyDescent="0.25">
      <c r="A84" s="431" t="str">
        <f ca="true">IF(ISBLANK('Data Summary'!A86),"",'Data Summary'!A86)</f>
        <v/>
      </c>
      <c r="B84" s="132"/>
      <c r="L84" s="132"/>
      <c r="V84" s="132"/>
      <c r="AF84" s="132"/>
      <c r="AP84" s="132"/>
      <c r="AZ84" s="132"/>
      <c r="BJ84" s="132"/>
      <c r="BT84" s="132"/>
      <c r="CD84" s="132"/>
      <c r="CN84" s="132"/>
      <c r="CO84" s="132"/>
      <c r="CP84" s="132"/>
      <c r="CQ84" s="132"/>
      <c r="CR84" s="132"/>
      <c r="CS84" s="132"/>
      <c r="CT84" s="132"/>
      <c r="CU84" s="132"/>
      <c r="CX84" s="132"/>
      <c r="DH84" s="132"/>
      <c r="DR84" s="132"/>
      <c r="EB84" s="132"/>
      <c r="EL84" s="132"/>
      <c r="EV84" s="132"/>
      <c r="FF84" s="132"/>
      <c r="FP84" s="132"/>
      <c r="FZ84" s="132"/>
      <c r="GJ84" s="132"/>
      <c r="GT84" s="132"/>
      <c r="HD84" s="132"/>
      <c r="HN84" s="132"/>
      <c r="HX84" s="132"/>
      <c r="IH84" s="132"/>
      <c r="IR84" s="132"/>
      <c r="JB84" s="132"/>
      <c r="JL84" s="132"/>
      <c r="JV84" s="132"/>
      <c r="KF84" s="132"/>
      <c r="KP84" s="132"/>
    </row>
    <row xmlns:x14ac="http://schemas.microsoft.com/office/spreadsheetml/2009/9/ac" r="85" s="3" customFormat="true" x14ac:dyDescent="0.25">
      <c r="A85" s="431" t="str">
        <f ca="true">IF(ISBLANK('Data Summary'!A87),"",'Data Summary'!A87)</f>
        <v/>
      </c>
      <c r="B85" s="132"/>
      <c r="L85" s="132"/>
      <c r="V85" s="132"/>
      <c r="AF85" s="132"/>
      <c r="AP85" s="132"/>
      <c r="AZ85" s="132"/>
      <c r="BJ85" s="132"/>
      <c r="BT85" s="132"/>
      <c r="CD85" s="132"/>
      <c r="CN85" s="132"/>
      <c r="CO85" s="132"/>
      <c r="CP85" s="132"/>
      <c r="CQ85" s="132"/>
      <c r="CR85" s="132"/>
      <c r="CS85" s="132"/>
      <c r="CT85" s="132"/>
      <c r="CU85" s="132"/>
      <c r="CX85" s="132"/>
      <c r="DH85" s="132"/>
      <c r="DR85" s="132"/>
      <c r="EB85" s="132"/>
      <c r="EL85" s="132"/>
      <c r="EV85" s="132"/>
      <c r="FF85" s="132"/>
      <c r="FP85" s="132"/>
      <c r="FZ85" s="132"/>
      <c r="GJ85" s="132"/>
      <c r="GT85" s="132"/>
      <c r="HD85" s="132"/>
      <c r="HN85" s="132"/>
      <c r="HX85" s="132"/>
      <c r="IH85" s="132"/>
      <c r="IR85" s="132"/>
      <c r="JB85" s="132"/>
      <c r="JL85" s="132"/>
      <c r="JV85" s="132"/>
      <c r="KF85" s="132"/>
      <c r="KP85" s="132"/>
    </row>
    <row xmlns:x14ac="http://schemas.microsoft.com/office/spreadsheetml/2009/9/ac" r="86" s="3" customFormat="true" x14ac:dyDescent="0.25">
      <c r="A86" s="431" t="str">
        <f ca="true">IF(ISBLANK('Data Summary'!A88),"",'Data Summary'!A88)</f>
        <v/>
      </c>
      <c r="B86" s="132"/>
      <c r="L86" s="132"/>
      <c r="V86" s="132"/>
      <c r="AF86" s="132"/>
      <c r="AP86" s="132"/>
      <c r="AZ86" s="132"/>
      <c r="BJ86" s="132"/>
      <c r="BT86" s="132"/>
      <c r="CD86" s="132"/>
      <c r="CN86" s="132"/>
      <c r="CO86" s="132"/>
      <c r="CP86" s="132"/>
      <c r="CQ86" s="132"/>
      <c r="CR86" s="132"/>
      <c r="CS86" s="132"/>
      <c r="CT86" s="132"/>
      <c r="CU86" s="132"/>
      <c r="CX86" s="132"/>
      <c r="DH86" s="132"/>
      <c r="DR86" s="132"/>
      <c r="EB86" s="132"/>
      <c r="EL86" s="132"/>
      <c r="EV86" s="132"/>
      <c r="FF86" s="132"/>
      <c r="FP86" s="132"/>
      <c r="FZ86" s="132"/>
      <c r="GJ86" s="132"/>
      <c r="GT86" s="132"/>
      <c r="HD86" s="132"/>
      <c r="HN86" s="132"/>
      <c r="HX86" s="132"/>
      <c r="IH86" s="132"/>
      <c r="IR86" s="132"/>
      <c r="JB86" s="132"/>
      <c r="JL86" s="132"/>
      <c r="JV86" s="132"/>
      <c r="KF86" s="132"/>
      <c r="KP86" s="132"/>
    </row>
    <row xmlns:x14ac="http://schemas.microsoft.com/office/spreadsheetml/2009/9/ac" r="87" s="3" customFormat="true" x14ac:dyDescent="0.25">
      <c r="A87" s="431" t="str">
        <f ca="true">IF(ISBLANK('Data Summary'!A89),"",'Data Summary'!A89)</f>
        <v/>
      </c>
      <c r="B87" s="132"/>
      <c r="L87" s="132"/>
      <c r="V87" s="132"/>
      <c r="AF87" s="132"/>
      <c r="AP87" s="132"/>
      <c r="AZ87" s="132"/>
      <c r="BJ87" s="132"/>
      <c r="BT87" s="132"/>
      <c r="CD87" s="132"/>
      <c r="CN87" s="132"/>
      <c r="CO87" s="132"/>
      <c r="CP87" s="132"/>
      <c r="CQ87" s="132"/>
      <c r="CR87" s="132"/>
      <c r="CS87" s="132"/>
      <c r="CT87" s="132"/>
      <c r="CU87" s="132"/>
      <c r="CX87" s="132"/>
      <c r="DH87" s="132"/>
      <c r="DR87" s="132"/>
      <c r="EB87" s="132"/>
      <c r="EL87" s="132"/>
      <c r="EV87" s="132"/>
      <c r="FF87" s="132"/>
      <c r="FP87" s="132"/>
      <c r="FZ87" s="132"/>
      <c r="GJ87" s="132"/>
      <c r="GT87" s="132"/>
      <c r="HD87" s="132"/>
      <c r="HN87" s="132"/>
      <c r="HX87" s="132"/>
      <c r="IH87" s="132"/>
      <c r="IR87" s="132"/>
      <c r="JB87" s="132"/>
      <c r="JL87" s="132"/>
      <c r="JV87" s="132"/>
      <c r="KF87" s="132"/>
      <c r="KP87" s="132"/>
    </row>
    <row xmlns:x14ac="http://schemas.microsoft.com/office/spreadsheetml/2009/9/ac" r="88" s="3" customFormat="true" x14ac:dyDescent="0.25">
      <c r="A88" s="431" t="str">
        <f ca="true">IF(ISBLANK('Data Summary'!A90),"",'Data Summary'!A90)</f>
        <v/>
      </c>
      <c r="B88" s="132"/>
      <c r="L88" s="132"/>
      <c r="V88" s="132"/>
      <c r="AF88" s="132"/>
      <c r="AP88" s="132"/>
      <c r="AZ88" s="132"/>
      <c r="BJ88" s="132"/>
      <c r="BT88" s="132"/>
      <c r="CD88" s="132"/>
      <c r="CN88" s="132"/>
      <c r="CO88" s="132"/>
      <c r="CP88" s="132"/>
      <c r="CQ88" s="132"/>
      <c r="CR88" s="132"/>
      <c r="CS88" s="132"/>
      <c r="CT88" s="132"/>
      <c r="CU88" s="132"/>
      <c r="CX88" s="132"/>
      <c r="DH88" s="132"/>
      <c r="DR88" s="132"/>
      <c r="EB88" s="132"/>
      <c r="EL88" s="132"/>
      <c r="EV88" s="132"/>
      <c r="FF88" s="132"/>
      <c r="FP88" s="132"/>
      <c r="FZ88" s="132"/>
      <c r="GJ88" s="132"/>
      <c r="GT88" s="132"/>
      <c r="HD88" s="132"/>
      <c r="HN88" s="132"/>
      <c r="HX88" s="132"/>
      <c r="IH88" s="132"/>
      <c r="IR88" s="132"/>
      <c r="JB88" s="132"/>
      <c r="JL88" s="132"/>
      <c r="JV88" s="132"/>
      <c r="KF88" s="132"/>
      <c r="KP88" s="132"/>
    </row>
    <row xmlns:x14ac="http://schemas.microsoft.com/office/spreadsheetml/2009/9/ac" r="89" s="3" customFormat="true" x14ac:dyDescent="0.25">
      <c r="A89" s="431" t="str">
        <f ca="true">IF(ISBLANK('Data Summary'!A91),"",'Data Summary'!A91)</f>
        <v/>
      </c>
      <c r="B89" s="132"/>
      <c r="L89" s="132"/>
      <c r="V89" s="132"/>
      <c r="AF89" s="132"/>
      <c r="AP89" s="132"/>
      <c r="AZ89" s="132"/>
      <c r="BJ89" s="132"/>
      <c r="BT89" s="132"/>
      <c r="CD89" s="132"/>
      <c r="CN89" s="132"/>
      <c r="CO89" s="132"/>
      <c r="CP89" s="132"/>
      <c r="CQ89" s="132"/>
      <c r="CR89" s="132"/>
      <c r="CS89" s="132"/>
      <c r="CT89" s="132"/>
      <c r="CU89" s="132"/>
      <c r="CX89" s="132"/>
      <c r="DH89" s="132"/>
      <c r="DR89" s="132"/>
      <c r="EB89" s="132"/>
      <c r="EL89" s="132"/>
      <c r="EV89" s="132"/>
      <c r="FF89" s="132"/>
      <c r="FP89" s="132"/>
      <c r="FZ89" s="132"/>
      <c r="GJ89" s="132"/>
      <c r="GT89" s="132"/>
      <c r="HD89" s="132"/>
      <c r="HN89" s="132"/>
      <c r="HX89" s="132"/>
      <c r="IH89" s="132"/>
      <c r="IR89" s="132"/>
      <c r="JB89" s="132"/>
      <c r="JL89" s="132"/>
      <c r="JV89" s="132"/>
      <c r="KF89" s="132"/>
      <c r="KP89" s="132"/>
    </row>
    <row xmlns:x14ac="http://schemas.microsoft.com/office/spreadsheetml/2009/9/ac" r="90" s="3" customFormat="true" x14ac:dyDescent="0.25">
      <c r="A90" s="431" t="str">
        <f ca="true">IF(ISBLANK('Data Summary'!A92),"",'Data Summary'!A92)</f>
        <v/>
      </c>
      <c r="B90" s="132"/>
      <c r="L90" s="132"/>
      <c r="V90" s="132"/>
      <c r="AF90" s="132"/>
      <c r="AP90" s="132"/>
      <c r="AZ90" s="132"/>
      <c r="BJ90" s="132"/>
      <c r="BT90" s="132"/>
      <c r="CD90" s="132"/>
      <c r="CN90" s="132"/>
      <c r="CO90" s="132"/>
      <c r="CP90" s="132"/>
      <c r="CQ90" s="132"/>
      <c r="CR90" s="132"/>
      <c r="CS90" s="132"/>
      <c r="CT90" s="132"/>
      <c r="CU90" s="132"/>
      <c r="CX90" s="132"/>
      <c r="DH90" s="132"/>
      <c r="DR90" s="132"/>
      <c r="EB90" s="132"/>
      <c r="EL90" s="132"/>
      <c r="EV90" s="132"/>
      <c r="FF90" s="132"/>
      <c r="FP90" s="132"/>
      <c r="FZ90" s="132"/>
      <c r="GJ90" s="132"/>
      <c r="GT90" s="132"/>
      <c r="HD90" s="132"/>
      <c r="HN90" s="132"/>
      <c r="HX90" s="132"/>
      <c r="IH90" s="132"/>
      <c r="IR90" s="132"/>
      <c r="JB90" s="132"/>
      <c r="JL90" s="132"/>
      <c r="JV90" s="132"/>
      <c r="KF90" s="132"/>
      <c r="KP90" s="132"/>
    </row>
    <row xmlns:x14ac="http://schemas.microsoft.com/office/spreadsheetml/2009/9/ac" r="91" s="3" customFormat="true" x14ac:dyDescent="0.25">
      <c r="A91" s="431" t="str">
        <f ca="true">IF(ISBLANK('Data Summary'!A93),"",'Data Summary'!A93)</f>
        <v/>
      </c>
      <c r="B91" s="132"/>
      <c r="L91" s="132"/>
      <c r="V91" s="132"/>
      <c r="AF91" s="132"/>
      <c r="AP91" s="132"/>
      <c r="AZ91" s="132"/>
      <c r="BJ91" s="132"/>
      <c r="BT91" s="132"/>
      <c r="CD91" s="132"/>
      <c r="CN91" s="132"/>
      <c r="CO91" s="132"/>
      <c r="CP91" s="132"/>
      <c r="CQ91" s="132"/>
      <c r="CR91" s="132"/>
      <c r="CS91" s="132"/>
      <c r="CT91" s="132"/>
      <c r="CU91" s="132"/>
      <c r="CX91" s="132"/>
      <c r="DH91" s="132"/>
      <c r="DR91" s="132"/>
      <c r="EB91" s="132"/>
      <c r="EL91" s="132"/>
      <c r="EV91" s="132"/>
      <c r="FF91" s="132"/>
      <c r="FP91" s="132"/>
      <c r="FZ91" s="132"/>
      <c r="GJ91" s="132"/>
      <c r="GT91" s="132"/>
      <c r="HD91" s="132"/>
      <c r="HN91" s="132"/>
      <c r="HX91" s="132"/>
      <c r="IH91" s="132"/>
      <c r="IR91" s="132"/>
      <c r="JB91" s="132"/>
      <c r="JL91" s="132"/>
      <c r="JV91" s="132"/>
      <c r="KF91" s="132"/>
      <c r="KP91" s="132"/>
    </row>
    <row xmlns:x14ac="http://schemas.microsoft.com/office/spreadsheetml/2009/9/ac" r="92" s="3" customFormat="true" x14ac:dyDescent="0.25">
      <c r="A92" s="431" t="str">
        <f ca="true">IF(ISBLANK('Data Summary'!A94),"",'Data Summary'!A94)</f>
        <v/>
      </c>
      <c r="B92" s="132"/>
      <c r="L92" s="132"/>
      <c r="V92" s="132"/>
      <c r="AF92" s="132"/>
      <c r="AP92" s="132"/>
      <c r="AZ92" s="132"/>
      <c r="BJ92" s="132"/>
      <c r="BT92" s="132"/>
      <c r="CD92" s="132"/>
      <c r="CN92" s="132"/>
      <c r="CO92" s="132"/>
      <c r="CP92" s="132"/>
      <c r="CQ92" s="132"/>
      <c r="CR92" s="132"/>
      <c r="CS92" s="132"/>
      <c r="CT92" s="132"/>
      <c r="CU92" s="132"/>
      <c r="CX92" s="132"/>
      <c r="DH92" s="132"/>
      <c r="DR92" s="132"/>
      <c r="EB92" s="132"/>
      <c r="EL92" s="132"/>
      <c r="EV92" s="132"/>
      <c r="FF92" s="132"/>
      <c r="FP92" s="132"/>
      <c r="FZ92" s="132"/>
      <c r="GJ92" s="132"/>
      <c r="GT92" s="132"/>
      <c r="HD92" s="132"/>
      <c r="HN92" s="132"/>
      <c r="HX92" s="132"/>
      <c r="IH92" s="132"/>
      <c r="IR92" s="132"/>
      <c r="JB92" s="132"/>
      <c r="JL92" s="132"/>
      <c r="JV92" s="132"/>
      <c r="KF92" s="132"/>
      <c r="KP92" s="132"/>
    </row>
    <row xmlns:x14ac="http://schemas.microsoft.com/office/spreadsheetml/2009/9/ac" r="93" s="3" customFormat="true" x14ac:dyDescent="0.25">
      <c r="A93" s="431" t="str">
        <f ca="true">IF(ISBLANK('Data Summary'!A95),"",'Data Summary'!A95)</f>
        <v/>
      </c>
      <c r="B93" s="132"/>
      <c r="L93" s="132"/>
      <c r="V93" s="132"/>
      <c r="AF93" s="132"/>
      <c r="AP93" s="132"/>
      <c r="AZ93" s="132"/>
      <c r="BJ93" s="132"/>
      <c r="BT93" s="132"/>
      <c r="CD93" s="132"/>
      <c r="CN93" s="132"/>
      <c r="CO93" s="132"/>
      <c r="CP93" s="132"/>
      <c r="CQ93" s="132"/>
      <c r="CR93" s="132"/>
      <c r="CS93" s="132"/>
      <c r="CT93" s="132"/>
      <c r="CU93" s="132"/>
      <c r="CX93" s="132"/>
      <c r="DH93" s="132"/>
      <c r="DR93" s="132"/>
      <c r="EB93" s="132"/>
      <c r="EL93" s="132"/>
      <c r="EV93" s="132"/>
      <c r="FF93" s="132"/>
      <c r="FP93" s="132"/>
      <c r="FZ93" s="132"/>
      <c r="GJ93" s="132"/>
      <c r="GT93" s="132"/>
      <c r="HD93" s="132"/>
      <c r="HN93" s="132"/>
      <c r="HX93" s="132"/>
      <c r="IH93" s="132"/>
      <c r="IR93" s="132"/>
      <c r="JB93" s="132"/>
      <c r="JL93" s="132"/>
      <c r="JV93" s="132"/>
      <c r="KF93" s="132"/>
      <c r="KP93" s="132"/>
    </row>
    <row xmlns:x14ac="http://schemas.microsoft.com/office/spreadsheetml/2009/9/ac" r="94" s="3" customFormat="true" x14ac:dyDescent="0.25">
      <c r="A94" s="431" t="str">
        <f ca="true">IF(ISBLANK('Data Summary'!A96),"",'Data Summary'!A96)</f>
        <v/>
      </c>
      <c r="B94" s="132"/>
      <c r="L94" s="132"/>
      <c r="V94" s="132"/>
      <c r="AF94" s="132"/>
      <c r="AP94" s="132"/>
      <c r="AZ94" s="132"/>
      <c r="BJ94" s="132"/>
      <c r="BT94" s="132"/>
      <c r="CD94" s="132"/>
      <c r="CN94" s="132"/>
      <c r="CO94" s="132"/>
      <c r="CP94" s="132"/>
      <c r="CQ94" s="132"/>
      <c r="CR94" s="132"/>
      <c r="CS94" s="132"/>
      <c r="CT94" s="132"/>
      <c r="CU94" s="132"/>
      <c r="CX94" s="132"/>
      <c r="DH94" s="132"/>
      <c r="DR94" s="132"/>
      <c r="EB94" s="132"/>
      <c r="EL94" s="132"/>
      <c r="EV94" s="132"/>
      <c r="FF94" s="132"/>
      <c r="FP94" s="132"/>
      <c r="FZ94" s="132"/>
      <c r="GJ94" s="132"/>
      <c r="GT94" s="132"/>
      <c r="HD94" s="132"/>
      <c r="HN94" s="132"/>
      <c r="HX94" s="132"/>
      <c r="IH94" s="132"/>
      <c r="IR94" s="132"/>
      <c r="JB94" s="132"/>
      <c r="JL94" s="132"/>
      <c r="JV94" s="132"/>
      <c r="KF94" s="132"/>
      <c r="KP94" s="132"/>
    </row>
    <row xmlns:x14ac="http://schemas.microsoft.com/office/spreadsheetml/2009/9/ac" r="95" s="3" customFormat="true" x14ac:dyDescent="0.25">
      <c r="A95" s="431" t="str">
        <f ca="true">IF(ISBLANK('Data Summary'!A97),"",'Data Summary'!A97)</f>
        <v/>
      </c>
      <c r="B95" s="132"/>
      <c r="L95" s="132"/>
      <c r="V95" s="132"/>
      <c r="AF95" s="132"/>
      <c r="AP95" s="132"/>
      <c r="AZ95" s="132"/>
      <c r="BJ95" s="132"/>
      <c r="BT95" s="132"/>
      <c r="CD95" s="132"/>
      <c r="CN95" s="132"/>
      <c r="CO95" s="132"/>
      <c r="CP95" s="132"/>
      <c r="CQ95" s="132"/>
      <c r="CR95" s="132"/>
      <c r="CS95" s="132"/>
      <c r="CT95" s="132"/>
      <c r="CU95" s="132"/>
      <c r="CX95" s="132"/>
      <c r="DH95" s="132"/>
      <c r="DR95" s="132"/>
      <c r="EB95" s="132"/>
      <c r="EL95" s="132"/>
      <c r="EV95" s="132"/>
      <c r="FF95" s="132"/>
      <c r="FP95" s="132"/>
      <c r="FZ95" s="132"/>
      <c r="GJ95" s="132"/>
      <c r="GT95" s="132"/>
      <c r="HD95" s="132"/>
      <c r="HN95" s="132"/>
      <c r="HX95" s="132"/>
      <c r="IH95" s="132"/>
      <c r="IR95" s="132"/>
      <c r="JB95" s="132"/>
      <c r="JL95" s="132"/>
      <c r="JV95" s="132"/>
      <c r="KF95" s="132"/>
      <c r="KP95" s="132"/>
    </row>
    <row xmlns:x14ac="http://schemas.microsoft.com/office/spreadsheetml/2009/9/ac" r="96" s="3" customFormat="true" x14ac:dyDescent="0.25">
      <c r="A96" s="431" t="str">
        <f ca="true">IF(ISBLANK('Data Summary'!A98),"",'Data Summary'!A98)</f>
        <v/>
      </c>
      <c r="B96" s="132"/>
      <c r="L96" s="132"/>
      <c r="V96" s="132"/>
      <c r="AF96" s="132"/>
      <c r="AP96" s="132"/>
      <c r="AZ96" s="132"/>
      <c r="BJ96" s="132"/>
      <c r="BT96" s="132"/>
      <c r="CD96" s="132"/>
      <c r="CN96" s="132"/>
      <c r="CO96" s="132"/>
      <c r="CP96" s="132"/>
      <c r="CQ96" s="132"/>
      <c r="CR96" s="132"/>
      <c r="CS96" s="132"/>
      <c r="CT96" s="132"/>
      <c r="CU96" s="132"/>
      <c r="CX96" s="132"/>
      <c r="DH96" s="132"/>
      <c r="DR96" s="132"/>
      <c r="EB96" s="132"/>
      <c r="EL96" s="132"/>
      <c r="EV96" s="132"/>
      <c r="FF96" s="132"/>
      <c r="FP96" s="132"/>
      <c r="FZ96" s="132"/>
      <c r="GJ96" s="132"/>
      <c r="GT96" s="132"/>
      <c r="HD96" s="132"/>
      <c r="HN96" s="132"/>
      <c r="HX96" s="132"/>
      <c r="IH96" s="132"/>
      <c r="IR96" s="132"/>
      <c r="JB96" s="132"/>
      <c r="JL96" s="132"/>
      <c r="JV96" s="132"/>
      <c r="KF96" s="132"/>
      <c r="KP96" s="132"/>
    </row>
    <row xmlns:x14ac="http://schemas.microsoft.com/office/spreadsheetml/2009/9/ac" r="97" s="3" customFormat="true" x14ac:dyDescent="0.25">
      <c r="A97" s="431" t="str">
        <f ca="true">IF(ISBLANK('Data Summary'!A99),"",'Data Summary'!A99)</f>
        <v/>
      </c>
      <c r="B97" s="132"/>
      <c r="L97" s="132"/>
      <c r="V97" s="132"/>
      <c r="AF97" s="132"/>
      <c r="AP97" s="132"/>
      <c r="AZ97" s="132"/>
      <c r="BJ97" s="132"/>
      <c r="BT97" s="132"/>
      <c r="CD97" s="132"/>
      <c r="CN97" s="132"/>
      <c r="CO97" s="132"/>
      <c r="CP97" s="132"/>
      <c r="CQ97" s="132"/>
      <c r="CR97" s="132"/>
      <c r="CS97" s="132"/>
      <c r="CT97" s="132"/>
      <c r="CU97" s="132"/>
      <c r="CX97" s="132"/>
      <c r="DH97" s="132"/>
      <c r="DR97" s="132"/>
      <c r="EB97" s="132"/>
      <c r="EL97" s="132"/>
      <c r="EV97" s="132"/>
      <c r="FF97" s="132"/>
      <c r="FP97" s="132"/>
      <c r="FZ97" s="132"/>
      <c r="GJ97" s="132"/>
      <c r="GT97" s="132"/>
      <c r="HD97" s="132"/>
      <c r="HN97" s="132"/>
      <c r="HX97" s="132"/>
      <c r="IH97" s="132"/>
      <c r="IR97" s="132"/>
      <c r="JB97" s="132"/>
      <c r="JL97" s="132"/>
      <c r="JV97" s="132"/>
      <c r="KF97" s="132"/>
      <c r="KP97" s="132"/>
    </row>
    <row xmlns:x14ac="http://schemas.microsoft.com/office/spreadsheetml/2009/9/ac" r="98" s="3" customFormat="true" x14ac:dyDescent="0.25">
      <c r="A98" s="431" t="str">
        <f ca="true">IF(ISBLANK('Data Summary'!A100),"",'Data Summary'!A100)</f>
        <v/>
      </c>
      <c r="B98" s="132"/>
      <c r="L98" s="132"/>
      <c r="V98" s="132"/>
      <c r="AF98" s="132"/>
      <c r="AP98" s="132"/>
      <c r="AZ98" s="132"/>
      <c r="BJ98" s="132"/>
      <c r="BT98" s="132"/>
      <c r="CD98" s="132"/>
      <c r="CN98" s="132"/>
      <c r="CO98" s="132"/>
      <c r="CP98" s="132"/>
      <c r="CQ98" s="132"/>
      <c r="CR98" s="132"/>
      <c r="CS98" s="132"/>
      <c r="CT98" s="132"/>
      <c r="CU98" s="132"/>
      <c r="CX98" s="132"/>
      <c r="DH98" s="132"/>
      <c r="DR98" s="132"/>
      <c r="EB98" s="132"/>
      <c r="EL98" s="132"/>
      <c r="EV98" s="132"/>
      <c r="FF98" s="132"/>
      <c r="FP98" s="132"/>
      <c r="FZ98" s="132"/>
      <c r="GJ98" s="132"/>
      <c r="GT98" s="132"/>
      <c r="HD98" s="132"/>
      <c r="HN98" s="132"/>
      <c r="HX98" s="132"/>
      <c r="IH98" s="132"/>
      <c r="IR98" s="132"/>
      <c r="JB98" s="132"/>
      <c r="JL98" s="132"/>
      <c r="JV98" s="132"/>
      <c r="KF98" s="132"/>
      <c r="KP98" s="132"/>
    </row>
    <row xmlns:x14ac="http://schemas.microsoft.com/office/spreadsheetml/2009/9/ac" r="99" s="3" customFormat="true" x14ac:dyDescent="0.25">
      <c r="A99" s="431" t="str">
        <f ca="true">IF(ISBLANK('Data Summary'!A101),"",'Data Summary'!A101)</f>
        <v/>
      </c>
      <c r="B99" s="132"/>
      <c r="L99" s="132"/>
      <c r="V99" s="132"/>
      <c r="AF99" s="132"/>
      <c r="AP99" s="132"/>
      <c r="AZ99" s="132"/>
      <c r="BJ99" s="132"/>
      <c r="BT99" s="132"/>
      <c r="CD99" s="132"/>
      <c r="CN99" s="132"/>
      <c r="CO99" s="132"/>
      <c r="CP99" s="132"/>
      <c r="CQ99" s="132"/>
      <c r="CR99" s="132"/>
      <c r="CS99" s="132"/>
      <c r="CT99" s="132"/>
      <c r="CU99" s="132"/>
      <c r="CX99" s="132"/>
      <c r="DH99" s="132"/>
      <c r="DR99" s="132"/>
      <c r="EB99" s="132"/>
      <c r="EL99" s="132"/>
      <c r="EV99" s="132"/>
      <c r="FF99" s="132"/>
      <c r="FP99" s="132"/>
      <c r="FZ99" s="132"/>
      <c r="GJ99" s="132"/>
      <c r="GT99" s="132"/>
      <c r="HD99" s="132"/>
      <c r="HN99" s="132"/>
      <c r="HX99" s="132"/>
      <c r="IH99" s="132"/>
      <c r="IR99" s="132"/>
      <c r="JB99" s="132"/>
      <c r="JL99" s="132"/>
      <c r="JV99" s="132"/>
      <c r="KF99" s="132"/>
      <c r="KP99" s="132"/>
    </row>
    <row xmlns:x14ac="http://schemas.microsoft.com/office/spreadsheetml/2009/9/ac" r="100" s="3" customFormat="true" x14ac:dyDescent="0.25">
      <c r="A100" s="431" t="str">
        <f ca="true">IF(ISBLANK('Data Summary'!A102),"",'Data Summary'!A102)</f>
        <v/>
      </c>
      <c r="B100" s="132"/>
      <c r="L100" s="132"/>
      <c r="V100" s="132"/>
      <c r="AF100" s="132"/>
      <c r="AP100" s="132"/>
      <c r="AZ100" s="132"/>
      <c r="BJ100" s="132"/>
      <c r="BT100" s="132"/>
      <c r="CD100" s="132"/>
      <c r="CN100" s="132"/>
      <c r="CO100" s="132"/>
      <c r="CP100" s="132"/>
      <c r="CQ100" s="132"/>
      <c r="CR100" s="132"/>
      <c r="CS100" s="132"/>
      <c r="CT100" s="132"/>
      <c r="CU100" s="132"/>
      <c r="CX100" s="132"/>
      <c r="DH100" s="132"/>
      <c r="DR100" s="132"/>
      <c r="EB100" s="132"/>
      <c r="EL100" s="132"/>
      <c r="EV100" s="132"/>
      <c r="FF100" s="132"/>
      <c r="FP100" s="132"/>
      <c r="FZ100" s="132"/>
      <c r="GJ100" s="132"/>
      <c r="GT100" s="132"/>
      <c r="HD100" s="132"/>
      <c r="HN100" s="132"/>
      <c r="HX100" s="132"/>
      <c r="IH100" s="132"/>
      <c r="IR100" s="132"/>
      <c r="JB100" s="132"/>
      <c r="JL100" s="132"/>
      <c r="JV100" s="132"/>
      <c r="KF100" s="132"/>
      <c r="KP100" s="132"/>
    </row>
    <row xmlns:x14ac="http://schemas.microsoft.com/office/spreadsheetml/2009/9/ac" r="101" s="3" customFormat="true" x14ac:dyDescent="0.25">
      <c r="A101" s="431" t="str">
        <f ca="true">IF(ISBLANK('Data Summary'!A103),"",'Data Summary'!A103)</f>
        <v/>
      </c>
      <c r="B101" s="132"/>
      <c r="L101" s="132"/>
      <c r="V101" s="132"/>
      <c r="AF101" s="132"/>
      <c r="AP101" s="132"/>
      <c r="AZ101" s="132"/>
      <c r="BJ101" s="132"/>
      <c r="BT101" s="132"/>
      <c r="CD101" s="132"/>
      <c r="CN101" s="132"/>
      <c r="CO101" s="132"/>
      <c r="CP101" s="132"/>
      <c r="CQ101" s="132"/>
      <c r="CR101" s="132"/>
      <c r="CS101" s="132"/>
      <c r="CT101" s="132"/>
      <c r="CU101" s="132"/>
      <c r="CX101" s="132"/>
      <c r="DH101" s="132"/>
      <c r="DR101" s="132"/>
      <c r="EB101" s="132"/>
      <c r="EL101" s="132"/>
      <c r="EV101" s="132"/>
      <c r="FF101" s="132"/>
      <c r="FP101" s="132"/>
      <c r="FZ101" s="132"/>
      <c r="GJ101" s="132"/>
      <c r="GT101" s="132"/>
      <c r="HD101" s="132"/>
      <c r="HN101" s="132"/>
      <c r="HX101" s="132"/>
      <c r="IH101" s="132"/>
      <c r="IR101" s="132"/>
      <c r="JB101" s="132"/>
      <c r="JL101" s="132"/>
      <c r="JV101" s="132"/>
      <c r="KF101" s="132"/>
      <c r="KP101" s="132"/>
    </row>
    <row xmlns:x14ac="http://schemas.microsoft.com/office/spreadsheetml/2009/9/ac" r="102" s="3" customFormat="true" x14ac:dyDescent="0.25">
      <c r="A102" s="431" t="str">
        <f ca="true">IF(ISBLANK('Data Summary'!A104),"",'Data Summary'!A104)</f>
        <v/>
      </c>
      <c r="B102" s="132"/>
      <c r="L102" s="132"/>
      <c r="V102" s="132"/>
      <c r="AF102" s="132"/>
      <c r="AP102" s="132"/>
      <c r="AZ102" s="132"/>
      <c r="BJ102" s="132"/>
      <c r="BT102" s="132"/>
      <c r="CD102" s="132"/>
      <c r="CN102" s="132"/>
      <c r="CO102" s="132"/>
      <c r="CP102" s="132"/>
      <c r="CQ102" s="132"/>
      <c r="CR102" s="132"/>
      <c r="CS102" s="132"/>
      <c r="CT102" s="132"/>
      <c r="CU102" s="132"/>
      <c r="CX102" s="132"/>
      <c r="DH102" s="132"/>
      <c r="DR102" s="132"/>
      <c r="EB102" s="132"/>
      <c r="EL102" s="132"/>
      <c r="EV102" s="132"/>
      <c r="FF102" s="132"/>
      <c r="FP102" s="132"/>
      <c r="FZ102" s="132"/>
      <c r="GJ102" s="132"/>
      <c r="GT102" s="132"/>
      <c r="HD102" s="132"/>
      <c r="HN102" s="132"/>
      <c r="HX102" s="132"/>
      <c r="IH102" s="132"/>
      <c r="IR102" s="132"/>
      <c r="JB102" s="132"/>
      <c r="JL102" s="132"/>
      <c r="JV102" s="132"/>
      <c r="KF102" s="132"/>
      <c r="KP102" s="132"/>
    </row>
    <row xmlns:x14ac="http://schemas.microsoft.com/office/spreadsheetml/2009/9/ac" r="103" s="3" customFormat="true" x14ac:dyDescent="0.25">
      <c r="A103" s="431" t="str">
        <f ca="true">IF(ISBLANK('Data Summary'!A105),"",'Data Summary'!A105)</f>
        <v/>
      </c>
      <c r="B103" s="132"/>
      <c r="L103" s="132"/>
      <c r="V103" s="132"/>
      <c r="AF103" s="132"/>
      <c r="AP103" s="132"/>
      <c r="AZ103" s="132"/>
      <c r="BJ103" s="132"/>
      <c r="BT103" s="132"/>
      <c r="CD103" s="132"/>
      <c r="CN103" s="132"/>
      <c r="CO103" s="132"/>
      <c r="CP103" s="132"/>
      <c r="CQ103" s="132"/>
      <c r="CR103" s="132"/>
      <c r="CS103" s="132"/>
      <c r="CT103" s="132"/>
      <c r="CU103" s="132"/>
      <c r="CX103" s="132"/>
      <c r="DH103" s="132"/>
      <c r="DR103" s="132"/>
      <c r="EB103" s="132"/>
      <c r="EL103" s="132"/>
      <c r="EV103" s="132"/>
      <c r="FF103" s="132"/>
      <c r="FP103" s="132"/>
      <c r="FZ103" s="132"/>
      <c r="GJ103" s="132"/>
      <c r="GT103" s="132"/>
      <c r="HD103" s="132"/>
      <c r="HN103" s="132"/>
      <c r="HX103" s="132"/>
      <c r="IH103" s="132"/>
      <c r="IR103" s="132"/>
      <c r="JB103" s="132"/>
      <c r="JL103" s="132"/>
      <c r="JV103" s="132"/>
      <c r="KF103" s="132"/>
      <c r="KP103" s="132"/>
    </row>
    <row xmlns:x14ac="http://schemas.microsoft.com/office/spreadsheetml/2009/9/ac" r="104" s="3" customFormat="true" x14ac:dyDescent="0.25">
      <c r="A104" s="431" t="str">
        <f ca="true">IF(ISBLANK('Data Summary'!A106),"",'Data Summary'!A106)</f>
        <v/>
      </c>
      <c r="B104" s="132"/>
      <c r="L104" s="132"/>
      <c r="V104" s="132"/>
      <c r="AF104" s="132"/>
      <c r="AP104" s="132"/>
      <c r="AZ104" s="132"/>
      <c r="BJ104" s="132"/>
      <c r="BT104" s="132"/>
      <c r="CD104" s="132"/>
      <c r="CN104" s="132"/>
      <c r="CO104" s="132"/>
      <c r="CP104" s="132"/>
      <c r="CQ104" s="132"/>
      <c r="CR104" s="132"/>
      <c r="CS104" s="132"/>
      <c r="CT104" s="132"/>
      <c r="CU104" s="132"/>
      <c r="CX104" s="132"/>
      <c r="DH104" s="132"/>
      <c r="DR104" s="132"/>
      <c r="EB104" s="132"/>
      <c r="EL104" s="132"/>
      <c r="EV104" s="132"/>
      <c r="FF104" s="132"/>
      <c r="FP104" s="132"/>
      <c r="FZ104" s="132"/>
      <c r="GJ104" s="132"/>
      <c r="GT104" s="132"/>
      <c r="HD104" s="132"/>
      <c r="HN104" s="132"/>
      <c r="HX104" s="132"/>
      <c r="IH104" s="132"/>
      <c r="IR104" s="132"/>
      <c r="JB104" s="132"/>
      <c r="JL104" s="132"/>
      <c r="JV104" s="132"/>
      <c r="KF104" s="132"/>
      <c r="KP104" s="132"/>
    </row>
    <row xmlns:x14ac="http://schemas.microsoft.com/office/spreadsheetml/2009/9/ac" r="105" s="3" customFormat="true" x14ac:dyDescent="0.25">
      <c r="A105" s="431" t="str">
        <f ca="true">IF(ISBLANK('Data Summary'!A107),"",'Data Summary'!A107)</f>
        <v/>
      </c>
      <c r="B105" s="132"/>
      <c r="L105" s="132"/>
      <c r="V105" s="132"/>
      <c r="AF105" s="132"/>
      <c r="AP105" s="132"/>
      <c r="AZ105" s="132"/>
      <c r="BJ105" s="132"/>
      <c r="BT105" s="132"/>
      <c r="CD105" s="132"/>
      <c r="CN105" s="132"/>
      <c r="CO105" s="132"/>
      <c r="CP105" s="132"/>
      <c r="CQ105" s="132"/>
      <c r="CR105" s="132"/>
      <c r="CS105" s="132"/>
      <c r="CT105" s="132"/>
      <c r="CU105" s="132"/>
      <c r="CX105" s="132"/>
      <c r="DH105" s="132"/>
      <c r="DR105" s="132"/>
      <c r="EB105" s="132"/>
      <c r="EL105" s="132"/>
      <c r="EV105" s="132"/>
      <c r="FF105" s="132"/>
      <c r="FP105" s="132"/>
      <c r="FZ105" s="132"/>
      <c r="GJ105" s="132"/>
      <c r="GT105" s="132"/>
      <c r="HD105" s="132"/>
      <c r="HN105" s="132"/>
      <c r="HX105" s="132"/>
      <c r="IH105" s="132"/>
      <c r="IR105" s="132"/>
      <c r="JB105" s="132"/>
      <c r="JL105" s="132"/>
      <c r="JV105" s="132"/>
      <c r="KF105" s="132"/>
      <c r="KP105" s="132"/>
    </row>
    <row xmlns:x14ac="http://schemas.microsoft.com/office/spreadsheetml/2009/9/ac" r="106" s="3" customFormat="true" x14ac:dyDescent="0.25">
      <c r="A106" s="431" t="str">
        <f ca="true">IF(ISBLANK('Data Summary'!A108),"",'Data Summary'!A108)</f>
        <v/>
      </c>
      <c r="B106" s="132"/>
      <c r="L106" s="132"/>
      <c r="V106" s="132"/>
      <c r="AF106" s="132"/>
      <c r="AP106" s="132"/>
      <c r="AZ106" s="132"/>
      <c r="BJ106" s="132"/>
      <c r="BT106" s="132"/>
      <c r="CD106" s="132"/>
      <c r="CN106" s="132"/>
      <c r="CO106" s="132"/>
      <c r="CP106" s="132"/>
      <c r="CQ106" s="132"/>
      <c r="CR106" s="132"/>
      <c r="CS106" s="132"/>
      <c r="CT106" s="132"/>
      <c r="CU106" s="132"/>
      <c r="CX106" s="132"/>
      <c r="DH106" s="132"/>
      <c r="DR106" s="132"/>
      <c r="EB106" s="132"/>
      <c r="EL106" s="132"/>
      <c r="EV106" s="132"/>
      <c r="FF106" s="132"/>
      <c r="FP106" s="132"/>
      <c r="FZ106" s="132"/>
      <c r="GJ106" s="132"/>
      <c r="GT106" s="132"/>
      <c r="HD106" s="132"/>
      <c r="HN106" s="132"/>
      <c r="HX106" s="132"/>
      <c r="IH106" s="132"/>
      <c r="IR106" s="132"/>
      <c r="JB106" s="132"/>
      <c r="JL106" s="132"/>
      <c r="JV106" s="132"/>
      <c r="KF106" s="132"/>
      <c r="KP106" s="132"/>
    </row>
    <row xmlns:x14ac="http://schemas.microsoft.com/office/spreadsheetml/2009/9/ac" r="107" s="3" customFormat="true" x14ac:dyDescent="0.25">
      <c r="A107" s="431" t="str">
        <f ca="true">IF(ISBLANK('Data Summary'!A109),"",'Data Summary'!A109)</f>
        <v/>
      </c>
      <c r="B107" s="132"/>
      <c r="L107" s="132"/>
      <c r="V107" s="132"/>
      <c r="AF107" s="132"/>
      <c r="AP107" s="132"/>
      <c r="AZ107" s="132"/>
      <c r="BJ107" s="132"/>
      <c r="BT107" s="132"/>
      <c r="CD107" s="132"/>
      <c r="CN107" s="132"/>
      <c r="CO107" s="132"/>
      <c r="CP107" s="132"/>
      <c r="CQ107" s="132"/>
      <c r="CR107" s="132"/>
      <c r="CS107" s="132"/>
      <c r="CT107" s="132"/>
      <c r="CU107" s="132"/>
      <c r="CX107" s="132"/>
      <c r="DH107" s="132"/>
      <c r="DR107" s="132"/>
      <c r="EB107" s="132"/>
      <c r="EL107" s="132"/>
      <c r="EV107" s="132"/>
      <c r="FF107" s="132"/>
      <c r="FP107" s="132"/>
      <c r="FZ107" s="132"/>
      <c r="GJ107" s="132"/>
      <c r="GT107" s="132"/>
      <c r="HD107" s="132"/>
      <c r="HN107" s="132"/>
      <c r="HX107" s="132"/>
      <c r="IH107" s="132"/>
      <c r="IR107" s="132"/>
      <c r="JB107" s="132"/>
      <c r="JL107" s="132"/>
      <c r="JV107" s="132"/>
      <c r="KF107" s="132"/>
      <c r="KP107" s="132"/>
    </row>
    <row xmlns:x14ac="http://schemas.microsoft.com/office/spreadsheetml/2009/9/ac" r="108" s="3" customFormat="true" x14ac:dyDescent="0.25">
      <c r="A108" s="431" t="str">
        <f ca="true">IF(ISBLANK('Data Summary'!A110),"",'Data Summary'!A110)</f>
        <v/>
      </c>
      <c r="B108" s="132"/>
      <c r="L108" s="132"/>
      <c r="V108" s="132"/>
      <c r="AF108" s="132"/>
      <c r="AP108" s="132"/>
      <c r="AZ108" s="132"/>
      <c r="BJ108" s="132"/>
      <c r="BT108" s="132"/>
      <c r="CD108" s="132"/>
      <c r="CN108" s="132"/>
      <c r="CO108" s="132"/>
      <c r="CP108" s="132"/>
      <c r="CQ108" s="132"/>
      <c r="CR108" s="132"/>
      <c r="CS108" s="132"/>
      <c r="CT108" s="132"/>
      <c r="CU108" s="132"/>
      <c r="CX108" s="132"/>
      <c r="DH108" s="132"/>
      <c r="DR108" s="132"/>
      <c r="EB108" s="132"/>
      <c r="EL108" s="132"/>
      <c r="EV108" s="132"/>
      <c r="FF108" s="132"/>
      <c r="FP108" s="132"/>
      <c r="FZ108" s="132"/>
      <c r="GJ108" s="132"/>
      <c r="GT108" s="132"/>
      <c r="HD108" s="132"/>
      <c r="HN108" s="132"/>
      <c r="HX108" s="132"/>
      <c r="IH108" s="132"/>
      <c r="IR108" s="132"/>
      <c r="JB108" s="132"/>
      <c r="JL108" s="132"/>
      <c r="JV108" s="132"/>
      <c r="KF108" s="132"/>
      <c r="KP108" s="132"/>
    </row>
    <row xmlns:x14ac="http://schemas.microsoft.com/office/spreadsheetml/2009/9/ac" r="109" s="3" customFormat="true" x14ac:dyDescent="0.25">
      <c r="A109" s="431" t="str">
        <f ca="true">IF(ISBLANK('Data Summary'!A111),"",'Data Summary'!A111)</f>
        <v/>
      </c>
      <c r="B109" s="132"/>
      <c r="L109" s="132"/>
      <c r="V109" s="132"/>
      <c r="AF109" s="132"/>
      <c r="AP109" s="132"/>
      <c r="AZ109" s="132"/>
      <c r="BJ109" s="132"/>
      <c r="BT109" s="132"/>
      <c r="CD109" s="132"/>
      <c r="CN109" s="132"/>
      <c r="CO109" s="132"/>
      <c r="CP109" s="132"/>
      <c r="CQ109" s="132"/>
      <c r="CR109" s="132"/>
      <c r="CS109" s="132"/>
      <c r="CT109" s="132"/>
      <c r="CU109" s="132"/>
      <c r="CX109" s="132"/>
      <c r="DH109" s="132"/>
      <c r="DR109" s="132"/>
      <c r="EB109" s="132"/>
      <c r="EL109" s="132"/>
      <c r="EV109" s="132"/>
      <c r="FF109" s="132"/>
      <c r="FP109" s="132"/>
      <c r="FZ109" s="132"/>
      <c r="GJ109" s="132"/>
      <c r="GT109" s="132"/>
      <c r="HD109" s="132"/>
      <c r="HN109" s="132"/>
      <c r="HX109" s="132"/>
      <c r="IH109" s="132"/>
      <c r="IR109" s="132"/>
      <c r="JB109" s="132"/>
      <c r="JL109" s="132"/>
      <c r="JV109" s="132"/>
      <c r="KF109" s="132"/>
      <c r="KP109" s="132"/>
    </row>
    <row xmlns:x14ac="http://schemas.microsoft.com/office/spreadsheetml/2009/9/ac" r="110" s="3" customFormat="true" x14ac:dyDescent="0.25">
      <c r="A110" s="431" t="str">
        <f ca="true">IF(ISBLANK('Data Summary'!A112),"",'Data Summary'!A112)</f>
        <v/>
      </c>
      <c r="B110" s="132"/>
      <c r="L110" s="132"/>
      <c r="V110" s="132"/>
      <c r="AF110" s="132"/>
      <c r="AP110" s="132"/>
      <c r="AZ110" s="132"/>
      <c r="BJ110" s="132"/>
      <c r="BT110" s="132"/>
      <c r="CD110" s="132"/>
      <c r="CN110" s="132"/>
      <c r="CO110" s="132"/>
      <c r="CP110" s="132"/>
      <c r="CQ110" s="132"/>
      <c r="CR110" s="132"/>
      <c r="CS110" s="132"/>
      <c r="CT110" s="132"/>
      <c r="CU110" s="132"/>
      <c r="CX110" s="132"/>
      <c r="DH110" s="132"/>
      <c r="DR110" s="132"/>
      <c r="EB110" s="132"/>
      <c r="EL110" s="132"/>
      <c r="EV110" s="132"/>
      <c r="FF110" s="132"/>
      <c r="FP110" s="132"/>
      <c r="FZ110" s="132"/>
      <c r="GJ110" s="132"/>
      <c r="GT110" s="132"/>
      <c r="HD110" s="132"/>
      <c r="HN110" s="132"/>
      <c r="HX110" s="132"/>
      <c r="IH110" s="132"/>
      <c r="IR110" s="132"/>
      <c r="JB110" s="132"/>
      <c r="JL110" s="132"/>
      <c r="JV110" s="132"/>
      <c r="KF110" s="132"/>
      <c r="KP110" s="132"/>
    </row>
    <row xmlns:x14ac="http://schemas.microsoft.com/office/spreadsheetml/2009/9/ac" r="111" s="3" customFormat="true" x14ac:dyDescent="0.25">
      <c r="A111" s="431" t="str">
        <f ca="true">IF(ISBLANK('Data Summary'!A113),"",'Data Summary'!A113)</f>
        <v/>
      </c>
      <c r="B111" s="132"/>
      <c r="L111" s="132"/>
      <c r="V111" s="132"/>
      <c r="AF111" s="132"/>
      <c r="AP111" s="132"/>
      <c r="AZ111" s="132"/>
      <c r="BJ111" s="132"/>
      <c r="BT111" s="132"/>
      <c r="CD111" s="132"/>
      <c r="CN111" s="132"/>
      <c r="CO111" s="132"/>
      <c r="CP111" s="132"/>
      <c r="CQ111" s="132"/>
      <c r="CR111" s="132"/>
      <c r="CS111" s="132"/>
      <c r="CT111" s="132"/>
      <c r="CU111" s="132"/>
      <c r="CX111" s="132"/>
      <c r="DH111" s="132"/>
      <c r="DR111" s="132"/>
      <c r="EB111" s="132"/>
      <c r="EL111" s="132"/>
      <c r="EV111" s="132"/>
      <c r="FF111" s="132"/>
      <c r="FP111" s="132"/>
      <c r="FZ111" s="132"/>
      <c r="GJ111" s="132"/>
      <c r="GT111" s="132"/>
      <c r="HD111" s="132"/>
      <c r="HN111" s="132"/>
      <c r="HX111" s="132"/>
      <c r="IH111" s="132"/>
      <c r="IR111" s="132"/>
      <c r="JB111" s="132"/>
      <c r="JL111" s="132"/>
      <c r="JV111" s="132"/>
      <c r="KF111" s="132"/>
      <c r="KP111" s="132"/>
    </row>
    <row xmlns:x14ac="http://schemas.microsoft.com/office/spreadsheetml/2009/9/ac" r="112" s="3" customFormat="true" x14ac:dyDescent="0.25">
      <c r="A112" s="431" t="str">
        <f ca="true">IF(ISBLANK('Data Summary'!A114),"",'Data Summary'!A114)</f>
        <v/>
      </c>
      <c r="B112" s="132"/>
      <c r="L112" s="132"/>
      <c r="V112" s="132"/>
      <c r="AF112" s="132"/>
      <c r="AP112" s="132"/>
      <c r="AZ112" s="132"/>
      <c r="BJ112" s="132"/>
      <c r="BT112" s="132"/>
      <c r="CD112" s="132"/>
      <c r="CN112" s="132"/>
      <c r="CO112" s="132"/>
      <c r="CP112" s="132"/>
      <c r="CQ112" s="132"/>
      <c r="CR112" s="132"/>
      <c r="CS112" s="132"/>
      <c r="CT112" s="132"/>
      <c r="CU112" s="132"/>
      <c r="CX112" s="132"/>
      <c r="DH112" s="132"/>
      <c r="DR112" s="132"/>
      <c r="EB112" s="132"/>
      <c r="EL112" s="132"/>
      <c r="EV112" s="132"/>
      <c r="FF112" s="132"/>
      <c r="FP112" s="132"/>
      <c r="FZ112" s="132"/>
      <c r="GJ112" s="132"/>
      <c r="GT112" s="132"/>
      <c r="HD112" s="132"/>
      <c r="HN112" s="132"/>
      <c r="HX112" s="132"/>
      <c r="IH112" s="132"/>
      <c r="IR112" s="132"/>
      <c r="JB112" s="132"/>
      <c r="JL112" s="132"/>
      <c r="JV112" s="132"/>
      <c r="KF112" s="132"/>
      <c r="KP112" s="132"/>
    </row>
    <row xmlns:x14ac="http://schemas.microsoft.com/office/spreadsheetml/2009/9/ac" r="113" s="3" customFormat="true" x14ac:dyDescent="0.25">
      <c r="A113" s="431" t="str">
        <f ca="true">IF(ISBLANK('Data Summary'!A115),"",'Data Summary'!A115)</f>
        <v/>
      </c>
      <c r="B113" s="132"/>
      <c r="L113" s="132"/>
      <c r="V113" s="132"/>
      <c r="AF113" s="132"/>
      <c r="AP113" s="132"/>
      <c r="AZ113" s="132"/>
      <c r="BJ113" s="132"/>
      <c r="BT113" s="132"/>
      <c r="CD113" s="132"/>
      <c r="CN113" s="132"/>
      <c r="CO113" s="132"/>
      <c r="CP113" s="132"/>
      <c r="CQ113" s="132"/>
      <c r="CR113" s="132"/>
      <c r="CS113" s="132"/>
      <c r="CT113" s="132"/>
      <c r="CU113" s="132"/>
      <c r="CX113" s="132"/>
      <c r="DH113" s="132"/>
      <c r="DR113" s="132"/>
      <c r="EB113" s="132"/>
      <c r="EL113" s="132"/>
      <c r="EV113" s="132"/>
      <c r="FF113" s="132"/>
      <c r="FP113" s="132"/>
      <c r="FZ113" s="132"/>
      <c r="GJ113" s="132"/>
      <c r="GT113" s="132"/>
      <c r="HD113" s="132"/>
      <c r="HN113" s="132"/>
      <c r="HX113" s="132"/>
      <c r="IH113" s="132"/>
      <c r="IR113" s="132"/>
      <c r="JB113" s="132"/>
      <c r="JL113" s="132"/>
      <c r="JV113" s="132"/>
      <c r="KF113" s="132"/>
      <c r="KP113" s="132"/>
    </row>
    <row xmlns:x14ac="http://schemas.microsoft.com/office/spreadsheetml/2009/9/ac" r="114" s="3" customFormat="true" x14ac:dyDescent="0.25">
      <c r="A114" s="431" t="str">
        <f ca="true">IF(ISBLANK('Data Summary'!A116),"",'Data Summary'!A116)</f>
        <v/>
      </c>
      <c r="B114" s="132"/>
      <c r="L114" s="132"/>
      <c r="V114" s="132"/>
      <c r="AF114" s="132"/>
      <c r="AP114" s="132"/>
      <c r="AZ114" s="132"/>
      <c r="BJ114" s="132"/>
      <c r="BT114" s="132"/>
      <c r="CD114" s="132"/>
      <c r="CN114" s="132"/>
      <c r="CO114" s="132"/>
      <c r="CP114" s="132"/>
      <c r="CQ114" s="132"/>
      <c r="CR114" s="132"/>
      <c r="CS114" s="132"/>
      <c r="CT114" s="132"/>
      <c r="CU114" s="132"/>
      <c r="CX114" s="132"/>
      <c r="DH114" s="132"/>
      <c r="DR114" s="132"/>
      <c r="EB114" s="132"/>
      <c r="EL114" s="132"/>
      <c r="EV114" s="132"/>
      <c r="FF114" s="132"/>
      <c r="FP114" s="132"/>
      <c r="FZ114" s="132"/>
      <c r="GJ114" s="132"/>
      <c r="GT114" s="132"/>
      <c r="HD114" s="132"/>
      <c r="HN114" s="132"/>
      <c r="HX114" s="132"/>
      <c r="IH114" s="132"/>
      <c r="IR114" s="132"/>
      <c r="JB114" s="132"/>
      <c r="JL114" s="132"/>
      <c r="JV114" s="132"/>
      <c r="KF114" s="132"/>
      <c r="KP114" s="132"/>
    </row>
    <row xmlns:x14ac="http://schemas.microsoft.com/office/spreadsheetml/2009/9/ac" r="115" s="3" customFormat="true" x14ac:dyDescent="0.25">
      <c r="A115" s="431" t="str">
        <f ca="true">IF(ISBLANK('Data Summary'!A117),"",'Data Summary'!A117)</f>
        <v/>
      </c>
      <c r="B115" s="132"/>
      <c r="L115" s="132"/>
      <c r="V115" s="132"/>
      <c r="AF115" s="132"/>
      <c r="AP115" s="132"/>
      <c r="AZ115" s="132"/>
      <c r="BJ115" s="132"/>
      <c r="BT115" s="132"/>
      <c r="CD115" s="132"/>
      <c r="CN115" s="132"/>
      <c r="CO115" s="132"/>
      <c r="CP115" s="132"/>
      <c r="CQ115" s="132"/>
      <c r="CR115" s="132"/>
      <c r="CS115" s="132"/>
      <c r="CT115" s="132"/>
      <c r="CU115" s="132"/>
      <c r="CX115" s="132"/>
      <c r="DH115" s="132"/>
      <c r="DR115" s="132"/>
      <c r="EB115" s="132"/>
      <c r="EL115" s="132"/>
      <c r="EV115" s="132"/>
      <c r="FF115" s="132"/>
      <c r="FP115" s="132"/>
      <c r="FZ115" s="132"/>
      <c r="GJ115" s="132"/>
      <c r="GT115" s="132"/>
      <c r="HD115" s="132"/>
      <c r="HN115" s="132"/>
      <c r="HX115" s="132"/>
      <c r="IH115" s="132"/>
      <c r="IR115" s="132"/>
      <c r="JB115" s="132"/>
      <c r="JL115" s="132"/>
      <c r="JV115" s="132"/>
      <c r="KF115" s="132"/>
      <c r="KP115" s="132"/>
    </row>
    <row xmlns:x14ac="http://schemas.microsoft.com/office/spreadsheetml/2009/9/ac" r="116" s="3" customFormat="true" x14ac:dyDescent="0.25">
      <c r="A116" s="431" t="str">
        <f ca="true">IF(ISBLANK('Data Summary'!A118),"",'Data Summary'!A118)</f>
        <v/>
      </c>
      <c r="B116" s="132"/>
      <c r="L116" s="132"/>
      <c r="V116" s="132"/>
      <c r="AF116" s="132"/>
      <c r="AP116" s="132"/>
      <c r="AZ116" s="132"/>
      <c r="BJ116" s="132"/>
      <c r="BT116" s="132"/>
      <c r="CD116" s="132"/>
      <c r="CN116" s="132"/>
      <c r="CO116" s="132"/>
      <c r="CP116" s="132"/>
      <c r="CQ116" s="132"/>
      <c r="CR116" s="132"/>
      <c r="CS116" s="132"/>
      <c r="CT116" s="132"/>
      <c r="CU116" s="132"/>
      <c r="CX116" s="132"/>
      <c r="DH116" s="132"/>
      <c r="DR116" s="132"/>
      <c r="EB116" s="132"/>
      <c r="EL116" s="132"/>
      <c r="EV116" s="132"/>
      <c r="FF116" s="132"/>
      <c r="FP116" s="132"/>
      <c r="FZ116" s="132"/>
      <c r="GJ116" s="132"/>
      <c r="GT116" s="132"/>
      <c r="HD116" s="132"/>
      <c r="HN116" s="132"/>
      <c r="HX116" s="132"/>
      <c r="IH116" s="132"/>
      <c r="IR116" s="132"/>
      <c r="JB116" s="132"/>
      <c r="JL116" s="132"/>
      <c r="JV116" s="132"/>
      <c r="KF116" s="132"/>
      <c r="KP116" s="132"/>
    </row>
    <row xmlns:x14ac="http://schemas.microsoft.com/office/spreadsheetml/2009/9/ac" r="117" s="3" customFormat="true" x14ac:dyDescent="0.25">
      <c r="A117" s="431" t="str">
        <f ca="true">IF(ISBLANK('Data Summary'!A119),"",'Data Summary'!A119)</f>
        <v/>
      </c>
      <c r="B117" s="132"/>
      <c r="L117" s="132"/>
      <c r="V117" s="132"/>
      <c r="AF117" s="132"/>
      <c r="AP117" s="132"/>
      <c r="AZ117" s="132"/>
      <c r="BJ117" s="132"/>
      <c r="BT117" s="132"/>
      <c r="CD117" s="132"/>
      <c r="CN117" s="132"/>
      <c r="CO117" s="132"/>
      <c r="CP117" s="132"/>
      <c r="CQ117" s="132"/>
      <c r="CR117" s="132"/>
      <c r="CS117" s="132"/>
      <c r="CT117" s="132"/>
      <c r="CU117" s="132"/>
      <c r="CX117" s="132"/>
      <c r="DH117" s="132"/>
      <c r="DR117" s="132"/>
      <c r="EB117" s="132"/>
      <c r="EL117" s="132"/>
      <c r="EV117" s="132"/>
      <c r="FF117" s="132"/>
      <c r="FP117" s="132"/>
      <c r="FZ117" s="132"/>
      <c r="GJ117" s="132"/>
      <c r="GT117" s="132"/>
      <c r="HD117" s="132"/>
      <c r="HN117" s="132"/>
      <c r="HX117" s="132"/>
      <c r="IH117" s="132"/>
      <c r="IR117" s="132"/>
      <c r="JB117" s="132"/>
      <c r="JL117" s="132"/>
      <c r="JV117" s="132"/>
      <c r="KF117" s="132"/>
      <c r="KP117" s="132"/>
    </row>
    <row xmlns:x14ac="http://schemas.microsoft.com/office/spreadsheetml/2009/9/ac" r="118" s="3" customFormat="true" x14ac:dyDescent="0.25">
      <c r="A118" s="431" t="str">
        <f ca="true">IF(ISBLANK('Data Summary'!A120),"",'Data Summary'!A120)</f>
        <v/>
      </c>
      <c r="B118" s="132"/>
      <c r="L118" s="132"/>
      <c r="V118" s="132"/>
      <c r="AF118" s="132"/>
      <c r="AP118" s="132"/>
      <c r="AZ118" s="132"/>
      <c r="BJ118" s="132"/>
      <c r="BT118" s="132"/>
      <c r="CD118" s="132"/>
      <c r="CN118" s="132"/>
      <c r="CO118" s="132"/>
      <c r="CP118" s="132"/>
      <c r="CQ118" s="132"/>
      <c r="CR118" s="132"/>
      <c r="CS118" s="132"/>
      <c r="CT118" s="132"/>
      <c r="CU118" s="132"/>
      <c r="CX118" s="132"/>
      <c r="DH118" s="132"/>
      <c r="DR118" s="132"/>
      <c r="EB118" s="132"/>
      <c r="EL118" s="132"/>
      <c r="EV118" s="132"/>
      <c r="FF118" s="132"/>
      <c r="FP118" s="132"/>
      <c r="FZ118" s="132"/>
      <c r="GJ118" s="132"/>
      <c r="GT118" s="132"/>
      <c r="HD118" s="132"/>
      <c r="HN118" s="132"/>
      <c r="HX118" s="132"/>
      <c r="IH118" s="132"/>
      <c r="IR118" s="132"/>
      <c r="JB118" s="132"/>
      <c r="JL118" s="132"/>
      <c r="JV118" s="132"/>
      <c r="KF118" s="132"/>
      <c r="KP118" s="132"/>
    </row>
    <row xmlns:x14ac="http://schemas.microsoft.com/office/spreadsheetml/2009/9/ac" r="119" s="3" customFormat="true" x14ac:dyDescent="0.25">
      <c r="A119" s="431" t="str">
        <f ca="true">IF(ISBLANK('Data Summary'!A121),"",'Data Summary'!A121)</f>
        <v/>
      </c>
      <c r="B119" s="132"/>
      <c r="L119" s="132"/>
      <c r="V119" s="132"/>
      <c r="AF119" s="132"/>
      <c r="AP119" s="132"/>
      <c r="AZ119" s="132"/>
      <c r="BJ119" s="132"/>
      <c r="BT119" s="132"/>
      <c r="CD119" s="132"/>
      <c r="CN119" s="132"/>
      <c r="CO119" s="132"/>
      <c r="CP119" s="132"/>
      <c r="CQ119" s="132"/>
      <c r="CR119" s="132"/>
      <c r="CS119" s="132"/>
      <c r="CT119" s="132"/>
      <c r="CU119" s="132"/>
      <c r="CX119" s="132"/>
      <c r="DH119" s="132"/>
      <c r="DR119" s="132"/>
      <c r="EB119" s="132"/>
      <c r="EL119" s="132"/>
      <c r="EV119" s="132"/>
      <c r="FF119" s="132"/>
      <c r="FP119" s="132"/>
      <c r="FZ119" s="132"/>
      <c r="GJ119" s="132"/>
      <c r="GT119" s="132"/>
      <c r="HD119" s="132"/>
      <c r="HN119" s="132"/>
      <c r="HX119" s="132"/>
      <c r="IH119" s="132"/>
      <c r="IR119" s="132"/>
      <c r="JB119" s="132"/>
      <c r="JL119" s="132"/>
      <c r="JV119" s="132"/>
      <c r="KF119" s="132"/>
      <c r="KP119" s="132"/>
    </row>
    <row xmlns:x14ac="http://schemas.microsoft.com/office/spreadsheetml/2009/9/ac" r="120" s="3" customFormat="true" x14ac:dyDescent="0.25">
      <c r="A120" s="431" t="str">
        <f ca="true">IF(ISBLANK('Data Summary'!A122),"",'Data Summary'!A122)</f>
        <v/>
      </c>
      <c r="B120" s="132"/>
      <c r="L120" s="132"/>
      <c r="V120" s="132"/>
      <c r="AF120" s="132"/>
      <c r="AP120" s="132"/>
      <c r="AZ120" s="132"/>
      <c r="BJ120" s="132"/>
      <c r="BT120" s="132"/>
      <c r="CD120" s="132"/>
      <c r="CN120" s="132"/>
      <c r="CO120" s="132"/>
      <c r="CP120" s="132"/>
      <c r="CQ120" s="132"/>
      <c r="CR120" s="132"/>
      <c r="CS120" s="132"/>
      <c r="CT120" s="132"/>
      <c r="CU120" s="132"/>
      <c r="CX120" s="132"/>
      <c r="DH120" s="132"/>
      <c r="DR120" s="132"/>
      <c r="EB120" s="132"/>
      <c r="EL120" s="132"/>
      <c r="EV120" s="132"/>
      <c r="FF120" s="132"/>
      <c r="FP120" s="132"/>
      <c r="FZ120" s="132"/>
      <c r="GJ120" s="132"/>
      <c r="GT120" s="132"/>
      <c r="HD120" s="132"/>
      <c r="HN120" s="132"/>
      <c r="HX120" s="132"/>
      <c r="IH120" s="132"/>
      <c r="IR120" s="132"/>
      <c r="JB120" s="132"/>
      <c r="JL120" s="132"/>
      <c r="JV120" s="132"/>
      <c r="KF120" s="132"/>
      <c r="KP120" s="132"/>
    </row>
    <row xmlns:x14ac="http://schemas.microsoft.com/office/spreadsheetml/2009/9/ac" r="121" s="3" customFormat="true" x14ac:dyDescent="0.25">
      <c r="A121" s="431" t="str">
        <f ca="true">IF(ISBLANK('Data Summary'!A123),"",'Data Summary'!A123)</f>
        <v/>
      </c>
      <c r="B121" s="132"/>
      <c r="L121" s="132"/>
      <c r="V121" s="132"/>
      <c r="AF121" s="132"/>
      <c r="AP121" s="132"/>
      <c r="AZ121" s="132"/>
      <c r="BJ121" s="132"/>
      <c r="BT121" s="132"/>
      <c r="CD121" s="132"/>
      <c r="CN121" s="132"/>
      <c r="CO121" s="132"/>
      <c r="CP121" s="132"/>
      <c r="CQ121" s="132"/>
      <c r="CR121" s="132"/>
      <c r="CS121" s="132"/>
      <c r="CT121" s="132"/>
      <c r="CU121" s="132"/>
      <c r="CX121" s="132"/>
      <c r="DH121" s="132"/>
      <c r="DR121" s="132"/>
      <c r="EB121" s="132"/>
      <c r="EL121" s="132"/>
      <c r="EV121" s="132"/>
      <c r="FF121" s="132"/>
      <c r="FP121" s="132"/>
      <c r="FZ121" s="132"/>
      <c r="GJ121" s="132"/>
      <c r="GT121" s="132"/>
      <c r="HD121" s="132"/>
      <c r="HN121" s="132"/>
      <c r="HX121" s="132"/>
      <c r="IH121" s="132"/>
      <c r="IR121" s="132"/>
      <c r="JB121" s="132"/>
      <c r="JL121" s="132"/>
      <c r="JV121" s="132"/>
      <c r="KF121" s="132"/>
      <c r="KP121" s="132"/>
    </row>
    <row xmlns:x14ac="http://schemas.microsoft.com/office/spreadsheetml/2009/9/ac" r="122" s="3" customFormat="true" x14ac:dyDescent="0.25">
      <c r="A122" s="431" t="str">
        <f ca="true">IF(ISBLANK('Data Summary'!A124),"",'Data Summary'!A124)</f>
        <v/>
      </c>
      <c r="B122" s="132"/>
      <c r="L122" s="132"/>
      <c r="V122" s="132"/>
      <c r="AF122" s="132"/>
      <c r="AP122" s="132"/>
      <c r="AZ122" s="132"/>
      <c r="BJ122" s="132"/>
      <c r="BT122" s="132"/>
      <c r="CD122" s="132"/>
      <c r="CN122" s="132"/>
      <c r="CO122" s="132"/>
      <c r="CP122" s="132"/>
      <c r="CQ122" s="132"/>
      <c r="CR122" s="132"/>
      <c r="CS122" s="132"/>
      <c r="CT122" s="132"/>
      <c r="CU122" s="132"/>
      <c r="CX122" s="132"/>
      <c r="DH122" s="132"/>
      <c r="DR122" s="132"/>
      <c r="EB122" s="132"/>
      <c r="EL122" s="132"/>
      <c r="EV122" s="132"/>
      <c r="FF122" s="132"/>
      <c r="FP122" s="132"/>
      <c r="FZ122" s="132"/>
      <c r="GJ122" s="132"/>
      <c r="GT122" s="132"/>
      <c r="HD122" s="132"/>
      <c r="HN122" s="132"/>
      <c r="HX122" s="132"/>
      <c r="IH122" s="132"/>
      <c r="IR122" s="132"/>
      <c r="JB122" s="132"/>
      <c r="JL122" s="132"/>
      <c r="JV122" s="132"/>
      <c r="KF122" s="132"/>
      <c r="KP122" s="132"/>
    </row>
    <row xmlns:x14ac="http://schemas.microsoft.com/office/spreadsheetml/2009/9/ac" r="123" s="3" customFormat="true" x14ac:dyDescent="0.25">
      <c r="A123" s="431" t="str">
        <f ca="true">IF(ISBLANK('Data Summary'!A125),"",'Data Summary'!A125)</f>
        <v/>
      </c>
      <c r="B123" s="132"/>
      <c r="L123" s="132"/>
      <c r="V123" s="132"/>
      <c r="AF123" s="132"/>
      <c r="AP123" s="132"/>
      <c r="AZ123" s="132"/>
      <c r="BJ123" s="132"/>
      <c r="BT123" s="132"/>
      <c r="CD123" s="132"/>
      <c r="CN123" s="132"/>
      <c r="CO123" s="132"/>
      <c r="CP123" s="132"/>
      <c r="CQ123" s="132"/>
      <c r="CR123" s="132"/>
      <c r="CS123" s="132"/>
      <c r="CT123" s="132"/>
      <c r="CU123" s="132"/>
      <c r="CX123" s="132"/>
      <c r="DH123" s="132"/>
      <c r="DR123" s="132"/>
      <c r="EB123" s="132"/>
      <c r="EL123" s="132"/>
      <c r="EV123" s="132"/>
      <c r="FF123" s="132"/>
      <c r="FP123" s="132"/>
      <c r="FZ123" s="132"/>
      <c r="GJ123" s="132"/>
      <c r="GT123" s="132"/>
      <c r="HD123" s="132"/>
      <c r="HN123" s="132"/>
      <c r="HX123" s="132"/>
      <c r="IH123" s="132"/>
      <c r="IR123" s="132"/>
      <c r="JB123" s="132"/>
      <c r="JL123" s="132"/>
      <c r="JV123" s="132"/>
      <c r="KF123" s="132"/>
      <c r="KP123" s="132"/>
    </row>
    <row xmlns:x14ac="http://schemas.microsoft.com/office/spreadsheetml/2009/9/ac" r="124" s="3" customFormat="true" x14ac:dyDescent="0.25">
      <c r="A124" s="431" t="str">
        <f ca="true">IF(ISBLANK('Data Summary'!A126),"",'Data Summary'!A126)</f>
        <v/>
      </c>
      <c r="B124" s="132"/>
      <c r="L124" s="132"/>
      <c r="V124" s="132"/>
      <c r="AF124" s="132"/>
      <c r="AP124" s="132"/>
      <c r="AZ124" s="132"/>
      <c r="BJ124" s="132"/>
      <c r="BT124" s="132"/>
      <c r="CD124" s="132"/>
      <c r="CN124" s="132"/>
      <c r="CO124" s="132"/>
      <c r="CP124" s="132"/>
      <c r="CQ124" s="132"/>
      <c r="CR124" s="132"/>
      <c r="CS124" s="132"/>
      <c r="CT124" s="132"/>
      <c r="CU124" s="132"/>
      <c r="CX124" s="132"/>
      <c r="DH124" s="132"/>
      <c r="DR124" s="132"/>
      <c r="EB124" s="132"/>
      <c r="EL124" s="132"/>
      <c r="EV124" s="132"/>
      <c r="FF124" s="132"/>
      <c r="FP124" s="132"/>
      <c r="FZ124" s="132"/>
      <c r="GJ124" s="132"/>
      <c r="GT124" s="132"/>
      <c r="HD124" s="132"/>
      <c r="HN124" s="132"/>
      <c r="HX124" s="132"/>
      <c r="IH124" s="132"/>
      <c r="IR124" s="132"/>
      <c r="JB124" s="132"/>
      <c r="JL124" s="132"/>
      <c r="JV124" s="132"/>
      <c r="KF124" s="132"/>
      <c r="KP124" s="132"/>
    </row>
    <row xmlns:x14ac="http://schemas.microsoft.com/office/spreadsheetml/2009/9/ac" r="125" s="3" customFormat="true" x14ac:dyDescent="0.25">
      <c r="A125" s="431" t="str">
        <f ca="true">IF(ISBLANK('Data Summary'!A127),"",'Data Summary'!A127)</f>
        <v/>
      </c>
      <c r="B125" s="132"/>
      <c r="L125" s="132"/>
      <c r="V125" s="132"/>
      <c r="AF125" s="132"/>
      <c r="AP125" s="132"/>
      <c r="AZ125" s="132"/>
      <c r="BJ125" s="132"/>
      <c r="BT125" s="132"/>
      <c r="CD125" s="132"/>
      <c r="CN125" s="132"/>
      <c r="CO125" s="132"/>
      <c r="CP125" s="132"/>
      <c r="CQ125" s="132"/>
      <c r="CR125" s="132"/>
      <c r="CS125" s="132"/>
      <c r="CT125" s="132"/>
      <c r="CU125" s="132"/>
      <c r="CX125" s="132"/>
      <c r="DH125" s="132"/>
      <c r="DR125" s="132"/>
      <c r="EB125" s="132"/>
      <c r="EL125" s="132"/>
      <c r="EV125" s="132"/>
      <c r="FF125" s="132"/>
      <c r="FP125" s="132"/>
      <c r="FZ125" s="132"/>
      <c r="GJ125" s="132"/>
      <c r="GT125" s="132"/>
      <c r="HD125" s="132"/>
      <c r="HN125" s="132"/>
      <c r="HX125" s="132"/>
      <c r="IH125" s="132"/>
      <c r="IR125" s="132"/>
      <c r="JB125" s="132"/>
      <c r="JL125" s="132"/>
      <c r="JV125" s="132"/>
      <c r="KF125" s="132"/>
      <c r="KP125" s="132"/>
    </row>
    <row xmlns:x14ac="http://schemas.microsoft.com/office/spreadsheetml/2009/9/ac" r="126" s="3" customFormat="true" x14ac:dyDescent="0.25">
      <c r="A126" s="431" t="str">
        <f ca="true">IF(ISBLANK('Data Summary'!A128),"",'Data Summary'!A128)</f>
        <v/>
      </c>
      <c r="B126" s="132"/>
      <c r="L126" s="132"/>
      <c r="V126" s="132"/>
      <c r="AF126" s="132"/>
      <c r="AP126" s="132"/>
      <c r="AZ126" s="132"/>
      <c r="BJ126" s="132"/>
      <c r="BT126" s="132"/>
      <c r="CD126" s="132"/>
      <c r="CN126" s="132"/>
      <c r="CO126" s="132"/>
      <c r="CP126" s="132"/>
      <c r="CQ126" s="132"/>
      <c r="CR126" s="132"/>
      <c r="CS126" s="132"/>
      <c r="CT126" s="132"/>
      <c r="CU126" s="132"/>
      <c r="CX126" s="132"/>
      <c r="DH126" s="132"/>
      <c r="DR126" s="132"/>
      <c r="EB126" s="132"/>
      <c r="EL126" s="132"/>
      <c r="EV126" s="132"/>
      <c r="FF126" s="132"/>
      <c r="FP126" s="132"/>
      <c r="FZ126" s="132"/>
      <c r="GJ126" s="132"/>
      <c r="GT126" s="132"/>
      <c r="HD126" s="132"/>
      <c r="HN126" s="132"/>
      <c r="HX126" s="132"/>
      <c r="IH126" s="132"/>
      <c r="IR126" s="132"/>
      <c r="JB126" s="132"/>
      <c r="JL126" s="132"/>
      <c r="JV126" s="132"/>
      <c r="KF126" s="132"/>
      <c r="KP126" s="132"/>
    </row>
    <row xmlns:x14ac="http://schemas.microsoft.com/office/spreadsheetml/2009/9/ac" r="127" s="3" customFormat="true" x14ac:dyDescent="0.25">
      <c r="A127" s="431" t="str">
        <f ca="true">IF(ISBLANK('Data Summary'!A129),"",'Data Summary'!A129)</f>
        <v/>
      </c>
      <c r="B127" s="132"/>
      <c r="L127" s="132"/>
      <c r="V127" s="132"/>
      <c r="AF127" s="132"/>
      <c r="AP127" s="132"/>
      <c r="AZ127" s="132"/>
      <c r="BJ127" s="132"/>
      <c r="BT127" s="132"/>
      <c r="CD127" s="132"/>
      <c r="CN127" s="132"/>
      <c r="CO127" s="132"/>
      <c r="CP127" s="132"/>
      <c r="CQ127" s="132"/>
      <c r="CR127" s="132"/>
      <c r="CS127" s="132"/>
      <c r="CT127" s="132"/>
      <c r="CU127" s="132"/>
      <c r="CX127" s="132"/>
      <c r="DH127" s="132"/>
      <c r="DR127" s="132"/>
      <c r="EB127" s="132"/>
      <c r="EL127" s="132"/>
      <c r="EV127" s="132"/>
      <c r="FF127" s="132"/>
      <c r="FP127" s="132"/>
      <c r="FZ127" s="132"/>
      <c r="GJ127" s="132"/>
      <c r="GT127" s="132"/>
      <c r="HD127" s="132"/>
      <c r="HN127" s="132"/>
      <c r="HX127" s="132"/>
      <c r="IH127" s="132"/>
      <c r="IR127" s="132"/>
      <c r="JB127" s="132"/>
      <c r="JL127" s="132"/>
      <c r="JV127" s="132"/>
      <c r="KF127" s="132"/>
      <c r="KP127" s="132"/>
    </row>
    <row xmlns:x14ac="http://schemas.microsoft.com/office/spreadsheetml/2009/9/ac" r="128" s="3" customFormat="true" x14ac:dyDescent="0.25">
      <c r="A128" s="431" t="str">
        <f ca="true">IF(ISBLANK('Data Summary'!A130),"",'Data Summary'!A130)</f>
        <v/>
      </c>
      <c r="B128" s="132"/>
      <c r="L128" s="132"/>
      <c r="V128" s="132"/>
      <c r="AF128" s="132"/>
      <c r="AP128" s="132"/>
      <c r="AZ128" s="132"/>
      <c r="BJ128" s="132"/>
      <c r="BT128" s="132"/>
      <c r="CD128" s="132"/>
      <c r="CN128" s="132"/>
      <c r="CO128" s="132"/>
      <c r="CP128" s="132"/>
      <c r="CQ128" s="132"/>
      <c r="CR128" s="132"/>
      <c r="CS128" s="132"/>
      <c r="CT128" s="132"/>
      <c r="CU128" s="132"/>
      <c r="CX128" s="132"/>
      <c r="DH128" s="132"/>
      <c r="DR128" s="132"/>
      <c r="EB128" s="132"/>
      <c r="EL128" s="132"/>
      <c r="EV128" s="132"/>
      <c r="FF128" s="132"/>
      <c r="FP128" s="132"/>
      <c r="FZ128" s="132"/>
      <c r="GJ128" s="132"/>
      <c r="GT128" s="132"/>
      <c r="HD128" s="132"/>
      <c r="HN128" s="132"/>
      <c r="HX128" s="132"/>
      <c r="IH128" s="132"/>
      <c r="IR128" s="132"/>
      <c r="JB128" s="132"/>
      <c r="JL128" s="132"/>
      <c r="JV128" s="132"/>
      <c r="KF128" s="132"/>
      <c r="KP128" s="132"/>
    </row>
    <row xmlns:x14ac="http://schemas.microsoft.com/office/spreadsheetml/2009/9/ac" r="129" s="3" customFormat="true" x14ac:dyDescent="0.25">
      <c r="A129" s="431" t="str">
        <f ca="true">IF(ISBLANK('Data Summary'!A131),"",'Data Summary'!A131)</f>
        <v/>
      </c>
      <c r="B129" s="132"/>
      <c r="L129" s="132"/>
      <c r="V129" s="132"/>
      <c r="AF129" s="132"/>
      <c r="AP129" s="132"/>
      <c r="AZ129" s="132"/>
      <c r="BJ129" s="132"/>
      <c r="BT129" s="132"/>
      <c r="CD129" s="132"/>
      <c r="CN129" s="132"/>
      <c r="CO129" s="132"/>
      <c r="CP129" s="132"/>
      <c r="CQ129" s="132"/>
      <c r="CR129" s="132"/>
      <c r="CS129" s="132"/>
      <c r="CT129" s="132"/>
      <c r="CU129" s="132"/>
      <c r="CX129" s="132"/>
      <c r="DH129" s="132"/>
      <c r="DR129" s="132"/>
      <c r="EB129" s="132"/>
      <c r="EL129" s="132"/>
      <c r="EV129" s="132"/>
      <c r="FF129" s="132"/>
      <c r="FP129" s="132"/>
      <c r="FZ129" s="132"/>
      <c r="GJ129" s="132"/>
      <c r="GT129" s="132"/>
      <c r="HD129" s="132"/>
      <c r="HN129" s="132"/>
      <c r="HX129" s="132"/>
      <c r="IH129" s="132"/>
      <c r="IR129" s="132"/>
      <c r="JB129" s="132"/>
      <c r="JL129" s="132"/>
      <c r="JV129" s="132"/>
      <c r="KF129" s="132"/>
      <c r="KP129" s="132"/>
    </row>
    <row xmlns:x14ac="http://schemas.microsoft.com/office/spreadsheetml/2009/9/ac" r="130" s="3" customFormat="true" x14ac:dyDescent="0.25">
      <c r="A130" s="431" t="str">
        <f ca="true">IF(ISBLANK('Data Summary'!A132),"",'Data Summary'!A132)</f>
        <v/>
      </c>
      <c r="B130" s="132"/>
      <c r="L130" s="132"/>
      <c r="V130" s="132"/>
      <c r="AF130" s="132"/>
      <c r="AP130" s="132"/>
      <c r="AZ130" s="132"/>
      <c r="BJ130" s="132"/>
      <c r="BT130" s="132"/>
      <c r="CD130" s="132"/>
      <c r="CN130" s="132"/>
      <c r="CO130" s="132"/>
      <c r="CP130" s="132"/>
      <c r="CQ130" s="132"/>
      <c r="CR130" s="132"/>
      <c r="CS130" s="132"/>
      <c r="CT130" s="132"/>
      <c r="CU130" s="132"/>
      <c r="CX130" s="132"/>
      <c r="DH130" s="132"/>
      <c r="DR130" s="132"/>
      <c r="EB130" s="132"/>
      <c r="EL130" s="132"/>
      <c r="EV130" s="132"/>
      <c r="FF130" s="132"/>
      <c r="FP130" s="132"/>
      <c r="FZ130" s="132"/>
      <c r="GJ130" s="132"/>
      <c r="GT130" s="132"/>
      <c r="HD130" s="132"/>
      <c r="HN130" s="132"/>
      <c r="HX130" s="132"/>
      <c r="IH130" s="132"/>
      <c r="IR130" s="132"/>
      <c r="JB130" s="132"/>
      <c r="JL130" s="132"/>
      <c r="JV130" s="132"/>
      <c r="KF130" s="132"/>
      <c r="KP130" s="132"/>
    </row>
    <row xmlns:x14ac="http://schemas.microsoft.com/office/spreadsheetml/2009/9/ac" r="131" s="3" customFormat="true" x14ac:dyDescent="0.25">
      <c r="A131" s="431" t="str">
        <f ca="true">IF(ISBLANK('Data Summary'!A133),"",'Data Summary'!A133)</f>
        <v/>
      </c>
      <c r="B131" s="132"/>
      <c r="L131" s="132"/>
      <c r="V131" s="132"/>
      <c r="AF131" s="132"/>
      <c r="AP131" s="132"/>
      <c r="AZ131" s="132"/>
      <c r="BJ131" s="132"/>
      <c r="BT131" s="132"/>
      <c r="CD131" s="132"/>
      <c r="CN131" s="132"/>
      <c r="CO131" s="132"/>
      <c r="CP131" s="132"/>
      <c r="CQ131" s="132"/>
      <c r="CR131" s="132"/>
      <c r="CS131" s="132"/>
      <c r="CT131" s="132"/>
      <c r="CU131" s="132"/>
      <c r="CX131" s="132"/>
      <c r="DH131" s="132"/>
      <c r="DR131" s="132"/>
      <c r="EB131" s="132"/>
      <c r="EL131" s="132"/>
      <c r="EV131" s="132"/>
      <c r="FF131" s="132"/>
      <c r="FP131" s="132"/>
      <c r="FZ131" s="132"/>
      <c r="GJ131" s="132"/>
      <c r="GT131" s="132"/>
      <c r="HD131" s="132"/>
      <c r="HN131" s="132"/>
      <c r="HX131" s="132"/>
      <c r="IH131" s="132"/>
      <c r="IR131" s="132"/>
      <c r="JB131" s="132"/>
      <c r="JL131" s="132"/>
      <c r="JV131" s="132"/>
      <c r="KF131" s="132"/>
      <c r="KP131" s="132"/>
    </row>
    <row xmlns:x14ac="http://schemas.microsoft.com/office/spreadsheetml/2009/9/ac" r="132" s="3" customFormat="true" x14ac:dyDescent="0.25">
      <c r="A132" s="431" t="str">
        <f ca="true">IF(ISBLANK('Data Summary'!A134),"",'Data Summary'!A134)</f>
        <v/>
      </c>
      <c r="B132" s="132"/>
      <c r="L132" s="132"/>
      <c r="V132" s="132"/>
      <c r="AF132" s="132"/>
      <c r="AP132" s="132"/>
      <c r="AZ132" s="132"/>
      <c r="BJ132" s="132"/>
      <c r="BT132" s="132"/>
      <c r="CD132" s="132"/>
      <c r="CN132" s="132"/>
      <c r="CO132" s="132"/>
      <c r="CP132" s="132"/>
      <c r="CQ132" s="132"/>
      <c r="CR132" s="132"/>
      <c r="CS132" s="132"/>
      <c r="CT132" s="132"/>
      <c r="CU132" s="132"/>
      <c r="CX132" s="132"/>
      <c r="DH132" s="132"/>
      <c r="DR132" s="132"/>
      <c r="EB132" s="132"/>
      <c r="EL132" s="132"/>
      <c r="EV132" s="132"/>
      <c r="FF132" s="132"/>
      <c r="FP132" s="132"/>
      <c r="FZ132" s="132"/>
      <c r="GJ132" s="132"/>
      <c r="GT132" s="132"/>
      <c r="HD132" s="132"/>
      <c r="HN132" s="132"/>
      <c r="HX132" s="132"/>
      <c r="IH132" s="132"/>
      <c r="IR132" s="132"/>
      <c r="JB132" s="132"/>
      <c r="JL132" s="132"/>
      <c r="JV132" s="132"/>
      <c r="KF132" s="132"/>
      <c r="KP132" s="132"/>
    </row>
    <row xmlns:x14ac="http://schemas.microsoft.com/office/spreadsheetml/2009/9/ac" r="133" s="3" customFormat="true" x14ac:dyDescent="0.25">
      <c r="A133" s="431" t="str">
        <f ca="true">IF(ISBLANK('Data Summary'!A135),"",'Data Summary'!A135)</f>
        <v/>
      </c>
      <c r="B133" s="132"/>
      <c r="L133" s="132"/>
      <c r="V133" s="132"/>
      <c r="AF133" s="132"/>
      <c r="AP133" s="132"/>
      <c r="AZ133" s="132"/>
      <c r="BJ133" s="132"/>
      <c r="BT133" s="132"/>
      <c r="CD133" s="132"/>
      <c r="CN133" s="132"/>
      <c r="CO133" s="132"/>
      <c r="CP133" s="132"/>
      <c r="CQ133" s="132"/>
      <c r="CR133" s="132"/>
      <c r="CS133" s="132"/>
      <c r="CT133" s="132"/>
      <c r="CU133" s="132"/>
      <c r="CX133" s="132"/>
      <c r="DH133" s="132"/>
      <c r="DR133" s="132"/>
      <c r="EB133" s="132"/>
      <c r="EL133" s="132"/>
      <c r="EV133" s="132"/>
      <c r="FF133" s="132"/>
      <c r="FP133" s="132"/>
      <c r="FZ133" s="132"/>
      <c r="GJ133" s="132"/>
      <c r="GT133" s="132"/>
      <c r="HD133" s="132"/>
      <c r="HN133" s="132"/>
      <c r="HX133" s="132"/>
      <c r="IH133" s="132"/>
      <c r="IR133" s="132"/>
      <c r="JB133" s="132"/>
      <c r="JL133" s="132"/>
      <c r="JV133" s="132"/>
      <c r="KF133" s="132"/>
      <c r="KP133" s="132"/>
    </row>
    <row xmlns:x14ac="http://schemas.microsoft.com/office/spreadsheetml/2009/9/ac" r="134" s="3" customFormat="true" x14ac:dyDescent="0.25">
      <c r="A134" s="431" t="str">
        <f ca="true">IF(ISBLANK('Data Summary'!A136),"",'Data Summary'!A136)</f>
        <v/>
      </c>
      <c r="B134" s="132"/>
      <c r="L134" s="132"/>
      <c r="V134" s="132"/>
      <c r="AF134" s="132"/>
      <c r="AP134" s="132"/>
      <c r="AZ134" s="132"/>
      <c r="BJ134" s="132"/>
      <c r="BT134" s="132"/>
      <c r="CD134" s="132"/>
      <c r="CN134" s="132"/>
      <c r="CO134" s="132"/>
      <c r="CP134" s="132"/>
      <c r="CQ134" s="132"/>
      <c r="CR134" s="132"/>
      <c r="CS134" s="132"/>
      <c r="CT134" s="132"/>
      <c r="CU134" s="132"/>
      <c r="CX134" s="132"/>
      <c r="DH134" s="132"/>
      <c r="DR134" s="132"/>
      <c r="EB134" s="132"/>
      <c r="EL134" s="132"/>
      <c r="EV134" s="132"/>
      <c r="FF134" s="132"/>
      <c r="FP134" s="132"/>
      <c r="FZ134" s="132"/>
      <c r="GJ134" s="132"/>
      <c r="GT134" s="132"/>
      <c r="HD134" s="132"/>
      <c r="HN134" s="132"/>
      <c r="HX134" s="132"/>
      <c r="IH134" s="132"/>
      <c r="IR134" s="132"/>
      <c r="JB134" s="132"/>
      <c r="JL134" s="132"/>
      <c r="JV134" s="132"/>
      <c r="KF134" s="132"/>
      <c r="KP134" s="132"/>
    </row>
    <row xmlns:x14ac="http://schemas.microsoft.com/office/spreadsheetml/2009/9/ac" r="135" s="3" customFormat="true" x14ac:dyDescent="0.25">
      <c r="A135" s="431" t="str">
        <f ca="true">IF(ISBLANK('Data Summary'!A137),"",'Data Summary'!A137)</f>
        <v/>
      </c>
      <c r="B135" s="132"/>
      <c r="L135" s="132"/>
      <c r="V135" s="132"/>
      <c r="AF135" s="132"/>
      <c r="AP135" s="132"/>
      <c r="AZ135" s="132"/>
      <c r="BJ135" s="132"/>
      <c r="BT135" s="132"/>
      <c r="CD135" s="132"/>
      <c r="CN135" s="132"/>
      <c r="CO135" s="132"/>
      <c r="CP135" s="132"/>
      <c r="CQ135" s="132"/>
      <c r="CR135" s="132"/>
      <c r="CS135" s="132"/>
      <c r="CT135" s="132"/>
      <c r="CU135" s="132"/>
      <c r="CX135" s="132"/>
      <c r="DH135" s="132"/>
      <c r="DR135" s="132"/>
      <c r="EB135" s="132"/>
      <c r="EL135" s="132"/>
      <c r="EV135" s="132"/>
      <c r="FF135" s="132"/>
      <c r="FP135" s="132"/>
      <c r="FZ135" s="132"/>
      <c r="GJ135" s="132"/>
      <c r="GT135" s="132"/>
      <c r="HD135" s="132"/>
      <c r="HN135" s="132"/>
      <c r="HX135" s="132"/>
      <c r="IH135" s="132"/>
      <c r="IR135" s="132"/>
      <c r="JB135" s="132"/>
      <c r="JL135" s="132"/>
      <c r="JV135" s="132"/>
      <c r="KF135" s="132"/>
      <c r="KP135" s="132"/>
    </row>
    <row xmlns:x14ac="http://schemas.microsoft.com/office/spreadsheetml/2009/9/ac" r="136" s="3" customFormat="true" x14ac:dyDescent="0.25">
      <c r="A136" s="431" t="str">
        <f ca="true">IF(ISBLANK('Data Summary'!A138),"",'Data Summary'!A138)</f>
        <v/>
      </c>
      <c r="B136" s="132"/>
      <c r="L136" s="132"/>
      <c r="V136" s="132"/>
      <c r="AF136" s="132"/>
      <c r="AP136" s="132"/>
      <c r="AZ136" s="132"/>
      <c r="BJ136" s="132"/>
      <c r="BT136" s="132"/>
      <c r="CD136" s="132"/>
      <c r="CN136" s="132"/>
      <c r="CO136" s="132"/>
      <c r="CP136" s="132"/>
      <c r="CQ136" s="132"/>
      <c r="CR136" s="132"/>
      <c r="CS136" s="132"/>
      <c r="CT136" s="132"/>
      <c r="CU136" s="132"/>
      <c r="CX136" s="132"/>
      <c r="DH136" s="132"/>
      <c r="DR136" s="132"/>
      <c r="EB136" s="132"/>
      <c r="EL136" s="132"/>
      <c r="EV136" s="132"/>
      <c r="FF136" s="132"/>
      <c r="FP136" s="132"/>
      <c r="FZ136" s="132"/>
      <c r="GJ136" s="132"/>
      <c r="GT136" s="132"/>
      <c r="HD136" s="132"/>
      <c r="HN136" s="132"/>
      <c r="HX136" s="132"/>
      <c r="IH136" s="132"/>
      <c r="IR136" s="132"/>
      <c r="JB136" s="132"/>
      <c r="JL136" s="132"/>
      <c r="JV136" s="132"/>
      <c r="KF136" s="132"/>
      <c r="KP136" s="132"/>
    </row>
    <row xmlns:x14ac="http://schemas.microsoft.com/office/spreadsheetml/2009/9/ac" r="137" s="3" customFormat="true" x14ac:dyDescent="0.25">
      <c r="A137" s="431" t="str">
        <f ca="true">IF(ISBLANK('Data Summary'!A139),"",'Data Summary'!A139)</f>
        <v/>
      </c>
      <c r="B137" s="132"/>
      <c r="L137" s="132"/>
      <c r="V137" s="132"/>
      <c r="AF137" s="132"/>
      <c r="AP137" s="132"/>
      <c r="AZ137" s="132"/>
      <c r="BJ137" s="132"/>
      <c r="BT137" s="132"/>
      <c r="CD137" s="132"/>
      <c r="CN137" s="132"/>
      <c r="CO137" s="132"/>
      <c r="CP137" s="132"/>
      <c r="CQ137" s="132"/>
      <c r="CR137" s="132"/>
      <c r="CS137" s="132"/>
      <c r="CT137" s="132"/>
      <c r="CU137" s="132"/>
      <c r="CX137" s="132"/>
      <c r="DH137" s="132"/>
      <c r="DR137" s="132"/>
      <c r="EB137" s="132"/>
      <c r="EL137" s="132"/>
      <c r="EV137" s="132"/>
      <c r="FF137" s="132"/>
      <c r="FP137" s="132"/>
      <c r="FZ137" s="132"/>
      <c r="GJ137" s="132"/>
      <c r="GT137" s="132"/>
      <c r="HD137" s="132"/>
      <c r="HN137" s="132"/>
      <c r="HX137" s="132"/>
      <c r="IH137" s="132"/>
      <c r="IR137" s="132"/>
      <c r="JB137" s="132"/>
      <c r="JL137" s="132"/>
      <c r="JV137" s="132"/>
      <c r="KF137" s="132"/>
      <c r="KP137" s="132"/>
    </row>
    <row xmlns:x14ac="http://schemas.microsoft.com/office/spreadsheetml/2009/9/ac" r="138" s="3" customFormat="true" x14ac:dyDescent="0.25">
      <c r="A138" s="431" t="str">
        <f ca="true">IF(ISBLANK('Data Summary'!A140),"",'Data Summary'!A140)</f>
        <v/>
      </c>
      <c r="B138" s="132"/>
      <c r="L138" s="132"/>
      <c r="V138" s="132"/>
      <c r="AF138" s="132"/>
      <c r="AP138" s="132"/>
      <c r="AZ138" s="132"/>
      <c r="BJ138" s="132"/>
      <c r="BT138" s="132"/>
      <c r="CD138" s="132"/>
      <c r="CN138" s="132"/>
      <c r="CO138" s="132"/>
      <c r="CP138" s="132"/>
      <c r="CQ138" s="132"/>
      <c r="CR138" s="132"/>
      <c r="CS138" s="132"/>
      <c r="CT138" s="132"/>
      <c r="CU138" s="132"/>
      <c r="CX138" s="132"/>
      <c r="DH138" s="132"/>
      <c r="DR138" s="132"/>
      <c r="EB138" s="132"/>
      <c r="EL138" s="132"/>
      <c r="EV138" s="132"/>
      <c r="FF138" s="132"/>
      <c r="FP138" s="132"/>
      <c r="FZ138" s="132"/>
      <c r="GJ138" s="132"/>
      <c r="GT138" s="132"/>
      <c r="HD138" s="132"/>
      <c r="HN138" s="132"/>
      <c r="HX138" s="132"/>
      <c r="IH138" s="132"/>
      <c r="IR138" s="132"/>
      <c r="JB138" s="132"/>
      <c r="JL138" s="132"/>
      <c r="JV138" s="132"/>
      <c r="KF138" s="132"/>
      <c r="KP138" s="132"/>
    </row>
    <row xmlns:x14ac="http://schemas.microsoft.com/office/spreadsheetml/2009/9/ac" r="139" s="3" customFormat="true" x14ac:dyDescent="0.25">
      <c r="A139" s="431" t="str">
        <f ca="true">IF(ISBLANK('Data Summary'!A141),"",'Data Summary'!A141)</f>
        <v/>
      </c>
      <c r="B139" s="132"/>
      <c r="L139" s="132"/>
      <c r="V139" s="132"/>
      <c r="AF139" s="132"/>
      <c r="AP139" s="132"/>
      <c r="AZ139" s="132"/>
      <c r="BJ139" s="132"/>
      <c r="BT139" s="132"/>
      <c r="CD139" s="132"/>
      <c r="CN139" s="132"/>
      <c r="CO139" s="132"/>
      <c r="CP139" s="132"/>
      <c r="CQ139" s="132"/>
      <c r="CR139" s="132"/>
      <c r="CS139" s="132"/>
      <c r="CT139" s="132"/>
      <c r="CU139" s="132"/>
      <c r="CX139" s="132"/>
      <c r="DH139" s="132"/>
      <c r="DR139" s="132"/>
      <c r="EB139" s="132"/>
      <c r="EL139" s="132"/>
      <c r="EV139" s="132"/>
      <c r="FF139" s="132"/>
      <c r="FP139" s="132"/>
      <c r="FZ139" s="132"/>
      <c r="GJ139" s="132"/>
      <c r="GT139" s="132"/>
      <c r="HD139" s="132"/>
      <c r="HN139" s="132"/>
      <c r="HX139" s="132"/>
      <c r="IH139" s="132"/>
      <c r="IR139" s="132"/>
      <c r="JB139" s="132"/>
      <c r="JL139" s="132"/>
      <c r="JV139" s="132"/>
      <c r="KF139" s="132"/>
      <c r="KP139" s="132"/>
    </row>
    <row xmlns:x14ac="http://schemas.microsoft.com/office/spreadsheetml/2009/9/ac" r="140" s="3" customFormat="true" x14ac:dyDescent="0.25">
      <c r="A140" s="431" t="str">
        <f ca="true">IF(ISBLANK('Data Summary'!A142),"",'Data Summary'!A142)</f>
        <v/>
      </c>
      <c r="B140" s="132"/>
      <c r="L140" s="132"/>
      <c r="V140" s="132"/>
      <c r="AF140" s="132"/>
      <c r="AP140" s="132"/>
      <c r="AZ140" s="132"/>
      <c r="BJ140" s="132"/>
      <c r="BT140" s="132"/>
      <c r="CD140" s="132"/>
      <c r="CN140" s="132"/>
      <c r="CO140" s="132"/>
      <c r="CP140" s="132"/>
      <c r="CQ140" s="132"/>
      <c r="CR140" s="132"/>
      <c r="CS140" s="132"/>
      <c r="CT140" s="132"/>
      <c r="CU140" s="132"/>
      <c r="CX140" s="132"/>
      <c r="DH140" s="132"/>
      <c r="DR140" s="132"/>
      <c r="EB140" s="132"/>
      <c r="EL140" s="132"/>
      <c r="EV140" s="132"/>
      <c r="FF140" s="132"/>
      <c r="FP140" s="132"/>
      <c r="FZ140" s="132"/>
      <c r="GJ140" s="132"/>
      <c r="GT140" s="132"/>
      <c r="HD140" s="132"/>
      <c r="HN140" s="132"/>
      <c r="HX140" s="132"/>
      <c r="IH140" s="132"/>
      <c r="IR140" s="132"/>
      <c r="JB140" s="132"/>
      <c r="JL140" s="132"/>
      <c r="JV140" s="132"/>
      <c r="KF140" s="132"/>
      <c r="KP140" s="132"/>
    </row>
    <row xmlns:x14ac="http://schemas.microsoft.com/office/spreadsheetml/2009/9/ac" r="141" s="3" customFormat="true" x14ac:dyDescent="0.25">
      <c r="A141" s="431" t="str">
        <f ca="true">IF(ISBLANK('Data Summary'!A143),"",'Data Summary'!A143)</f>
        <v/>
      </c>
      <c r="B141" s="132"/>
      <c r="L141" s="132"/>
      <c r="V141" s="132"/>
      <c r="AF141" s="132"/>
      <c r="AP141" s="132"/>
      <c r="AZ141" s="132"/>
      <c r="BJ141" s="132"/>
      <c r="BT141" s="132"/>
      <c r="CD141" s="132"/>
      <c r="CN141" s="132"/>
      <c r="CO141" s="132"/>
      <c r="CP141" s="132"/>
      <c r="CQ141" s="132"/>
      <c r="CR141" s="132"/>
      <c r="CS141" s="132"/>
      <c r="CT141" s="132"/>
      <c r="CU141" s="132"/>
      <c r="CX141" s="132"/>
      <c r="DH141" s="132"/>
      <c r="DR141" s="132"/>
      <c r="EB141" s="132"/>
      <c r="EL141" s="132"/>
      <c r="EV141" s="132"/>
      <c r="FF141" s="132"/>
      <c r="FP141" s="132"/>
      <c r="FZ141" s="132"/>
      <c r="GJ141" s="132"/>
      <c r="GT141" s="132"/>
      <c r="HD141" s="132"/>
      <c r="HN141" s="132"/>
      <c r="HX141" s="132"/>
      <c r="IH141" s="132"/>
      <c r="IR141" s="132"/>
      <c r="JB141" s="132"/>
      <c r="JL141" s="132"/>
      <c r="JV141" s="132"/>
      <c r="KF141" s="132"/>
      <c r="KP141" s="132"/>
    </row>
    <row xmlns:x14ac="http://schemas.microsoft.com/office/spreadsheetml/2009/9/ac" r="142" s="3" customFormat="true" x14ac:dyDescent="0.25">
      <c r="A142" s="431" t="str">
        <f ca="true">IF(ISBLANK('Data Summary'!A144),"",'Data Summary'!A144)</f>
        <v/>
      </c>
      <c r="B142" s="132"/>
      <c r="L142" s="132"/>
      <c r="V142" s="132"/>
      <c r="AF142" s="132"/>
      <c r="AP142" s="132"/>
      <c r="AZ142" s="132"/>
      <c r="BJ142" s="132"/>
      <c r="BT142" s="132"/>
      <c r="CD142" s="132"/>
      <c r="CN142" s="132"/>
      <c r="CO142" s="132"/>
      <c r="CP142" s="132"/>
      <c r="CQ142" s="132"/>
      <c r="CR142" s="132"/>
      <c r="CS142" s="132"/>
      <c r="CT142" s="132"/>
      <c r="CU142" s="132"/>
      <c r="CX142" s="132"/>
      <c r="DH142" s="132"/>
      <c r="DR142" s="132"/>
      <c r="EB142" s="132"/>
      <c r="EL142" s="132"/>
      <c r="EV142" s="132"/>
      <c r="FF142" s="132"/>
      <c r="FP142" s="132"/>
      <c r="FZ142" s="132"/>
      <c r="GJ142" s="132"/>
      <c r="GT142" s="132"/>
      <c r="HD142" s="132"/>
      <c r="HN142" s="132"/>
      <c r="HX142" s="132"/>
      <c r="IH142" s="132"/>
      <c r="IR142" s="132"/>
      <c r="JB142" s="132"/>
      <c r="JL142" s="132"/>
      <c r="JV142" s="132"/>
      <c r="KF142" s="132"/>
      <c r="KP142" s="132"/>
    </row>
    <row xmlns:x14ac="http://schemas.microsoft.com/office/spreadsheetml/2009/9/ac" r="143" s="3" customFormat="true" x14ac:dyDescent="0.25">
      <c r="A143" s="431" t="str">
        <f ca="true">IF(ISBLANK('Data Summary'!A145),"",'Data Summary'!A145)</f>
        <v/>
      </c>
      <c r="B143" s="132"/>
      <c r="L143" s="132"/>
      <c r="V143" s="132"/>
      <c r="AF143" s="132"/>
      <c r="AP143" s="132"/>
      <c r="AZ143" s="132"/>
      <c r="BJ143" s="132"/>
      <c r="BT143" s="132"/>
      <c r="CD143" s="132"/>
      <c r="CN143" s="132"/>
      <c r="CO143" s="132"/>
      <c r="CP143" s="132"/>
      <c r="CQ143" s="132"/>
      <c r="CR143" s="132"/>
      <c r="CS143" s="132"/>
      <c r="CT143" s="132"/>
      <c r="CU143" s="132"/>
      <c r="CX143" s="132"/>
      <c r="DH143" s="132"/>
      <c r="DR143" s="132"/>
      <c r="EB143" s="132"/>
      <c r="EL143" s="132"/>
      <c r="EV143" s="132"/>
      <c r="FF143" s="132"/>
      <c r="FP143" s="132"/>
      <c r="FZ143" s="132"/>
      <c r="GJ143" s="132"/>
      <c r="GT143" s="132"/>
      <c r="HD143" s="132"/>
      <c r="HN143" s="132"/>
      <c r="HX143" s="132"/>
      <c r="IH143" s="132"/>
      <c r="IR143" s="132"/>
      <c r="JB143" s="132"/>
      <c r="JL143" s="132"/>
      <c r="JV143" s="132"/>
      <c r="KF143" s="132"/>
      <c r="KP143" s="132"/>
    </row>
    <row xmlns:x14ac="http://schemas.microsoft.com/office/spreadsheetml/2009/9/ac" r="144" s="3" customFormat="true" x14ac:dyDescent="0.25">
      <c r="A144" s="431" t="str">
        <f ca="true">IF(ISBLANK('Data Summary'!A146),"",'Data Summary'!A146)</f>
        <v/>
      </c>
      <c r="B144" s="132"/>
      <c r="L144" s="132"/>
      <c r="V144" s="132"/>
      <c r="AF144" s="132"/>
      <c r="AP144" s="132"/>
      <c r="AZ144" s="132"/>
      <c r="BJ144" s="132"/>
      <c r="BT144" s="132"/>
      <c r="CD144" s="132"/>
      <c r="CN144" s="132"/>
      <c r="CO144" s="132"/>
      <c r="CP144" s="132"/>
      <c r="CQ144" s="132"/>
      <c r="CR144" s="132"/>
      <c r="CS144" s="132"/>
      <c r="CT144" s="132"/>
      <c r="CU144" s="132"/>
      <c r="CX144" s="132"/>
      <c r="DH144" s="132"/>
      <c r="DR144" s="132"/>
      <c r="EB144" s="132"/>
      <c r="EL144" s="132"/>
      <c r="EV144" s="132"/>
      <c r="FF144" s="132"/>
      <c r="FP144" s="132"/>
      <c r="FZ144" s="132"/>
      <c r="GJ144" s="132"/>
      <c r="GT144" s="132"/>
      <c r="HD144" s="132"/>
      <c r="HN144" s="132"/>
      <c r="HX144" s="132"/>
      <c r="IH144" s="132"/>
      <c r="IR144" s="132"/>
      <c r="JB144" s="132"/>
      <c r="JL144" s="132"/>
      <c r="JV144" s="132"/>
      <c r="KF144" s="132"/>
      <c r="KP144" s="132"/>
    </row>
    <row xmlns:x14ac="http://schemas.microsoft.com/office/spreadsheetml/2009/9/ac" r="145" s="3" customFormat="true" x14ac:dyDescent="0.25">
      <c r="A145" s="431" t="str">
        <f ca="true">IF(ISBLANK('Data Summary'!A147),"",'Data Summary'!A147)</f>
        <v/>
      </c>
      <c r="B145" s="132"/>
      <c r="L145" s="132"/>
      <c r="V145" s="132"/>
      <c r="AF145" s="132"/>
      <c r="AP145" s="132"/>
      <c r="AZ145" s="132"/>
      <c r="BJ145" s="132"/>
      <c r="BT145" s="132"/>
      <c r="CD145" s="132"/>
      <c r="CN145" s="132"/>
      <c r="CO145" s="132"/>
      <c r="CP145" s="132"/>
      <c r="CQ145" s="132"/>
      <c r="CR145" s="132"/>
      <c r="CS145" s="132"/>
      <c r="CT145" s="132"/>
      <c r="CU145" s="132"/>
      <c r="CX145" s="132"/>
      <c r="DH145" s="132"/>
      <c r="DR145" s="132"/>
      <c r="EB145" s="132"/>
      <c r="EL145" s="132"/>
      <c r="EV145" s="132"/>
      <c r="FF145" s="132"/>
      <c r="FP145" s="132"/>
      <c r="FZ145" s="132"/>
      <c r="GJ145" s="132"/>
      <c r="GT145" s="132"/>
      <c r="HD145" s="132"/>
      <c r="HN145" s="132"/>
      <c r="HX145" s="132"/>
      <c r="IH145" s="132"/>
      <c r="IR145" s="132"/>
      <c r="JB145" s="132"/>
      <c r="JL145" s="132"/>
      <c r="JV145" s="132"/>
      <c r="KF145" s="132"/>
      <c r="KP145" s="132"/>
    </row>
    <row xmlns:x14ac="http://schemas.microsoft.com/office/spreadsheetml/2009/9/ac" r="146" s="3" customFormat="true" x14ac:dyDescent="0.25">
      <c r="A146" s="431" t="str">
        <f ca="true">IF(ISBLANK('Data Summary'!A148),"",'Data Summary'!A148)</f>
        <v/>
      </c>
      <c r="B146" s="132"/>
      <c r="L146" s="132"/>
      <c r="V146" s="132"/>
      <c r="AF146" s="132"/>
      <c r="AP146" s="132"/>
      <c r="AZ146" s="132"/>
      <c r="BJ146" s="132"/>
      <c r="BT146" s="132"/>
      <c r="CD146" s="132"/>
      <c r="CN146" s="132"/>
      <c r="CO146" s="132"/>
      <c r="CP146" s="132"/>
      <c r="CQ146" s="132"/>
      <c r="CR146" s="132"/>
      <c r="CS146" s="132"/>
      <c r="CT146" s="132"/>
      <c r="CU146" s="132"/>
      <c r="CX146" s="132"/>
      <c r="DH146" s="132"/>
      <c r="DR146" s="132"/>
      <c r="EB146" s="132"/>
      <c r="EL146" s="132"/>
      <c r="EV146" s="132"/>
      <c r="FF146" s="132"/>
      <c r="FP146" s="132"/>
      <c r="FZ146" s="132"/>
      <c r="GJ146" s="132"/>
      <c r="GT146" s="132"/>
      <c r="HD146" s="132"/>
      <c r="HN146" s="132"/>
      <c r="HX146" s="132"/>
      <c r="IH146" s="132"/>
      <c r="IR146" s="132"/>
      <c r="JB146" s="132"/>
      <c r="JL146" s="132"/>
      <c r="JV146" s="132"/>
      <c r="KF146" s="132"/>
      <c r="KP146" s="132"/>
    </row>
    <row xmlns:x14ac="http://schemas.microsoft.com/office/spreadsheetml/2009/9/ac" r="147" s="3" customFormat="true" x14ac:dyDescent="0.25">
      <c r="A147" s="431" t="str">
        <f ca="true">IF(ISBLANK('Data Summary'!A149),"",'Data Summary'!A149)</f>
        <v/>
      </c>
      <c r="B147" s="132"/>
      <c r="L147" s="132"/>
      <c r="V147" s="132"/>
      <c r="AF147" s="132"/>
      <c r="AP147" s="132"/>
      <c r="AZ147" s="132"/>
      <c r="BJ147" s="132"/>
      <c r="BT147" s="132"/>
      <c r="CD147" s="132"/>
      <c r="CN147" s="132"/>
      <c r="CO147" s="132"/>
      <c r="CP147" s="132"/>
      <c r="CQ147" s="132"/>
      <c r="CR147" s="132"/>
      <c r="CS147" s="132"/>
      <c r="CT147" s="132"/>
      <c r="CU147" s="132"/>
      <c r="CX147" s="132"/>
      <c r="DH147" s="132"/>
      <c r="DR147" s="132"/>
      <c r="EB147" s="132"/>
      <c r="EL147" s="132"/>
      <c r="EV147" s="132"/>
      <c r="FF147" s="132"/>
      <c r="FP147" s="132"/>
      <c r="FZ147" s="132"/>
      <c r="GJ147" s="132"/>
      <c r="GT147" s="132"/>
      <c r="HD147" s="132"/>
      <c r="HN147" s="132"/>
      <c r="HX147" s="132"/>
      <c r="IH147" s="132"/>
      <c r="IR147" s="132"/>
      <c r="JB147" s="132"/>
      <c r="JL147" s="132"/>
      <c r="JV147" s="132"/>
      <c r="KF147" s="132"/>
      <c r="KP147" s="132"/>
    </row>
    <row xmlns:x14ac="http://schemas.microsoft.com/office/spreadsheetml/2009/9/ac" r="148" s="3" customFormat="true" x14ac:dyDescent="0.25">
      <c r="A148" s="431" t="str">
        <f ca="true">IF(ISBLANK('Data Summary'!A150),"",'Data Summary'!A150)</f>
        <v/>
      </c>
      <c r="B148" s="132"/>
      <c r="L148" s="132"/>
      <c r="V148" s="132"/>
      <c r="AF148" s="132"/>
      <c r="AP148" s="132"/>
      <c r="AZ148" s="132"/>
      <c r="BJ148" s="132"/>
      <c r="BT148" s="132"/>
      <c r="CD148" s="132"/>
      <c r="CN148" s="132"/>
      <c r="CO148" s="132"/>
      <c r="CP148" s="132"/>
      <c r="CQ148" s="132"/>
      <c r="CR148" s="132"/>
      <c r="CS148" s="132"/>
      <c r="CT148" s="132"/>
      <c r="CU148" s="132"/>
      <c r="CX148" s="132"/>
      <c r="DH148" s="132"/>
      <c r="DR148" s="132"/>
      <c r="EB148" s="132"/>
      <c r="EL148" s="132"/>
      <c r="EV148" s="132"/>
      <c r="FF148" s="132"/>
      <c r="FP148" s="132"/>
      <c r="FZ148" s="132"/>
      <c r="GJ148" s="132"/>
      <c r="GT148" s="132"/>
      <c r="HD148" s="132"/>
      <c r="HN148" s="132"/>
      <c r="HX148" s="132"/>
      <c r="IH148" s="132"/>
      <c r="IR148" s="132"/>
      <c r="JB148" s="132"/>
      <c r="JL148" s="132"/>
      <c r="JV148" s="132"/>
      <c r="KF148" s="132"/>
      <c r="KP148" s="132"/>
    </row>
    <row xmlns:x14ac="http://schemas.microsoft.com/office/spreadsheetml/2009/9/ac" r="149" s="3" customFormat="true" x14ac:dyDescent="0.25">
      <c r="A149" s="431" t="str">
        <f ca="true">IF(ISBLANK('Data Summary'!A151),"",'Data Summary'!A151)</f>
        <v/>
      </c>
      <c r="B149" s="132"/>
      <c r="L149" s="132"/>
      <c r="V149" s="132"/>
      <c r="AF149" s="132"/>
      <c r="AP149" s="132"/>
      <c r="AZ149" s="132"/>
      <c r="BJ149" s="132"/>
      <c r="BT149" s="132"/>
      <c r="CD149" s="132"/>
      <c r="CN149" s="132"/>
      <c r="CO149" s="132"/>
      <c r="CP149" s="132"/>
      <c r="CQ149" s="132"/>
      <c r="CR149" s="132"/>
      <c r="CS149" s="132"/>
      <c r="CT149" s="132"/>
      <c r="CU149" s="132"/>
      <c r="CX149" s="132"/>
      <c r="DH149" s="132"/>
      <c r="DR149" s="132"/>
      <c r="EB149" s="132"/>
      <c r="EL149" s="132"/>
      <c r="EV149" s="132"/>
      <c r="FF149" s="132"/>
      <c r="FP149" s="132"/>
      <c r="FZ149" s="132"/>
      <c r="GJ149" s="132"/>
      <c r="GT149" s="132"/>
      <c r="HD149" s="132"/>
      <c r="HN149" s="132"/>
      <c r="HX149" s="132"/>
      <c r="IH149" s="132"/>
      <c r="IR149" s="132"/>
      <c r="JB149" s="132"/>
      <c r="JL149" s="132"/>
      <c r="JV149" s="132"/>
      <c r="KF149" s="132"/>
      <c r="KP149" s="132"/>
    </row>
    <row xmlns:x14ac="http://schemas.microsoft.com/office/spreadsheetml/2009/9/ac" r="150" s="3" customFormat="true" x14ac:dyDescent="0.25">
      <c r="A150" s="431" t="str">
        <f ca="true">IF(ISBLANK('Data Summary'!A152),"",'Data Summary'!A152)</f>
        <v/>
      </c>
      <c r="B150" s="132"/>
      <c r="L150" s="132"/>
      <c r="V150" s="132"/>
      <c r="AF150" s="132"/>
      <c r="AP150" s="132"/>
      <c r="AZ150" s="132"/>
      <c r="BJ150" s="132"/>
      <c r="BT150" s="132"/>
      <c r="CD150" s="132"/>
      <c r="CN150" s="132"/>
      <c r="CO150" s="132"/>
      <c r="CP150" s="132"/>
      <c r="CQ150" s="132"/>
      <c r="CR150" s="132"/>
      <c r="CS150" s="132"/>
      <c r="CT150" s="132"/>
      <c r="CU150" s="132"/>
      <c r="CX150" s="132"/>
      <c r="DH150" s="132"/>
      <c r="DR150" s="132"/>
      <c r="EB150" s="132"/>
      <c r="EL150" s="132"/>
      <c r="EV150" s="132"/>
      <c r="FF150" s="132"/>
      <c r="FP150" s="132"/>
      <c r="FZ150" s="132"/>
      <c r="GJ150" s="132"/>
      <c r="GT150" s="132"/>
      <c r="HD150" s="132"/>
      <c r="HN150" s="132"/>
      <c r="HX150" s="132"/>
      <c r="IH150" s="132"/>
      <c r="IR150" s="132"/>
      <c r="JB150" s="132"/>
      <c r="JL150" s="132"/>
      <c r="JV150" s="132"/>
      <c r="KF150" s="132"/>
      <c r="KP150" s="132"/>
    </row>
    <row xmlns:x14ac="http://schemas.microsoft.com/office/spreadsheetml/2009/9/ac" r="151" s="3" customFormat="true" x14ac:dyDescent="0.25">
      <c r="A151" s="431" t="str">
        <f ca="true">IF(ISBLANK('Data Summary'!A153),"",'Data Summary'!A153)</f>
        <v/>
      </c>
      <c r="B151" s="132"/>
      <c r="L151" s="132"/>
      <c r="V151" s="132"/>
      <c r="AF151" s="132"/>
      <c r="AP151" s="132"/>
      <c r="AZ151" s="132"/>
      <c r="BJ151" s="132"/>
      <c r="BT151" s="132"/>
      <c r="CD151" s="132"/>
      <c r="CN151" s="132"/>
      <c r="CO151" s="132"/>
      <c r="CP151" s="132"/>
      <c r="CQ151" s="132"/>
      <c r="CR151" s="132"/>
      <c r="CS151" s="132"/>
      <c r="CT151" s="132"/>
      <c r="CU151" s="132"/>
      <c r="CX151" s="132"/>
      <c r="DH151" s="132"/>
      <c r="DR151" s="132"/>
      <c r="EB151" s="132"/>
      <c r="EL151" s="132"/>
      <c r="EV151" s="132"/>
      <c r="FF151" s="132"/>
      <c r="FP151" s="132"/>
      <c r="FZ151" s="132"/>
      <c r="GJ151" s="132"/>
      <c r="GT151" s="132"/>
      <c r="HD151" s="132"/>
      <c r="HN151" s="132"/>
      <c r="HX151" s="132"/>
      <c r="IH151" s="132"/>
      <c r="IR151" s="132"/>
      <c r="JB151" s="132"/>
      <c r="JL151" s="132"/>
      <c r="JV151" s="132"/>
      <c r="KF151" s="132"/>
      <c r="KP151" s="132"/>
    </row>
    <row xmlns:x14ac="http://schemas.microsoft.com/office/spreadsheetml/2009/9/ac" r="152" s="3" customFormat="true" x14ac:dyDescent="0.25">
      <c r="A152" s="425"/>
      <c r="B152" s="132"/>
      <c r="L152" s="132"/>
      <c r="V152" s="132"/>
      <c r="AF152" s="132"/>
      <c r="AP152" s="132"/>
      <c r="AZ152" s="132"/>
      <c r="BJ152" s="132"/>
      <c r="BT152" s="132"/>
      <c r="CD152" s="132"/>
      <c r="CN152" s="132"/>
      <c r="CO152" s="132"/>
      <c r="CP152" s="132"/>
      <c r="CQ152" s="132"/>
      <c r="CR152" s="132"/>
      <c r="CS152" s="132"/>
      <c r="CT152" s="132"/>
      <c r="CU152" s="132"/>
      <c r="CX152" s="132"/>
      <c r="DH152" s="132"/>
      <c r="DR152" s="132"/>
      <c r="EB152" s="132"/>
      <c r="EL152" s="132"/>
      <c r="EV152" s="132"/>
      <c r="FF152" s="132"/>
      <c r="FP152" s="132"/>
      <c r="FZ152" s="132"/>
      <c r="GJ152" s="132"/>
      <c r="GT152" s="132"/>
      <c r="HD152" s="132"/>
      <c r="HN152" s="132"/>
      <c r="HX152" s="132"/>
      <c r="IH152" s="132"/>
      <c r="IR152" s="132"/>
      <c r="JB152" s="132"/>
      <c r="JL152" s="132"/>
      <c r="JV152" s="132"/>
      <c r="KF152" s="132"/>
      <c r="KP152" s="132"/>
    </row>
    <row xmlns:x14ac="http://schemas.microsoft.com/office/spreadsheetml/2009/9/ac" r="153" s="3" customFormat="true" x14ac:dyDescent="0.25">
      <c r="A153" s="425"/>
      <c r="B153" s="132"/>
      <c r="L153" s="132"/>
      <c r="V153" s="132"/>
      <c r="AF153" s="132"/>
      <c r="AP153" s="132"/>
      <c r="AZ153" s="132"/>
      <c r="BJ153" s="132"/>
      <c r="BT153" s="132"/>
      <c r="CD153" s="132"/>
      <c r="CN153" s="132"/>
      <c r="CO153" s="132"/>
      <c r="CP153" s="132"/>
      <c r="CQ153" s="132"/>
      <c r="CR153" s="132"/>
      <c r="CS153" s="132"/>
      <c r="CT153" s="132"/>
      <c r="CU153" s="132"/>
      <c r="CX153" s="132"/>
      <c r="DH153" s="132"/>
      <c r="DR153" s="132"/>
      <c r="EB153" s="132"/>
      <c r="EL153" s="132"/>
      <c r="EV153" s="132"/>
      <c r="FF153" s="132"/>
      <c r="FP153" s="132"/>
      <c r="FZ153" s="132"/>
      <c r="GJ153" s="132"/>
      <c r="GT153" s="132"/>
      <c r="HD153" s="132"/>
      <c r="HN153" s="132"/>
      <c r="HX153" s="132"/>
      <c r="IH153" s="132"/>
      <c r="IR153" s="132"/>
      <c r="JB153" s="132"/>
      <c r="JL153" s="132"/>
      <c r="JV153" s="132"/>
      <c r="KF153" s="132"/>
      <c r="KP153" s="132"/>
    </row>
    <row xmlns:x14ac="http://schemas.microsoft.com/office/spreadsheetml/2009/9/ac" r="154" s="3" customFormat="true" x14ac:dyDescent="0.25">
      <c r="A154" s="425"/>
      <c r="B154" s="132"/>
      <c r="L154" s="132"/>
      <c r="V154" s="132"/>
      <c r="AF154" s="132"/>
      <c r="AP154" s="132"/>
      <c r="AZ154" s="132"/>
      <c r="BJ154" s="132"/>
      <c r="BT154" s="132"/>
      <c r="CD154" s="132"/>
      <c r="CN154" s="132"/>
      <c r="CO154" s="132"/>
      <c r="CP154" s="132"/>
      <c r="CQ154" s="132"/>
      <c r="CR154" s="132"/>
      <c r="CS154" s="132"/>
      <c r="CT154" s="132"/>
      <c r="CU154" s="132"/>
      <c r="CX154" s="132"/>
      <c r="DH154" s="132"/>
      <c r="DR154" s="132"/>
      <c r="EB154" s="132"/>
      <c r="EL154" s="132"/>
      <c r="EV154" s="132"/>
      <c r="FF154" s="132"/>
      <c r="FP154" s="132"/>
      <c r="FZ154" s="132"/>
      <c r="GJ154" s="132"/>
      <c r="GT154" s="132"/>
      <c r="HD154" s="132"/>
      <c r="HN154" s="132"/>
      <c r="HX154" s="132"/>
      <c r="IH154" s="132"/>
      <c r="IR154" s="132"/>
      <c r="JB154" s="132"/>
      <c r="JL154" s="132"/>
      <c r="JV154" s="132"/>
      <c r="KF154" s="132"/>
      <c r="KP154" s="132"/>
    </row>
    <row xmlns:x14ac="http://schemas.microsoft.com/office/spreadsheetml/2009/9/ac" r="155" s="3" customFormat="true" x14ac:dyDescent="0.25">
      <c r="A155" s="425"/>
      <c r="B155" s="132"/>
      <c r="L155" s="132"/>
      <c r="V155" s="132"/>
      <c r="AF155" s="132"/>
      <c r="AP155" s="132"/>
      <c r="AZ155" s="132"/>
      <c r="BJ155" s="132"/>
      <c r="BT155" s="132"/>
      <c r="CD155" s="132"/>
      <c r="CN155" s="132"/>
      <c r="CO155" s="132"/>
      <c r="CP155" s="132"/>
      <c r="CQ155" s="132"/>
      <c r="CR155" s="132"/>
      <c r="CS155" s="132"/>
      <c r="CT155" s="132"/>
      <c r="CU155" s="132"/>
      <c r="CX155" s="132"/>
      <c r="DH155" s="132"/>
      <c r="DR155" s="132"/>
      <c r="EB155" s="132"/>
      <c r="EL155" s="132"/>
      <c r="EV155" s="132"/>
      <c r="FF155" s="132"/>
      <c r="FP155" s="132"/>
      <c r="FZ155" s="132"/>
      <c r="GJ155" s="132"/>
      <c r="GT155" s="132"/>
      <c r="HD155" s="132"/>
      <c r="HN155" s="132"/>
      <c r="HX155" s="132"/>
      <c r="IH155" s="132"/>
      <c r="IR155" s="132"/>
      <c r="JB155" s="132"/>
      <c r="JL155" s="132"/>
      <c r="JV155" s="132"/>
      <c r="KF155" s="132"/>
      <c r="KP155" s="132"/>
    </row>
    <row xmlns:x14ac="http://schemas.microsoft.com/office/spreadsheetml/2009/9/ac" r="156" s="3" customFormat="true" x14ac:dyDescent="0.25">
      <c r="A156" s="425"/>
      <c r="B156" s="132"/>
      <c r="L156" s="132"/>
      <c r="V156" s="132"/>
      <c r="AF156" s="132"/>
      <c r="AP156" s="132"/>
      <c r="AZ156" s="132"/>
      <c r="BJ156" s="132"/>
      <c r="BT156" s="132"/>
      <c r="CD156" s="132"/>
      <c r="CN156" s="132"/>
      <c r="CO156" s="132"/>
      <c r="CP156" s="132"/>
      <c r="CQ156" s="132"/>
      <c r="CR156" s="132"/>
      <c r="CS156" s="132"/>
      <c r="CT156" s="132"/>
      <c r="CU156" s="132"/>
      <c r="CX156" s="132"/>
      <c r="DH156" s="132"/>
      <c r="DR156" s="132"/>
      <c r="EB156" s="132"/>
      <c r="EL156" s="132"/>
      <c r="EV156" s="132"/>
      <c r="FF156" s="132"/>
      <c r="FP156" s="132"/>
      <c r="FZ156" s="132"/>
      <c r="GJ156" s="132"/>
      <c r="GT156" s="132"/>
      <c r="HD156" s="132"/>
      <c r="HN156" s="132"/>
      <c r="HX156" s="132"/>
      <c r="IH156" s="132"/>
      <c r="IR156" s="132"/>
      <c r="JB156" s="132"/>
      <c r="JL156" s="132"/>
      <c r="JV156" s="132"/>
      <c r="KF156" s="132"/>
      <c r="KP156" s="132"/>
    </row>
    <row xmlns:x14ac="http://schemas.microsoft.com/office/spreadsheetml/2009/9/ac" r="157" s="3" customFormat="true" x14ac:dyDescent="0.25">
      <c r="A157" s="425"/>
      <c r="B157" s="132"/>
      <c r="L157" s="132"/>
      <c r="V157" s="132"/>
      <c r="AF157" s="132"/>
      <c r="AP157" s="132"/>
      <c r="AZ157" s="132"/>
      <c r="BJ157" s="132"/>
      <c r="BT157" s="132"/>
      <c r="CD157" s="132"/>
      <c r="CN157" s="132"/>
      <c r="CO157" s="132"/>
      <c r="CP157" s="132"/>
      <c r="CQ157" s="132"/>
      <c r="CR157" s="132"/>
      <c r="CS157" s="132"/>
      <c r="CT157" s="132"/>
      <c r="CU157" s="132"/>
      <c r="CX157" s="132"/>
      <c r="DH157" s="132"/>
      <c r="DR157" s="132"/>
      <c r="EB157" s="132"/>
      <c r="EL157" s="132"/>
      <c r="EV157" s="132"/>
      <c r="FF157" s="132"/>
      <c r="FP157" s="132"/>
      <c r="FZ157" s="132"/>
      <c r="GJ157" s="132"/>
      <c r="GT157" s="132"/>
      <c r="HD157" s="132"/>
      <c r="HN157" s="132"/>
      <c r="HX157" s="132"/>
      <c r="IH157" s="132"/>
      <c r="IR157" s="132"/>
      <c r="JB157" s="132"/>
      <c r="JL157" s="132"/>
      <c r="JV157" s="132"/>
      <c r="KF157" s="132"/>
      <c r="KP157" s="132"/>
    </row>
    <row xmlns:x14ac="http://schemas.microsoft.com/office/spreadsheetml/2009/9/ac" r="158" s="3" customFormat="true" x14ac:dyDescent="0.25">
      <c r="A158" s="425"/>
      <c r="B158" s="132"/>
      <c r="L158" s="132"/>
      <c r="V158" s="132"/>
      <c r="AF158" s="132"/>
      <c r="AP158" s="132"/>
      <c r="AZ158" s="132"/>
      <c r="BJ158" s="132"/>
      <c r="BT158" s="132"/>
      <c r="CD158" s="132"/>
      <c r="CN158" s="132"/>
      <c r="CO158" s="132"/>
      <c r="CP158" s="132"/>
      <c r="CQ158" s="132"/>
      <c r="CR158" s="132"/>
      <c r="CS158" s="132"/>
      <c r="CT158" s="132"/>
      <c r="CU158" s="132"/>
      <c r="CX158" s="132"/>
      <c r="DH158" s="132"/>
      <c r="DR158" s="132"/>
      <c r="EB158" s="132"/>
      <c r="EL158" s="132"/>
      <c r="EV158" s="132"/>
      <c r="FF158" s="132"/>
      <c r="FP158" s="132"/>
      <c r="FZ158" s="132"/>
      <c r="GJ158" s="132"/>
      <c r="GT158" s="132"/>
      <c r="HD158" s="132"/>
      <c r="HN158" s="132"/>
      <c r="HX158" s="132"/>
      <c r="IH158" s="132"/>
      <c r="IR158" s="132"/>
      <c r="JB158" s="132"/>
      <c r="JL158" s="132"/>
      <c r="JV158" s="132"/>
      <c r="KF158" s="132"/>
      <c r="KP158" s="132"/>
    </row>
    <row xmlns:x14ac="http://schemas.microsoft.com/office/spreadsheetml/2009/9/ac" r="159" s="3" customFormat="true" x14ac:dyDescent="0.25">
      <c r="A159" s="425"/>
      <c r="B159" s="132"/>
      <c r="L159" s="132"/>
      <c r="V159" s="132"/>
      <c r="AF159" s="132"/>
      <c r="AP159" s="132"/>
      <c r="AZ159" s="132"/>
      <c r="BJ159" s="132"/>
      <c r="BT159" s="132"/>
      <c r="CD159" s="132"/>
      <c r="CN159" s="132"/>
      <c r="CO159" s="132"/>
      <c r="CP159" s="132"/>
      <c r="CQ159" s="132"/>
      <c r="CR159" s="132"/>
      <c r="CS159" s="132"/>
      <c r="CT159" s="132"/>
      <c r="CU159" s="132"/>
      <c r="CX159" s="132"/>
      <c r="DH159" s="132"/>
      <c r="DR159" s="132"/>
      <c r="EB159" s="132"/>
      <c r="EL159" s="132"/>
      <c r="EV159" s="132"/>
      <c r="FF159" s="132"/>
      <c r="FP159" s="132"/>
      <c r="FZ159" s="132"/>
      <c r="GJ159" s="132"/>
      <c r="GT159" s="132"/>
      <c r="HD159" s="132"/>
      <c r="HN159" s="132"/>
      <c r="HX159" s="132"/>
      <c r="IH159" s="132"/>
      <c r="IR159" s="132"/>
      <c r="JB159" s="132"/>
      <c r="JL159" s="132"/>
      <c r="JV159" s="132"/>
      <c r="KF159" s="132"/>
      <c r="KP159" s="132"/>
    </row>
    <row xmlns:x14ac="http://schemas.microsoft.com/office/spreadsheetml/2009/9/ac" r="160" s="3" customFormat="true" x14ac:dyDescent="0.25">
      <c r="A160" s="425"/>
      <c r="B160" s="132"/>
      <c r="L160" s="132"/>
      <c r="V160" s="132"/>
      <c r="AF160" s="132"/>
      <c r="AP160" s="132"/>
      <c r="AZ160" s="132"/>
      <c r="BJ160" s="132"/>
      <c r="BT160" s="132"/>
      <c r="CD160" s="132"/>
      <c r="CN160" s="132"/>
      <c r="CO160" s="132"/>
      <c r="CP160" s="132"/>
      <c r="CQ160" s="132"/>
      <c r="CR160" s="132"/>
      <c r="CS160" s="132"/>
      <c r="CT160" s="132"/>
      <c r="CU160" s="132"/>
      <c r="CX160" s="132"/>
      <c r="DH160" s="132"/>
      <c r="DR160" s="132"/>
      <c r="EB160" s="132"/>
      <c r="EL160" s="132"/>
      <c r="EV160" s="132"/>
      <c r="FF160" s="132"/>
      <c r="FP160" s="132"/>
      <c r="FZ160" s="132"/>
      <c r="GJ160" s="132"/>
      <c r="GT160" s="132"/>
      <c r="HD160" s="132"/>
      <c r="HN160" s="132"/>
      <c r="HX160" s="132"/>
      <c r="IH160" s="132"/>
      <c r="IR160" s="132"/>
      <c r="JB160" s="132"/>
      <c r="JL160" s="132"/>
      <c r="JV160" s="132"/>
      <c r="KF160" s="132"/>
      <c r="KP160" s="132"/>
    </row>
    <row xmlns:x14ac="http://schemas.microsoft.com/office/spreadsheetml/2009/9/ac" r="161" s="3" customFormat="true" x14ac:dyDescent="0.25">
      <c r="A161" s="425"/>
      <c r="B161" s="132"/>
      <c r="L161" s="132"/>
      <c r="V161" s="132"/>
      <c r="AF161" s="132"/>
      <c r="AP161" s="132"/>
      <c r="AZ161" s="132"/>
      <c r="BJ161" s="132"/>
      <c r="BT161" s="132"/>
      <c r="CD161" s="132"/>
      <c r="CN161" s="132"/>
      <c r="CO161" s="132"/>
      <c r="CP161" s="132"/>
      <c r="CQ161" s="132"/>
      <c r="CR161" s="132"/>
      <c r="CS161" s="132"/>
      <c r="CT161" s="132"/>
      <c r="CU161" s="132"/>
      <c r="CX161" s="132"/>
      <c r="DH161" s="132"/>
      <c r="DR161" s="132"/>
      <c r="EB161" s="132"/>
      <c r="EL161" s="132"/>
      <c r="EV161" s="132"/>
      <c r="FF161" s="132"/>
      <c r="FP161" s="132"/>
      <c r="FZ161" s="132"/>
      <c r="GJ161" s="132"/>
      <c r="GT161" s="132"/>
      <c r="HD161" s="132"/>
      <c r="HN161" s="132"/>
      <c r="HX161" s="132"/>
      <c r="IH161" s="132"/>
      <c r="IR161" s="132"/>
      <c r="JB161" s="132"/>
      <c r="JL161" s="132"/>
      <c r="JV161" s="132"/>
      <c r="KF161" s="132"/>
      <c r="KP161" s="132"/>
    </row>
    <row xmlns:x14ac="http://schemas.microsoft.com/office/spreadsheetml/2009/9/ac" r="162" s="3" customFormat="true" x14ac:dyDescent="0.25">
      <c r="A162" s="425"/>
      <c r="B162" s="132"/>
      <c r="L162" s="132"/>
      <c r="V162" s="132"/>
      <c r="AF162" s="132"/>
      <c r="AP162" s="132"/>
      <c r="AZ162" s="132"/>
      <c r="BJ162" s="132"/>
      <c r="BT162" s="132"/>
      <c r="CD162" s="132"/>
      <c r="CN162" s="132"/>
      <c r="CO162" s="132"/>
      <c r="CP162" s="132"/>
      <c r="CQ162" s="132"/>
      <c r="CR162" s="132"/>
      <c r="CS162" s="132"/>
      <c r="CT162" s="132"/>
      <c r="CU162" s="132"/>
      <c r="CX162" s="132"/>
      <c r="DH162" s="132"/>
      <c r="DR162" s="132"/>
      <c r="EB162" s="132"/>
      <c r="EL162" s="132"/>
      <c r="EV162" s="132"/>
      <c r="FF162" s="132"/>
      <c r="FP162" s="132"/>
      <c r="FZ162" s="132"/>
      <c r="GJ162" s="132"/>
      <c r="GT162" s="132"/>
      <c r="HD162" s="132"/>
      <c r="HN162" s="132"/>
      <c r="HX162" s="132"/>
      <c r="IH162" s="132"/>
      <c r="IR162" s="132"/>
      <c r="JB162" s="132"/>
      <c r="JL162" s="132"/>
      <c r="JV162" s="132"/>
      <c r="KF162" s="132"/>
      <c r="KP162" s="132"/>
    </row>
    <row xmlns:x14ac="http://schemas.microsoft.com/office/spreadsheetml/2009/9/ac" r="163" s="3" customFormat="true" x14ac:dyDescent="0.25">
      <c r="A163" s="425"/>
      <c r="B163" s="132"/>
      <c r="L163" s="132"/>
      <c r="V163" s="132"/>
      <c r="AF163" s="132"/>
      <c r="AP163" s="132"/>
      <c r="AZ163" s="132"/>
      <c r="BJ163" s="132"/>
      <c r="BT163" s="132"/>
      <c r="CD163" s="132"/>
      <c r="CN163" s="132"/>
      <c r="CO163" s="132"/>
      <c r="CP163" s="132"/>
      <c r="CQ163" s="132"/>
      <c r="CR163" s="132"/>
      <c r="CS163" s="132"/>
      <c r="CT163" s="132"/>
      <c r="CU163" s="132"/>
      <c r="CX163" s="132"/>
      <c r="DH163" s="132"/>
      <c r="DR163" s="132"/>
      <c r="EB163" s="132"/>
      <c r="EL163" s="132"/>
      <c r="EV163" s="132"/>
      <c r="FF163" s="132"/>
      <c r="FP163" s="132"/>
      <c r="FZ163" s="132"/>
      <c r="GJ163" s="132"/>
      <c r="GT163" s="132"/>
      <c r="HD163" s="132"/>
      <c r="HN163" s="132"/>
      <c r="HX163" s="132"/>
      <c r="IH163" s="132"/>
      <c r="IR163" s="132"/>
      <c r="JB163" s="132"/>
      <c r="JL163" s="132"/>
      <c r="JV163" s="132"/>
      <c r="KF163" s="132"/>
      <c r="KP163" s="132"/>
    </row>
    <row xmlns:x14ac="http://schemas.microsoft.com/office/spreadsheetml/2009/9/ac" r="164" s="3" customFormat="true" x14ac:dyDescent="0.25">
      <c r="A164" s="425"/>
      <c r="B164" s="132"/>
      <c r="L164" s="132"/>
      <c r="V164" s="132"/>
      <c r="AF164" s="132"/>
      <c r="AP164" s="132"/>
      <c r="AZ164" s="132"/>
      <c r="BJ164" s="132"/>
      <c r="BT164" s="132"/>
      <c r="CD164" s="132"/>
      <c r="CN164" s="132"/>
      <c r="CO164" s="132"/>
      <c r="CP164" s="132"/>
      <c r="CQ164" s="132"/>
      <c r="CR164" s="132"/>
      <c r="CS164" s="132"/>
      <c r="CT164" s="132"/>
      <c r="CU164" s="132"/>
      <c r="CX164" s="132"/>
      <c r="DH164" s="132"/>
      <c r="DR164" s="132"/>
      <c r="EB164" s="132"/>
      <c r="EL164" s="132"/>
      <c r="EV164" s="132"/>
      <c r="FF164" s="132"/>
      <c r="FP164" s="132"/>
      <c r="FZ164" s="132"/>
      <c r="GJ164" s="132"/>
      <c r="GT164" s="132"/>
      <c r="HD164" s="132"/>
      <c r="HN164" s="132"/>
      <c r="HX164" s="132"/>
      <c r="IH164" s="132"/>
      <c r="IR164" s="132"/>
      <c r="JB164" s="132"/>
      <c r="JL164" s="132"/>
      <c r="JV164" s="132"/>
      <c r="KF164" s="132"/>
      <c r="KP164" s="132"/>
    </row>
    <row xmlns:x14ac="http://schemas.microsoft.com/office/spreadsheetml/2009/9/ac" r="165" s="3" customFormat="true" x14ac:dyDescent="0.25">
      <c r="A165" s="425"/>
      <c r="B165" s="132"/>
      <c r="L165" s="132"/>
      <c r="V165" s="132"/>
      <c r="AF165" s="132"/>
      <c r="AP165" s="132"/>
      <c r="AZ165" s="132"/>
      <c r="BJ165" s="132"/>
      <c r="BT165" s="132"/>
      <c r="CD165" s="132"/>
      <c r="CN165" s="132"/>
      <c r="CO165" s="132"/>
      <c r="CP165" s="132"/>
      <c r="CQ165" s="132"/>
      <c r="CR165" s="132"/>
      <c r="CS165" s="132"/>
      <c r="CT165" s="132"/>
      <c r="CU165" s="132"/>
      <c r="CX165" s="132"/>
      <c r="DH165" s="132"/>
      <c r="DR165" s="132"/>
      <c r="EB165" s="132"/>
      <c r="EL165" s="132"/>
      <c r="EV165" s="132"/>
      <c r="FF165" s="132"/>
      <c r="FP165" s="132"/>
      <c r="FZ165" s="132"/>
      <c r="GJ165" s="132"/>
      <c r="GT165" s="132"/>
      <c r="HD165" s="132"/>
      <c r="HN165" s="132"/>
      <c r="HX165" s="132"/>
      <c r="IH165" s="132"/>
      <c r="IR165" s="132"/>
      <c r="JB165" s="132"/>
      <c r="JL165" s="132"/>
      <c r="JV165" s="132"/>
      <c r="KF165" s="132"/>
      <c r="KP165" s="132"/>
    </row>
    <row xmlns:x14ac="http://schemas.microsoft.com/office/spreadsheetml/2009/9/ac" r="166" s="3" customFormat="true" x14ac:dyDescent="0.25">
      <c r="A166" s="425"/>
      <c r="B166" s="132"/>
      <c r="L166" s="132"/>
      <c r="V166" s="132"/>
      <c r="AF166" s="132"/>
      <c r="AP166" s="132"/>
      <c r="AZ166" s="132"/>
      <c r="BJ166" s="132"/>
      <c r="BT166" s="132"/>
      <c r="CD166" s="132"/>
      <c r="CN166" s="132"/>
      <c r="CO166" s="132"/>
      <c r="CP166" s="132"/>
      <c r="CQ166" s="132"/>
      <c r="CR166" s="132"/>
      <c r="CS166" s="132"/>
      <c r="CT166" s="132"/>
      <c r="CU166" s="132"/>
      <c r="CX166" s="132"/>
      <c r="DH166" s="132"/>
      <c r="DR166" s="132"/>
      <c r="EB166" s="132"/>
      <c r="EL166" s="132"/>
      <c r="EV166" s="132"/>
      <c r="FF166" s="132"/>
      <c r="FP166" s="132"/>
      <c r="FZ166" s="132"/>
      <c r="GJ166" s="132"/>
      <c r="GT166" s="132"/>
      <c r="HD166" s="132"/>
      <c r="HN166" s="132"/>
      <c r="HX166" s="132"/>
      <c r="IH166" s="132"/>
      <c r="IR166" s="132"/>
      <c r="JB166" s="132"/>
      <c r="JL166" s="132"/>
      <c r="JV166" s="132"/>
      <c r="KF166" s="132"/>
      <c r="KP166" s="132"/>
    </row>
    <row xmlns:x14ac="http://schemas.microsoft.com/office/spreadsheetml/2009/9/ac" r="167" s="3" customFormat="true" x14ac:dyDescent="0.25">
      <c r="A167" s="425"/>
      <c r="B167" s="132"/>
      <c r="L167" s="132"/>
      <c r="V167" s="132"/>
      <c r="AF167" s="132"/>
      <c r="AP167" s="132"/>
      <c r="AZ167" s="132"/>
      <c r="BJ167" s="132"/>
      <c r="BT167" s="132"/>
      <c r="CD167" s="132"/>
      <c r="CN167" s="132"/>
      <c r="CO167" s="132"/>
      <c r="CP167" s="132"/>
      <c r="CQ167" s="132"/>
      <c r="CR167" s="132"/>
      <c r="CS167" s="132"/>
      <c r="CT167" s="132"/>
      <c r="CU167" s="132"/>
      <c r="CX167" s="132"/>
      <c r="DH167" s="132"/>
      <c r="DR167" s="132"/>
      <c r="EB167" s="132"/>
      <c r="EL167" s="132"/>
      <c r="EV167" s="132"/>
      <c r="FF167" s="132"/>
      <c r="FP167" s="132"/>
      <c r="FZ167" s="132"/>
      <c r="GJ167" s="132"/>
      <c r="GT167" s="132"/>
      <c r="HD167" s="132"/>
      <c r="HN167" s="132"/>
      <c r="HX167" s="132"/>
      <c r="IH167" s="132"/>
      <c r="IR167" s="132"/>
      <c r="JB167" s="132"/>
      <c r="JL167" s="132"/>
      <c r="JV167" s="132"/>
      <c r="KF167" s="132"/>
      <c r="KP167" s="132"/>
    </row>
    <row xmlns:x14ac="http://schemas.microsoft.com/office/spreadsheetml/2009/9/ac" r="168" s="3" customFormat="true" x14ac:dyDescent="0.25">
      <c r="A168" s="425"/>
      <c r="B168" s="132"/>
      <c r="L168" s="132"/>
      <c r="V168" s="132"/>
      <c r="AF168" s="132"/>
      <c r="AP168" s="132"/>
      <c r="AZ168" s="132"/>
      <c r="BJ168" s="132"/>
      <c r="BT168" s="132"/>
      <c r="CD168" s="132"/>
      <c r="CN168" s="132"/>
      <c r="CO168" s="132"/>
      <c r="CP168" s="132"/>
      <c r="CQ168" s="132"/>
      <c r="CR168" s="132"/>
      <c r="CS168" s="132"/>
      <c r="CT168" s="132"/>
      <c r="CU168" s="132"/>
      <c r="CX168" s="132"/>
      <c r="DH168" s="132"/>
      <c r="DR168" s="132"/>
      <c r="EB168" s="132"/>
      <c r="EL168" s="132"/>
      <c r="EV168" s="132"/>
      <c r="FF168" s="132"/>
      <c r="FP168" s="132"/>
      <c r="FZ168" s="132"/>
      <c r="GJ168" s="132"/>
      <c r="GT168" s="132"/>
      <c r="HD168" s="132"/>
      <c r="HN168" s="132"/>
      <c r="HX168" s="132"/>
      <c r="IH168" s="132"/>
      <c r="IR168" s="132"/>
      <c r="JB168" s="132"/>
      <c r="JL168" s="132"/>
      <c r="JV168" s="132"/>
      <c r="KF168" s="132"/>
      <c r="KP168" s="132"/>
    </row>
    <row xmlns:x14ac="http://schemas.microsoft.com/office/spreadsheetml/2009/9/ac" r="169" s="3" customFormat="true" x14ac:dyDescent="0.25">
      <c r="A169" s="425"/>
      <c r="B169" s="132"/>
      <c r="L169" s="132"/>
      <c r="V169" s="132"/>
      <c r="AF169" s="132"/>
      <c r="AP169" s="132"/>
      <c r="AZ169" s="132"/>
      <c r="BJ169" s="132"/>
      <c r="BT169" s="132"/>
      <c r="CD169" s="132"/>
      <c r="CN169" s="132"/>
      <c r="CO169" s="132"/>
      <c r="CP169" s="132"/>
      <c r="CQ169" s="132"/>
      <c r="CR169" s="132"/>
      <c r="CS169" s="132"/>
      <c r="CT169" s="132"/>
      <c r="CU169" s="132"/>
      <c r="CX169" s="132"/>
      <c r="DH169" s="132"/>
      <c r="DR169" s="132"/>
      <c r="EB169" s="132"/>
      <c r="EL169" s="132"/>
      <c r="EV169" s="132"/>
      <c r="FF169" s="132"/>
      <c r="FP169" s="132"/>
      <c r="FZ169" s="132"/>
      <c r="GJ169" s="132"/>
      <c r="GT169" s="132"/>
      <c r="HD169" s="132"/>
      <c r="HN169" s="132"/>
      <c r="HX169" s="132"/>
      <c r="IH169" s="132"/>
      <c r="IR169" s="132"/>
      <c r="JB169" s="132"/>
      <c r="JL169" s="132"/>
      <c r="JV169" s="132"/>
      <c r="KF169" s="132"/>
      <c r="KP169" s="132"/>
    </row>
    <row xmlns:x14ac="http://schemas.microsoft.com/office/spreadsheetml/2009/9/ac" r="170" s="3" customFormat="true" x14ac:dyDescent="0.25">
      <c r="A170" s="425"/>
      <c r="B170" s="132"/>
      <c r="L170" s="132"/>
      <c r="V170" s="132"/>
      <c r="AF170" s="132"/>
      <c r="AP170" s="132"/>
      <c r="AZ170" s="132"/>
      <c r="BJ170" s="132"/>
      <c r="BT170" s="132"/>
      <c r="CD170" s="132"/>
      <c r="CN170" s="132"/>
      <c r="CO170" s="132"/>
      <c r="CP170" s="132"/>
      <c r="CQ170" s="132"/>
      <c r="CR170" s="132"/>
      <c r="CS170" s="132"/>
      <c r="CT170" s="132"/>
      <c r="CU170" s="132"/>
      <c r="CX170" s="132"/>
      <c r="DH170" s="132"/>
      <c r="DR170" s="132"/>
      <c r="EB170" s="132"/>
      <c r="EL170" s="132"/>
      <c r="EV170" s="132"/>
      <c r="FF170" s="132"/>
      <c r="FP170" s="132"/>
      <c r="FZ170" s="132"/>
      <c r="GJ170" s="132"/>
      <c r="GT170" s="132"/>
      <c r="HD170" s="132"/>
      <c r="HN170" s="132"/>
      <c r="HX170" s="132"/>
      <c r="IH170" s="132"/>
      <c r="IR170" s="132"/>
      <c r="JB170" s="132"/>
      <c r="JL170" s="132"/>
      <c r="JV170" s="132"/>
      <c r="KF170" s="132"/>
      <c r="KP170" s="132"/>
    </row>
    <row xmlns:x14ac="http://schemas.microsoft.com/office/spreadsheetml/2009/9/ac" r="171" s="3" customFormat="true" x14ac:dyDescent="0.25">
      <c r="A171" s="425"/>
      <c r="B171" s="132"/>
      <c r="L171" s="132"/>
      <c r="V171" s="132"/>
      <c r="AF171" s="132"/>
      <c r="AP171" s="132"/>
      <c r="AZ171" s="132"/>
      <c r="BJ171" s="132"/>
      <c r="BT171" s="132"/>
      <c r="CD171" s="132"/>
      <c r="CN171" s="132"/>
      <c r="CO171" s="132"/>
      <c r="CP171" s="132"/>
      <c r="CQ171" s="132"/>
      <c r="CR171" s="132"/>
      <c r="CS171" s="132"/>
      <c r="CT171" s="132"/>
      <c r="CU171" s="132"/>
      <c r="CX171" s="132"/>
      <c r="DH171" s="132"/>
      <c r="DR171" s="132"/>
      <c r="EB171" s="132"/>
      <c r="EL171" s="132"/>
      <c r="EV171" s="132"/>
      <c r="FF171" s="132"/>
      <c r="FP171" s="132"/>
      <c r="FZ171" s="132"/>
      <c r="GJ171" s="132"/>
      <c r="GT171" s="132"/>
      <c r="HD171" s="132"/>
      <c r="HN171" s="132"/>
      <c r="HX171" s="132"/>
      <c r="IH171" s="132"/>
      <c r="IR171" s="132"/>
      <c r="JB171" s="132"/>
      <c r="JL171" s="132"/>
      <c r="JV171" s="132"/>
      <c r="KF171" s="132"/>
      <c r="KP171" s="132"/>
    </row>
    <row xmlns:x14ac="http://schemas.microsoft.com/office/spreadsheetml/2009/9/ac" r="172" s="3" customFormat="true" x14ac:dyDescent="0.25">
      <c r="A172" s="425"/>
      <c r="B172" s="132"/>
      <c r="L172" s="132"/>
      <c r="V172" s="132"/>
      <c r="AF172" s="132"/>
      <c r="AP172" s="132"/>
      <c r="AZ172" s="132"/>
      <c r="BJ172" s="132"/>
      <c r="BT172" s="132"/>
      <c r="CD172" s="132"/>
      <c r="CN172" s="132"/>
      <c r="CO172" s="132"/>
      <c r="CP172" s="132"/>
      <c r="CQ172" s="132"/>
      <c r="CR172" s="132"/>
      <c r="CS172" s="132"/>
      <c r="CT172" s="132"/>
      <c r="CU172" s="132"/>
      <c r="CX172" s="132"/>
      <c r="DH172" s="132"/>
      <c r="DR172" s="132"/>
      <c r="EB172" s="132"/>
      <c r="EL172" s="132"/>
      <c r="EV172" s="132"/>
      <c r="FF172" s="132"/>
      <c r="FP172" s="132"/>
      <c r="FZ172" s="132"/>
      <c r="GJ172" s="132"/>
      <c r="GT172" s="132"/>
      <c r="HD172" s="132"/>
      <c r="HN172" s="132"/>
      <c r="HX172" s="132"/>
      <c r="IH172" s="132"/>
      <c r="IR172" s="132"/>
      <c r="JB172" s="132"/>
      <c r="JL172" s="132"/>
      <c r="JV172" s="132"/>
      <c r="KF172" s="132"/>
      <c r="KP172" s="132"/>
    </row>
    <row xmlns:x14ac="http://schemas.microsoft.com/office/spreadsheetml/2009/9/ac" r="173" s="3" customFormat="true" x14ac:dyDescent="0.25">
      <c r="A173" s="425"/>
      <c r="B173" s="132"/>
      <c r="L173" s="132"/>
      <c r="V173" s="132"/>
      <c r="AF173" s="132"/>
      <c r="AP173" s="132"/>
      <c r="AZ173" s="132"/>
      <c r="BJ173" s="132"/>
      <c r="BT173" s="132"/>
      <c r="CD173" s="132"/>
      <c r="CN173" s="132"/>
      <c r="CO173" s="132"/>
      <c r="CP173" s="132"/>
      <c r="CQ173" s="132"/>
      <c r="CR173" s="132"/>
      <c r="CS173" s="132"/>
      <c r="CT173" s="132"/>
      <c r="CU173" s="132"/>
      <c r="CX173" s="132"/>
      <c r="DH173" s="132"/>
      <c r="DR173" s="132"/>
      <c r="EB173" s="132"/>
      <c r="EL173" s="132"/>
      <c r="EV173" s="132"/>
      <c r="FF173" s="132"/>
      <c r="FP173" s="132"/>
      <c r="FZ173" s="132"/>
      <c r="GJ173" s="132"/>
      <c r="GT173" s="132"/>
      <c r="HD173" s="132"/>
      <c r="HN173" s="132"/>
      <c r="HX173" s="132"/>
      <c r="IH173" s="132"/>
      <c r="IR173" s="132"/>
      <c r="JB173" s="132"/>
      <c r="JL173" s="132"/>
      <c r="JV173" s="132"/>
      <c r="KF173" s="132"/>
      <c r="KP173" s="132"/>
    </row>
    <row xmlns:x14ac="http://schemas.microsoft.com/office/spreadsheetml/2009/9/ac" r="174" s="3" customFormat="true" x14ac:dyDescent="0.25">
      <c r="A174" s="425"/>
      <c r="B174" s="132"/>
      <c r="L174" s="132"/>
      <c r="V174" s="132"/>
      <c r="AF174" s="132"/>
      <c r="AP174" s="132"/>
      <c r="AZ174" s="132"/>
      <c r="BJ174" s="132"/>
      <c r="BT174" s="132"/>
      <c r="CD174" s="132"/>
      <c r="CN174" s="132"/>
      <c r="CO174" s="132"/>
      <c r="CP174" s="132"/>
      <c r="CQ174" s="132"/>
      <c r="CR174" s="132"/>
      <c r="CS174" s="132"/>
      <c r="CT174" s="132"/>
      <c r="CU174" s="132"/>
      <c r="CX174" s="132"/>
      <c r="DH174" s="132"/>
      <c r="DR174" s="132"/>
      <c r="EB174" s="132"/>
      <c r="EL174" s="132"/>
      <c r="EV174" s="132"/>
      <c r="FF174" s="132"/>
      <c r="FP174" s="132"/>
      <c r="FZ174" s="132"/>
      <c r="GJ174" s="132"/>
      <c r="GT174" s="132"/>
      <c r="HD174" s="132"/>
      <c r="HN174" s="132"/>
      <c r="HX174" s="132"/>
      <c r="IH174" s="132"/>
      <c r="IR174" s="132"/>
      <c r="JB174" s="132"/>
      <c r="JL174" s="132"/>
      <c r="JV174" s="132"/>
      <c r="KF174" s="132"/>
      <c r="KP174" s="132"/>
    </row>
    <row xmlns:x14ac="http://schemas.microsoft.com/office/spreadsheetml/2009/9/ac" r="175" s="3" customFormat="true" x14ac:dyDescent="0.25">
      <c r="A175" s="425"/>
      <c r="B175" s="132"/>
      <c r="L175" s="132"/>
      <c r="V175" s="132"/>
      <c r="AF175" s="132"/>
      <c r="AP175" s="132"/>
      <c r="AZ175" s="132"/>
      <c r="BJ175" s="132"/>
      <c r="BT175" s="132"/>
      <c r="CD175" s="132"/>
      <c r="CN175" s="132"/>
      <c r="CO175" s="132"/>
      <c r="CP175" s="132"/>
      <c r="CQ175" s="132"/>
      <c r="CR175" s="132"/>
      <c r="CS175" s="132"/>
      <c r="CT175" s="132"/>
      <c r="CU175" s="132"/>
      <c r="CX175" s="132"/>
      <c r="DH175" s="132"/>
      <c r="DR175" s="132"/>
      <c r="EB175" s="132"/>
      <c r="EL175" s="132"/>
      <c r="EV175" s="132"/>
      <c r="FF175" s="132"/>
      <c r="FP175" s="132"/>
      <c r="FZ175" s="132"/>
      <c r="GJ175" s="132"/>
      <c r="GT175" s="132"/>
      <c r="HD175" s="132"/>
      <c r="HN175" s="132"/>
      <c r="HX175" s="132"/>
      <c r="IH175" s="132"/>
      <c r="IR175" s="132"/>
      <c r="JB175" s="132"/>
      <c r="JL175" s="132"/>
      <c r="JV175" s="132"/>
      <c r="KF175" s="132"/>
      <c r="KP175" s="132"/>
    </row>
    <row xmlns:x14ac="http://schemas.microsoft.com/office/spreadsheetml/2009/9/ac" r="176" s="3" customFormat="true" x14ac:dyDescent="0.25">
      <c r="A176" s="425"/>
      <c r="B176" s="132"/>
      <c r="L176" s="132"/>
      <c r="V176" s="132"/>
      <c r="AF176" s="132"/>
      <c r="AP176" s="132"/>
      <c r="AZ176" s="132"/>
      <c r="BJ176" s="132"/>
      <c r="BT176" s="132"/>
      <c r="CD176" s="132"/>
      <c r="CN176" s="132"/>
      <c r="CO176" s="132"/>
      <c r="CP176" s="132"/>
      <c r="CQ176" s="132"/>
      <c r="CR176" s="132"/>
      <c r="CS176" s="132"/>
      <c r="CT176" s="132"/>
      <c r="CU176" s="132"/>
      <c r="CX176" s="132"/>
      <c r="DH176" s="132"/>
      <c r="DR176" s="132"/>
      <c r="EB176" s="132"/>
      <c r="EL176" s="132"/>
      <c r="EV176" s="132"/>
      <c r="FF176" s="132"/>
      <c r="FP176" s="132"/>
      <c r="FZ176" s="132"/>
      <c r="GJ176" s="132"/>
      <c r="GT176" s="132"/>
      <c r="HD176" s="132"/>
      <c r="HN176" s="132"/>
      <c r="HX176" s="132"/>
      <c r="IH176" s="132"/>
      <c r="IR176" s="132"/>
      <c r="JB176" s="132"/>
      <c r="JL176" s="132"/>
      <c r="JV176" s="132"/>
      <c r="KF176" s="132"/>
      <c r="KP176" s="132"/>
    </row>
    <row xmlns:x14ac="http://schemas.microsoft.com/office/spreadsheetml/2009/9/ac" r="177" s="3" customFormat="true" x14ac:dyDescent="0.25">
      <c r="A177" s="425"/>
      <c r="B177" s="132"/>
      <c r="L177" s="132"/>
      <c r="V177" s="132"/>
      <c r="AF177" s="132"/>
      <c r="AP177" s="132"/>
      <c r="AZ177" s="132"/>
      <c r="BJ177" s="132"/>
      <c r="BT177" s="132"/>
      <c r="CD177" s="132"/>
      <c r="CN177" s="132"/>
      <c r="CO177" s="132"/>
      <c r="CP177" s="132"/>
      <c r="CQ177" s="132"/>
      <c r="CR177" s="132"/>
      <c r="CS177" s="132"/>
      <c r="CT177" s="132"/>
      <c r="CU177" s="132"/>
      <c r="CX177" s="132"/>
      <c r="DH177" s="132"/>
      <c r="DR177" s="132"/>
      <c r="EB177" s="132"/>
      <c r="EL177" s="132"/>
      <c r="EV177" s="132"/>
      <c r="FF177" s="132"/>
      <c r="FP177" s="132"/>
      <c r="FZ177" s="132"/>
      <c r="GJ177" s="132"/>
      <c r="GT177" s="132"/>
      <c r="HD177" s="132"/>
      <c r="HN177" s="132"/>
      <c r="HX177" s="132"/>
      <c r="IH177" s="132"/>
      <c r="IR177" s="132"/>
      <c r="JB177" s="132"/>
      <c r="JL177" s="132"/>
      <c r="JV177" s="132"/>
      <c r="KF177" s="132"/>
      <c r="KP177" s="132"/>
    </row>
    <row xmlns:x14ac="http://schemas.microsoft.com/office/spreadsheetml/2009/9/ac" r="178" s="3" customFormat="true" x14ac:dyDescent="0.25">
      <c r="A178" s="425"/>
      <c r="B178" s="132"/>
      <c r="L178" s="132"/>
      <c r="V178" s="132"/>
      <c r="AF178" s="132"/>
      <c r="AP178" s="132"/>
      <c r="AZ178" s="132"/>
      <c r="BJ178" s="132"/>
      <c r="BT178" s="132"/>
      <c r="CD178" s="132"/>
      <c r="CN178" s="132"/>
      <c r="CO178" s="132"/>
      <c r="CP178" s="132"/>
      <c r="CQ178" s="132"/>
      <c r="CR178" s="132"/>
      <c r="CS178" s="132"/>
      <c r="CT178" s="132"/>
      <c r="CU178" s="132"/>
      <c r="CX178" s="132"/>
      <c r="DH178" s="132"/>
      <c r="DR178" s="132"/>
      <c r="EB178" s="132"/>
      <c r="EL178" s="132"/>
      <c r="EV178" s="132"/>
      <c r="FF178" s="132"/>
      <c r="FP178" s="132"/>
      <c r="FZ178" s="132"/>
      <c r="GJ178" s="132"/>
      <c r="GT178" s="132"/>
      <c r="HD178" s="132"/>
      <c r="HN178" s="132"/>
      <c r="HX178" s="132"/>
      <c r="IH178" s="132"/>
      <c r="IR178" s="132"/>
      <c r="JB178" s="132"/>
      <c r="JL178" s="132"/>
      <c r="JV178" s="132"/>
      <c r="KF178" s="132"/>
      <c r="KP178" s="132"/>
    </row>
    <row xmlns:x14ac="http://schemas.microsoft.com/office/spreadsheetml/2009/9/ac" r="179" s="3" customFormat="true" x14ac:dyDescent="0.25">
      <c r="A179" s="425"/>
      <c r="B179" s="132"/>
      <c r="L179" s="132"/>
      <c r="V179" s="132"/>
      <c r="AF179" s="132"/>
      <c r="AP179" s="132"/>
      <c r="AZ179" s="132"/>
      <c r="BJ179" s="132"/>
      <c r="BT179" s="132"/>
      <c r="CD179" s="132"/>
      <c r="CN179" s="132"/>
      <c r="CO179" s="132"/>
      <c r="CP179" s="132"/>
      <c r="CQ179" s="132"/>
      <c r="CR179" s="132"/>
      <c r="CS179" s="132"/>
      <c r="CT179" s="132"/>
      <c r="CU179" s="132"/>
      <c r="CX179" s="132"/>
      <c r="DH179" s="132"/>
      <c r="DR179" s="132"/>
      <c r="EB179" s="132"/>
      <c r="EL179" s="132"/>
      <c r="EV179" s="132"/>
      <c r="FF179" s="132"/>
      <c r="FP179" s="132"/>
      <c r="FZ179" s="132"/>
      <c r="GJ179" s="132"/>
      <c r="GT179" s="132"/>
      <c r="HD179" s="132"/>
      <c r="HN179" s="132"/>
      <c r="HX179" s="132"/>
      <c r="IH179" s="132"/>
      <c r="IR179" s="132"/>
      <c r="JB179" s="132"/>
      <c r="JL179" s="132"/>
      <c r="JV179" s="132"/>
      <c r="KF179" s="132"/>
      <c r="KP179" s="132"/>
    </row>
    <row xmlns:x14ac="http://schemas.microsoft.com/office/spreadsheetml/2009/9/ac" r="180" s="3" customFormat="true" x14ac:dyDescent="0.25">
      <c r="A180" s="425"/>
      <c r="B180" s="132"/>
      <c r="L180" s="132"/>
      <c r="V180" s="132"/>
      <c r="AF180" s="132"/>
      <c r="AP180" s="132"/>
      <c r="AZ180" s="132"/>
      <c r="BJ180" s="132"/>
      <c r="BT180" s="132"/>
      <c r="CD180" s="132"/>
      <c r="CN180" s="132"/>
      <c r="CO180" s="132"/>
      <c r="CP180" s="132"/>
      <c r="CQ180" s="132"/>
      <c r="CR180" s="132"/>
      <c r="CS180" s="132"/>
      <c r="CT180" s="132"/>
      <c r="CU180" s="132"/>
      <c r="CX180" s="132"/>
      <c r="DH180" s="132"/>
      <c r="DR180" s="132"/>
      <c r="EB180" s="132"/>
      <c r="EL180" s="132"/>
      <c r="EV180" s="132"/>
      <c r="FF180" s="132"/>
      <c r="FP180" s="132"/>
      <c r="FZ180" s="132"/>
      <c r="GJ180" s="132"/>
      <c r="GT180" s="132"/>
      <c r="HD180" s="132"/>
      <c r="HN180" s="132"/>
      <c r="HX180" s="132"/>
      <c r="IH180" s="132"/>
      <c r="IR180" s="132"/>
      <c r="JB180" s="132"/>
      <c r="JL180" s="132"/>
      <c r="JV180" s="132"/>
      <c r="KF180" s="132"/>
      <c r="KP180" s="132"/>
    </row>
    <row xmlns:x14ac="http://schemas.microsoft.com/office/spreadsheetml/2009/9/ac" r="181" s="3" customFormat="true" x14ac:dyDescent="0.25">
      <c r="A181" s="425"/>
      <c r="B181" s="132"/>
      <c r="L181" s="132"/>
      <c r="V181" s="132"/>
      <c r="AF181" s="132"/>
      <c r="AP181" s="132"/>
      <c r="AZ181" s="132"/>
      <c r="BJ181" s="132"/>
      <c r="BT181" s="132"/>
      <c r="CD181" s="132"/>
      <c r="CN181" s="132"/>
      <c r="CO181" s="132"/>
      <c r="CP181" s="132"/>
      <c r="CQ181" s="132"/>
      <c r="CR181" s="132"/>
      <c r="CS181" s="132"/>
      <c r="CT181" s="132"/>
      <c r="CU181" s="132"/>
      <c r="CX181" s="132"/>
      <c r="DH181" s="132"/>
      <c r="DR181" s="132"/>
      <c r="EB181" s="132"/>
      <c r="EL181" s="132"/>
      <c r="EV181" s="132"/>
      <c r="FF181" s="132"/>
      <c r="FP181" s="132"/>
      <c r="FZ181" s="132"/>
      <c r="GJ181" s="132"/>
      <c r="GT181" s="132"/>
      <c r="HD181" s="132"/>
      <c r="HN181" s="132"/>
      <c r="HX181" s="132"/>
      <c r="IH181" s="132"/>
      <c r="IR181" s="132"/>
      <c r="JB181" s="132"/>
      <c r="JL181" s="132"/>
      <c r="JV181" s="132"/>
      <c r="KF181" s="132"/>
      <c r="KP181" s="132"/>
    </row>
    <row xmlns:x14ac="http://schemas.microsoft.com/office/spreadsheetml/2009/9/ac" r="182" s="3" customFormat="true" x14ac:dyDescent="0.25">
      <c r="A182" s="425"/>
      <c r="B182" s="132"/>
      <c r="L182" s="132"/>
      <c r="V182" s="132"/>
      <c r="AF182" s="132"/>
      <c r="AP182" s="132"/>
      <c r="AZ182" s="132"/>
      <c r="BJ182" s="132"/>
      <c r="BT182" s="132"/>
      <c r="CD182" s="132"/>
      <c r="CN182" s="132"/>
      <c r="CO182" s="132"/>
      <c r="CP182" s="132"/>
      <c r="CQ182" s="132"/>
      <c r="CR182" s="132"/>
      <c r="CS182" s="132"/>
      <c r="CT182" s="132"/>
      <c r="CU182" s="132"/>
      <c r="CX182" s="132"/>
      <c r="DH182" s="132"/>
      <c r="DR182" s="132"/>
      <c r="EB182" s="132"/>
      <c r="EL182" s="132"/>
      <c r="EV182" s="132"/>
      <c r="FF182" s="132"/>
      <c r="FP182" s="132"/>
      <c r="FZ182" s="132"/>
      <c r="GJ182" s="132"/>
      <c r="GT182" s="132"/>
      <c r="HD182" s="132"/>
      <c r="HN182" s="132"/>
      <c r="HX182" s="132"/>
      <c r="IH182" s="132"/>
      <c r="IR182" s="132"/>
      <c r="JB182" s="132"/>
      <c r="JL182" s="132"/>
      <c r="JV182" s="132"/>
      <c r="KF182" s="132"/>
      <c r="KP182" s="132"/>
    </row>
    <row xmlns:x14ac="http://schemas.microsoft.com/office/spreadsheetml/2009/9/ac" r="183" s="3" customFormat="true" x14ac:dyDescent="0.25">
      <c r="A183" s="425"/>
      <c r="B183" s="132"/>
      <c r="L183" s="132"/>
      <c r="V183" s="132"/>
      <c r="AF183" s="132"/>
      <c r="AP183" s="132"/>
      <c r="AZ183" s="132"/>
      <c r="BJ183" s="132"/>
      <c r="BT183" s="132"/>
      <c r="CD183" s="132"/>
      <c r="CN183" s="132"/>
      <c r="CO183" s="132"/>
      <c r="CP183" s="132"/>
      <c r="CQ183" s="132"/>
      <c r="CR183" s="132"/>
      <c r="CS183" s="132"/>
      <c r="CT183" s="132"/>
      <c r="CU183" s="132"/>
      <c r="CX183" s="132"/>
      <c r="DH183" s="132"/>
      <c r="DR183" s="132"/>
      <c r="EB183" s="132"/>
      <c r="EL183" s="132"/>
      <c r="EV183" s="132"/>
      <c r="FF183" s="132"/>
      <c r="FP183" s="132"/>
      <c r="FZ183" s="132"/>
      <c r="GJ183" s="132"/>
      <c r="GT183" s="132"/>
      <c r="HD183" s="132"/>
      <c r="HN183" s="132"/>
      <c r="HX183" s="132"/>
      <c r="IH183" s="132"/>
      <c r="IR183" s="132"/>
      <c r="JB183" s="132"/>
      <c r="JL183" s="132"/>
      <c r="JV183" s="132"/>
      <c r="KF183" s="132"/>
      <c r="KP183" s="132"/>
    </row>
    <row xmlns:x14ac="http://schemas.microsoft.com/office/spreadsheetml/2009/9/ac" r="184" s="3" customFormat="true" x14ac:dyDescent="0.25">
      <c r="A184" s="425"/>
      <c r="B184" s="132"/>
      <c r="L184" s="132"/>
      <c r="V184" s="132"/>
      <c r="AF184" s="132"/>
      <c r="AP184" s="132"/>
      <c r="AZ184" s="132"/>
      <c r="BJ184" s="132"/>
      <c r="BT184" s="132"/>
      <c r="CD184" s="132"/>
      <c r="CN184" s="132"/>
      <c r="CO184" s="132"/>
      <c r="CP184" s="132"/>
      <c r="CQ184" s="132"/>
      <c r="CR184" s="132"/>
      <c r="CS184" s="132"/>
      <c r="CT184" s="132"/>
      <c r="CU184" s="132"/>
      <c r="CX184" s="132"/>
      <c r="DH184" s="132"/>
      <c r="DR184" s="132"/>
      <c r="EB184" s="132"/>
      <c r="EL184" s="132"/>
      <c r="EV184" s="132"/>
      <c r="FF184" s="132"/>
      <c r="FP184" s="132"/>
      <c r="FZ184" s="132"/>
      <c r="GJ184" s="132"/>
      <c r="GT184" s="132"/>
      <c r="HD184" s="132"/>
      <c r="HN184" s="132"/>
      <c r="HX184" s="132"/>
      <c r="IH184" s="132"/>
      <c r="IR184" s="132"/>
      <c r="JB184" s="132"/>
      <c r="JL184" s="132"/>
      <c r="JV184" s="132"/>
      <c r="KF184" s="132"/>
      <c r="KP184" s="132"/>
    </row>
    <row xmlns:x14ac="http://schemas.microsoft.com/office/spreadsheetml/2009/9/ac" r="185" s="3" customFormat="true" x14ac:dyDescent="0.25">
      <c r="A185" s="425"/>
      <c r="B185" s="132"/>
      <c r="L185" s="132"/>
      <c r="V185" s="132"/>
      <c r="AF185" s="132"/>
      <c r="AP185" s="132"/>
      <c r="AZ185" s="132"/>
      <c r="BJ185" s="132"/>
      <c r="BT185" s="132"/>
      <c r="CD185" s="132"/>
      <c r="CN185" s="132"/>
      <c r="CO185" s="132"/>
      <c r="CP185" s="132"/>
      <c r="CQ185" s="132"/>
      <c r="CR185" s="132"/>
      <c r="CS185" s="132"/>
      <c r="CT185" s="132"/>
      <c r="CU185" s="132"/>
      <c r="CX185" s="132"/>
      <c r="DH185" s="132"/>
      <c r="DR185" s="132"/>
      <c r="EB185" s="132"/>
      <c r="EL185" s="132"/>
      <c r="EV185" s="132"/>
      <c r="FF185" s="132"/>
      <c r="FP185" s="132"/>
      <c r="FZ185" s="132"/>
      <c r="GJ185" s="132"/>
      <c r="GT185" s="132"/>
      <c r="HD185" s="132"/>
      <c r="HN185" s="132"/>
      <c r="HX185" s="132"/>
      <c r="IH185" s="132"/>
      <c r="IR185" s="132"/>
      <c r="JB185" s="132"/>
      <c r="JL185" s="132"/>
      <c r="JV185" s="132"/>
      <c r="KF185" s="132"/>
      <c r="KP185" s="132"/>
    </row>
    <row xmlns:x14ac="http://schemas.microsoft.com/office/spreadsheetml/2009/9/ac" r="186" s="3" customFormat="true" x14ac:dyDescent="0.25">
      <c r="A186" s="425"/>
      <c r="B186" s="132"/>
      <c r="L186" s="132"/>
      <c r="V186" s="132"/>
      <c r="AF186" s="132"/>
      <c r="AP186" s="132"/>
      <c r="AZ186" s="132"/>
      <c r="BJ186" s="132"/>
      <c r="BT186" s="132"/>
      <c r="CD186" s="132"/>
      <c r="CN186" s="132"/>
      <c r="CO186" s="132"/>
      <c r="CP186" s="132"/>
      <c r="CQ186" s="132"/>
      <c r="CR186" s="132"/>
      <c r="CS186" s="132"/>
      <c r="CT186" s="132"/>
      <c r="CU186" s="132"/>
      <c r="CX186" s="132"/>
      <c r="DH186" s="132"/>
      <c r="DR186" s="132"/>
      <c r="EB186" s="132"/>
      <c r="EL186" s="132"/>
      <c r="EV186" s="132"/>
      <c r="FF186" s="132"/>
      <c r="FP186" s="132"/>
      <c r="FZ186" s="132"/>
      <c r="GJ186" s="132"/>
      <c r="GT186" s="132"/>
      <c r="HD186" s="132"/>
      <c r="HN186" s="132"/>
      <c r="HX186" s="132"/>
      <c r="IH186" s="132"/>
      <c r="IR186" s="132"/>
      <c r="JB186" s="132"/>
      <c r="JL186" s="132"/>
      <c r="JV186" s="132"/>
      <c r="KF186" s="132"/>
      <c r="KP186" s="132"/>
    </row>
    <row xmlns:x14ac="http://schemas.microsoft.com/office/spreadsheetml/2009/9/ac" r="187" s="3" customFormat="true" x14ac:dyDescent="0.25">
      <c r="A187" s="425"/>
      <c r="B187" s="132"/>
      <c r="L187" s="132"/>
      <c r="V187" s="132"/>
      <c r="AF187" s="132"/>
      <c r="AP187" s="132"/>
      <c r="AZ187" s="132"/>
      <c r="BJ187" s="132"/>
      <c r="BT187" s="132"/>
      <c r="CD187" s="132"/>
      <c r="CN187" s="132"/>
      <c r="CO187" s="132"/>
      <c r="CP187" s="132"/>
      <c r="CQ187" s="132"/>
      <c r="CR187" s="132"/>
      <c r="CS187" s="132"/>
      <c r="CT187" s="132"/>
      <c r="CU187" s="132"/>
      <c r="CX187" s="132"/>
      <c r="DH187" s="132"/>
      <c r="DR187" s="132"/>
      <c r="EB187" s="132"/>
      <c r="EL187" s="132"/>
      <c r="EV187" s="132"/>
      <c r="FF187" s="132"/>
      <c r="FP187" s="132"/>
      <c r="FZ187" s="132"/>
      <c r="GJ187" s="132"/>
      <c r="GT187" s="132"/>
      <c r="HD187" s="132"/>
      <c r="HN187" s="132"/>
      <c r="HX187" s="132"/>
      <c r="IH187" s="132"/>
      <c r="IR187" s="132"/>
      <c r="JB187" s="132"/>
      <c r="JL187" s="132"/>
      <c r="JV187" s="132"/>
      <c r="KF187" s="132"/>
      <c r="KP187" s="132"/>
    </row>
    <row xmlns:x14ac="http://schemas.microsoft.com/office/spreadsheetml/2009/9/ac" r="188" s="3" customFormat="true" x14ac:dyDescent="0.25">
      <c r="A188" s="425"/>
      <c r="B188" s="132"/>
      <c r="L188" s="132"/>
      <c r="V188" s="132"/>
      <c r="AF188" s="132"/>
      <c r="AP188" s="132"/>
      <c r="AZ188" s="132"/>
      <c r="BJ188" s="132"/>
      <c r="BT188" s="132"/>
      <c r="CD188" s="132"/>
      <c r="CN188" s="132"/>
      <c r="CO188" s="132"/>
      <c r="CP188" s="132"/>
      <c r="CQ188" s="132"/>
      <c r="CR188" s="132"/>
      <c r="CS188" s="132"/>
      <c r="CT188" s="132"/>
      <c r="CU188" s="132"/>
      <c r="CX188" s="132"/>
      <c r="DH188" s="132"/>
      <c r="DR188" s="132"/>
      <c r="EB188" s="132"/>
      <c r="EL188" s="132"/>
      <c r="EV188" s="132"/>
      <c r="FF188" s="132"/>
      <c r="FP188" s="132"/>
      <c r="FZ188" s="132"/>
      <c r="GJ188" s="132"/>
      <c r="GT188" s="132"/>
      <c r="HD188" s="132"/>
      <c r="HN188" s="132"/>
      <c r="HX188" s="132"/>
      <c r="IH188" s="132"/>
      <c r="IR188" s="132"/>
      <c r="JB188" s="132"/>
      <c r="JL188" s="132"/>
      <c r="JV188" s="132"/>
      <c r="KF188" s="132"/>
      <c r="KP188" s="132"/>
    </row>
    <row xmlns:x14ac="http://schemas.microsoft.com/office/spreadsheetml/2009/9/ac" r="189" s="3" customFormat="true" x14ac:dyDescent="0.25">
      <c r="A189" s="425"/>
      <c r="B189" s="132"/>
      <c r="L189" s="132"/>
      <c r="V189" s="132"/>
      <c r="AF189" s="132"/>
      <c r="AP189" s="132"/>
      <c r="AZ189" s="132"/>
      <c r="BJ189" s="132"/>
      <c r="BT189" s="132"/>
      <c r="CD189" s="132"/>
      <c r="CN189" s="132"/>
      <c r="CO189" s="132"/>
      <c r="CP189" s="132"/>
      <c r="CQ189" s="132"/>
      <c r="CR189" s="132"/>
      <c r="CS189" s="132"/>
      <c r="CT189" s="132"/>
      <c r="CU189" s="132"/>
      <c r="CX189" s="132"/>
      <c r="DH189" s="132"/>
      <c r="DR189" s="132"/>
      <c r="EB189" s="132"/>
      <c r="EL189" s="132"/>
      <c r="EV189" s="132"/>
      <c r="FF189" s="132"/>
      <c r="FP189" s="132"/>
      <c r="FZ189" s="132"/>
      <c r="GJ189" s="132"/>
      <c r="GT189" s="132"/>
      <c r="HD189" s="132"/>
      <c r="HN189" s="132"/>
      <c r="HX189" s="132"/>
      <c r="IH189" s="132"/>
      <c r="IR189" s="132"/>
      <c r="JB189" s="132"/>
      <c r="JL189" s="132"/>
      <c r="JV189" s="132"/>
      <c r="KF189" s="132"/>
      <c r="KP189" s="132"/>
    </row>
    <row xmlns:x14ac="http://schemas.microsoft.com/office/spreadsheetml/2009/9/ac" r="190" s="3" customFormat="true" x14ac:dyDescent="0.25">
      <c r="A190" s="425"/>
      <c r="B190" s="132"/>
      <c r="L190" s="132"/>
      <c r="V190" s="132"/>
      <c r="AF190" s="132"/>
      <c r="AP190" s="132"/>
      <c r="AZ190" s="132"/>
      <c r="BJ190" s="132"/>
      <c r="BT190" s="132"/>
      <c r="CD190" s="132"/>
      <c r="CN190" s="132"/>
      <c r="CO190" s="132"/>
      <c r="CP190" s="132"/>
      <c r="CQ190" s="132"/>
      <c r="CR190" s="132"/>
      <c r="CS190" s="132"/>
      <c r="CT190" s="132"/>
      <c r="CU190" s="132"/>
      <c r="CX190" s="132"/>
      <c r="DH190" s="132"/>
      <c r="DR190" s="132"/>
      <c r="EB190" s="132"/>
      <c r="EL190" s="132"/>
      <c r="EV190" s="132"/>
      <c r="FF190" s="132"/>
      <c r="FP190" s="132"/>
      <c r="FZ190" s="132"/>
      <c r="GJ190" s="132"/>
      <c r="GT190" s="132"/>
      <c r="HD190" s="132"/>
      <c r="HN190" s="132"/>
      <c r="HX190" s="132"/>
      <c r="IH190" s="132"/>
      <c r="IR190" s="132"/>
      <c r="JB190" s="132"/>
      <c r="JL190" s="132"/>
      <c r="JV190" s="132"/>
      <c r="KF190" s="132"/>
      <c r="KP190" s="132"/>
    </row>
    <row xmlns:x14ac="http://schemas.microsoft.com/office/spreadsheetml/2009/9/ac" r="191" s="3" customFormat="true" x14ac:dyDescent="0.25">
      <c r="A191" s="425"/>
      <c r="B191" s="132"/>
      <c r="L191" s="132"/>
      <c r="V191" s="132"/>
      <c r="AF191" s="132"/>
      <c r="AP191" s="132"/>
      <c r="AZ191" s="132"/>
      <c r="BJ191" s="132"/>
      <c r="BT191" s="132"/>
      <c r="CD191" s="132"/>
      <c r="CN191" s="132"/>
      <c r="CO191" s="132"/>
      <c r="CP191" s="132"/>
      <c r="CQ191" s="132"/>
      <c r="CR191" s="132"/>
      <c r="CS191" s="132"/>
      <c r="CT191" s="132"/>
      <c r="CU191" s="132"/>
      <c r="CX191" s="132"/>
      <c r="DH191" s="132"/>
      <c r="DR191" s="132"/>
      <c r="EB191" s="132"/>
      <c r="EL191" s="132"/>
      <c r="EV191" s="132"/>
      <c r="FF191" s="132"/>
      <c r="FP191" s="132"/>
      <c r="FZ191" s="132"/>
      <c r="GJ191" s="132"/>
      <c r="GT191" s="132"/>
      <c r="HD191" s="132"/>
      <c r="HN191" s="132"/>
      <c r="HX191" s="132"/>
      <c r="IH191" s="132"/>
      <c r="IR191" s="132"/>
      <c r="JB191" s="132"/>
      <c r="JL191" s="132"/>
      <c r="JV191" s="132"/>
      <c r="KF191" s="132"/>
      <c r="KP191" s="132"/>
    </row>
    <row xmlns:x14ac="http://schemas.microsoft.com/office/spreadsheetml/2009/9/ac" r="192" s="3" customFormat="true" x14ac:dyDescent="0.25">
      <c r="A192" s="425"/>
      <c r="B192" s="132"/>
      <c r="L192" s="132"/>
      <c r="V192" s="132"/>
      <c r="AF192" s="132"/>
      <c r="AP192" s="132"/>
      <c r="AZ192" s="132"/>
      <c r="BJ192" s="132"/>
      <c r="BT192" s="132"/>
      <c r="CD192" s="132"/>
      <c r="CN192" s="132"/>
      <c r="CO192" s="132"/>
      <c r="CP192" s="132"/>
      <c r="CQ192" s="132"/>
      <c r="CR192" s="132"/>
      <c r="CS192" s="132"/>
      <c r="CT192" s="132"/>
      <c r="CU192" s="132"/>
      <c r="CX192" s="132"/>
      <c r="DH192" s="132"/>
      <c r="DR192" s="132"/>
      <c r="EB192" s="132"/>
      <c r="EL192" s="132"/>
      <c r="EV192" s="132"/>
      <c r="FF192" s="132"/>
      <c r="FP192" s="132"/>
      <c r="FZ192" s="132"/>
      <c r="GJ192" s="132"/>
      <c r="GT192" s="132"/>
      <c r="HD192" s="132"/>
      <c r="HN192" s="132"/>
      <c r="HX192" s="132"/>
      <c r="IH192" s="132"/>
      <c r="IR192" s="132"/>
      <c r="JB192" s="132"/>
      <c r="JL192" s="132"/>
      <c r="JV192" s="132"/>
      <c r="KF192" s="132"/>
      <c r="KP192" s="132"/>
    </row>
    <row xmlns:x14ac="http://schemas.microsoft.com/office/spreadsheetml/2009/9/ac" r="193" s="3" customFormat="true" x14ac:dyDescent="0.25">
      <c r="A193" s="425"/>
      <c r="B193" s="132"/>
      <c r="L193" s="132"/>
      <c r="V193" s="132"/>
      <c r="AF193" s="132"/>
      <c r="AP193" s="132"/>
      <c r="AZ193" s="132"/>
      <c r="BJ193" s="132"/>
      <c r="BT193" s="132"/>
      <c r="CD193" s="132"/>
      <c r="CN193" s="132"/>
      <c r="CO193" s="132"/>
      <c r="CP193" s="132"/>
      <c r="CQ193" s="132"/>
      <c r="CR193" s="132"/>
      <c r="CS193" s="132"/>
      <c r="CT193" s="132"/>
      <c r="CU193" s="132"/>
      <c r="CX193" s="132"/>
      <c r="DH193" s="132"/>
      <c r="DR193" s="132"/>
      <c r="EB193" s="132"/>
      <c r="EL193" s="132"/>
      <c r="EV193" s="132"/>
      <c r="FF193" s="132"/>
      <c r="FP193" s="132"/>
      <c r="FZ193" s="132"/>
      <c r="GJ193" s="132"/>
      <c r="GT193" s="132"/>
      <c r="HD193" s="132"/>
      <c r="HN193" s="132"/>
      <c r="HX193" s="132"/>
      <c r="IH193" s="132"/>
      <c r="IR193" s="132"/>
      <c r="JB193" s="132"/>
      <c r="JL193" s="132"/>
      <c r="JV193" s="132"/>
      <c r="KF193" s="132"/>
      <c r="KP193" s="132"/>
    </row>
    <row xmlns:x14ac="http://schemas.microsoft.com/office/spreadsheetml/2009/9/ac" r="194" s="3" customFormat="true" x14ac:dyDescent="0.25">
      <c r="A194" s="425"/>
      <c r="B194" s="132"/>
      <c r="L194" s="132"/>
      <c r="V194" s="132"/>
      <c r="AF194" s="132"/>
      <c r="AP194" s="132"/>
      <c r="AZ194" s="132"/>
      <c r="BJ194" s="132"/>
      <c r="BT194" s="132"/>
      <c r="CD194" s="132"/>
      <c r="CN194" s="132"/>
      <c r="CO194" s="132"/>
      <c r="CP194" s="132"/>
      <c r="CQ194" s="132"/>
      <c r="CR194" s="132"/>
      <c r="CS194" s="132"/>
      <c r="CT194" s="132"/>
      <c r="CU194" s="132"/>
      <c r="CX194" s="132"/>
      <c r="DH194" s="132"/>
      <c r="DR194" s="132"/>
      <c r="EB194" s="132"/>
      <c r="EL194" s="132"/>
      <c r="EV194" s="132"/>
      <c r="FF194" s="132"/>
      <c r="FP194" s="132"/>
      <c r="FZ194" s="132"/>
      <c r="GJ194" s="132"/>
      <c r="GT194" s="132"/>
      <c r="HD194" s="132"/>
      <c r="HN194" s="132"/>
      <c r="HX194" s="132"/>
      <c r="IH194" s="132"/>
      <c r="IR194" s="132"/>
      <c r="JB194" s="132"/>
      <c r="JL194" s="132"/>
      <c r="JV194" s="132"/>
      <c r="KF194" s="132"/>
      <c r="KP194" s="132"/>
    </row>
    <row xmlns:x14ac="http://schemas.microsoft.com/office/spreadsheetml/2009/9/ac" r="195" s="3" customFormat="true" x14ac:dyDescent="0.25">
      <c r="A195" s="425"/>
      <c r="B195" s="132"/>
      <c r="L195" s="132"/>
      <c r="V195" s="132"/>
      <c r="AF195" s="132"/>
      <c r="AP195" s="132"/>
      <c r="AZ195" s="132"/>
      <c r="BJ195" s="132"/>
      <c r="BT195" s="132"/>
      <c r="CD195" s="132"/>
      <c r="CN195" s="132"/>
      <c r="CO195" s="132"/>
      <c r="CP195" s="132"/>
      <c r="CQ195" s="132"/>
      <c r="CR195" s="132"/>
      <c r="CS195" s="132"/>
      <c r="CT195" s="132"/>
      <c r="CU195" s="132"/>
      <c r="CX195" s="132"/>
      <c r="DH195" s="132"/>
      <c r="DR195" s="132"/>
      <c r="EB195" s="132"/>
      <c r="EL195" s="132"/>
      <c r="EV195" s="132"/>
      <c r="FF195" s="132"/>
      <c r="FP195" s="132"/>
      <c r="FZ195" s="132"/>
      <c r="GJ195" s="132"/>
      <c r="GT195" s="132"/>
      <c r="HD195" s="132"/>
      <c r="HN195" s="132"/>
      <c r="HX195" s="132"/>
      <c r="IH195" s="132"/>
      <c r="IR195" s="132"/>
      <c r="JB195" s="132"/>
      <c r="JL195" s="132"/>
      <c r="JV195" s="132"/>
      <c r="KF195" s="132"/>
      <c r="KP195" s="132"/>
    </row>
    <row xmlns:x14ac="http://schemas.microsoft.com/office/spreadsheetml/2009/9/ac" r="196" s="3" customFormat="true" x14ac:dyDescent="0.25">
      <c r="A196" s="425"/>
      <c r="B196" s="132"/>
      <c r="L196" s="132"/>
      <c r="V196" s="132"/>
      <c r="AF196" s="132"/>
      <c r="AP196" s="132"/>
      <c r="AZ196" s="132"/>
      <c r="BJ196" s="132"/>
      <c r="BT196" s="132"/>
      <c r="CD196" s="132"/>
      <c r="CN196" s="132"/>
      <c r="CO196" s="132"/>
      <c r="CP196" s="132"/>
      <c r="CQ196" s="132"/>
      <c r="CR196" s="132"/>
      <c r="CS196" s="132"/>
      <c r="CT196" s="132"/>
      <c r="CU196" s="132"/>
      <c r="CX196" s="132"/>
      <c r="DH196" s="132"/>
      <c r="DR196" s="132"/>
      <c r="EB196" s="132"/>
      <c r="EL196" s="132"/>
      <c r="EV196" s="132"/>
      <c r="FF196" s="132"/>
      <c r="FP196" s="132"/>
      <c r="FZ196" s="132"/>
      <c r="GJ196" s="132"/>
      <c r="GT196" s="132"/>
      <c r="HD196" s="132"/>
      <c r="HN196" s="132"/>
      <c r="HX196" s="132"/>
      <c r="IH196" s="132"/>
      <c r="IR196" s="132"/>
      <c r="JB196" s="132"/>
      <c r="JL196" s="132"/>
      <c r="JV196" s="132"/>
      <c r="KF196" s="132"/>
      <c r="KP196" s="132"/>
    </row>
    <row xmlns:x14ac="http://schemas.microsoft.com/office/spreadsheetml/2009/9/ac" r="197" s="3" customFormat="true" x14ac:dyDescent="0.25">
      <c r="A197" s="425"/>
      <c r="B197" s="132"/>
      <c r="L197" s="132"/>
      <c r="V197" s="132"/>
      <c r="AF197" s="132"/>
      <c r="AP197" s="132"/>
      <c r="AZ197" s="132"/>
      <c r="BJ197" s="132"/>
      <c r="BT197" s="132"/>
      <c r="CD197" s="132"/>
      <c r="CN197" s="132"/>
      <c r="CO197" s="132"/>
      <c r="CP197" s="132"/>
      <c r="CQ197" s="132"/>
      <c r="CR197" s="132"/>
      <c r="CS197" s="132"/>
      <c r="CT197" s="132"/>
      <c r="CU197" s="132"/>
      <c r="CX197" s="132"/>
      <c r="DH197" s="132"/>
      <c r="DR197" s="132"/>
      <c r="EB197" s="132"/>
      <c r="EL197" s="132"/>
      <c r="EV197" s="132"/>
      <c r="FF197" s="132"/>
      <c r="FP197" s="132"/>
      <c r="FZ197" s="132"/>
      <c r="GJ197" s="132"/>
      <c r="GT197" s="132"/>
      <c r="HD197" s="132"/>
      <c r="HN197" s="132"/>
      <c r="HX197" s="132"/>
      <c r="IH197" s="132"/>
      <c r="IR197" s="132"/>
      <c r="JB197" s="132"/>
      <c r="JL197" s="132"/>
      <c r="JV197" s="132"/>
      <c r="KF197" s="132"/>
      <c r="KP197" s="132"/>
    </row>
    <row xmlns:x14ac="http://schemas.microsoft.com/office/spreadsheetml/2009/9/ac" r="198" s="3" customFormat="true" x14ac:dyDescent="0.25">
      <c r="A198" s="425"/>
      <c r="B198" s="132"/>
      <c r="L198" s="132"/>
      <c r="V198" s="132"/>
      <c r="AF198" s="132"/>
      <c r="AP198" s="132"/>
      <c r="AZ198" s="132"/>
      <c r="BJ198" s="132"/>
      <c r="BT198" s="132"/>
      <c r="CD198" s="132"/>
      <c r="CN198" s="132"/>
      <c r="CO198" s="132"/>
      <c r="CP198" s="132"/>
      <c r="CQ198" s="132"/>
      <c r="CR198" s="132"/>
      <c r="CS198" s="132"/>
      <c r="CT198" s="132"/>
      <c r="CU198" s="132"/>
      <c r="CX198" s="132"/>
      <c r="DH198" s="132"/>
      <c r="DR198" s="132"/>
      <c r="EB198" s="132"/>
      <c r="EL198" s="132"/>
      <c r="EV198" s="132"/>
      <c r="FF198" s="132"/>
      <c r="FP198" s="132"/>
      <c r="FZ198" s="132"/>
      <c r="GJ198" s="132"/>
      <c r="GT198" s="132"/>
      <c r="HD198" s="132"/>
      <c r="HN198" s="132"/>
      <c r="HX198" s="132"/>
      <c r="IH198" s="132"/>
      <c r="IR198" s="132"/>
      <c r="JB198" s="132"/>
      <c r="JL198" s="132"/>
      <c r="JV198" s="132"/>
      <c r="KF198" s="132"/>
      <c r="KP198" s="132"/>
    </row>
    <row xmlns:x14ac="http://schemas.microsoft.com/office/spreadsheetml/2009/9/ac" r="199" s="3" customFormat="true" x14ac:dyDescent="0.25">
      <c r="A199" s="425"/>
      <c r="B199" s="132"/>
      <c r="L199" s="132"/>
      <c r="V199" s="132"/>
      <c r="AF199" s="132"/>
      <c r="AP199" s="132"/>
      <c r="AZ199" s="132"/>
      <c r="BJ199" s="132"/>
      <c r="BT199" s="132"/>
      <c r="CD199" s="132"/>
      <c r="CN199" s="132"/>
      <c r="CO199" s="132"/>
      <c r="CP199" s="132"/>
      <c r="CQ199" s="132"/>
      <c r="CR199" s="132"/>
      <c r="CS199" s="132"/>
      <c r="CT199" s="132"/>
      <c r="CU199" s="132"/>
      <c r="CX199" s="132"/>
      <c r="DH199" s="132"/>
      <c r="DR199" s="132"/>
      <c r="EB199" s="132"/>
      <c r="EL199" s="132"/>
      <c r="EV199" s="132"/>
      <c r="FF199" s="132"/>
      <c r="FP199" s="132"/>
      <c r="FZ199" s="132"/>
      <c r="GJ199" s="132"/>
      <c r="GT199" s="132"/>
      <c r="HD199" s="132"/>
      <c r="HN199" s="132"/>
      <c r="HX199" s="132"/>
      <c r="IH199" s="132"/>
      <c r="IR199" s="132"/>
      <c r="JB199" s="132"/>
      <c r="JL199" s="132"/>
      <c r="JV199" s="132"/>
      <c r="KF199" s="132"/>
      <c r="KP199" s="132"/>
    </row>
    <row xmlns:x14ac="http://schemas.microsoft.com/office/spreadsheetml/2009/9/ac" r="200" s="3" customFormat="true" x14ac:dyDescent="0.25">
      <c r="A200" s="425"/>
      <c r="B200" s="132"/>
      <c r="L200" s="132"/>
      <c r="V200" s="132"/>
      <c r="AF200" s="132"/>
      <c r="AP200" s="132"/>
      <c r="AZ200" s="132"/>
      <c r="BJ200" s="132"/>
      <c r="BT200" s="132"/>
      <c r="CD200" s="132"/>
      <c r="CN200" s="132"/>
      <c r="CO200" s="132"/>
      <c r="CP200" s="132"/>
      <c r="CQ200" s="132"/>
      <c r="CR200" s="132"/>
      <c r="CS200" s="132"/>
      <c r="CT200" s="132"/>
      <c r="CU200" s="132"/>
      <c r="CX200" s="132"/>
      <c r="DH200" s="132"/>
      <c r="DR200" s="132"/>
      <c r="EB200" s="132"/>
      <c r="EL200" s="132"/>
      <c r="EV200" s="132"/>
      <c r="FF200" s="132"/>
      <c r="FP200" s="132"/>
      <c r="FZ200" s="132"/>
      <c r="GJ200" s="132"/>
      <c r="GT200" s="132"/>
      <c r="HD200" s="132"/>
      <c r="HN200" s="132"/>
      <c r="HX200" s="132"/>
      <c r="IH200" s="132"/>
      <c r="IR200" s="132"/>
      <c r="JB200" s="132"/>
      <c r="JL200" s="132"/>
      <c r="JV200" s="132"/>
      <c r="KF200" s="132"/>
      <c r="KP200" s="132"/>
    </row>
    <row xmlns:x14ac="http://schemas.microsoft.com/office/spreadsheetml/2009/9/ac" r="201" s="3" customFormat="true" x14ac:dyDescent="0.25">
      <c r="A201" s="425"/>
      <c r="B201" s="132"/>
      <c r="L201" s="132"/>
      <c r="V201" s="132"/>
      <c r="AF201" s="132"/>
      <c r="AP201" s="132"/>
      <c r="AZ201" s="132"/>
      <c r="BJ201" s="132"/>
      <c r="BT201" s="132"/>
      <c r="CD201" s="132"/>
      <c r="CN201" s="132"/>
      <c r="CO201" s="132"/>
      <c r="CP201" s="132"/>
      <c r="CQ201" s="132"/>
      <c r="CR201" s="132"/>
      <c r="CS201" s="132"/>
      <c r="CT201" s="132"/>
      <c r="CU201" s="132"/>
      <c r="CX201" s="132"/>
      <c r="DH201" s="132"/>
      <c r="DR201" s="132"/>
      <c r="EB201" s="132"/>
      <c r="EL201" s="132"/>
      <c r="EV201" s="132"/>
      <c r="FF201" s="132"/>
      <c r="FP201" s="132"/>
      <c r="FZ201" s="132"/>
      <c r="GJ201" s="132"/>
      <c r="GT201" s="132"/>
      <c r="HD201" s="132"/>
      <c r="HN201" s="132"/>
      <c r="HX201" s="132"/>
      <c r="IH201" s="132"/>
      <c r="IR201" s="132"/>
      <c r="JB201" s="132"/>
      <c r="JL201" s="132"/>
      <c r="JV201" s="132"/>
      <c r="KF201" s="132"/>
      <c r="KP201" s="132"/>
    </row>
    <row xmlns:x14ac="http://schemas.microsoft.com/office/spreadsheetml/2009/9/ac" r="202" s="3" customFormat="true" x14ac:dyDescent="0.25">
      <c r="A202" s="425"/>
      <c r="B202" s="132"/>
      <c r="L202" s="132"/>
      <c r="V202" s="132"/>
      <c r="AF202" s="132"/>
      <c r="AP202" s="132"/>
      <c r="AZ202" s="132"/>
      <c r="BJ202" s="132"/>
      <c r="BT202" s="132"/>
      <c r="CD202" s="132"/>
      <c r="CN202" s="132"/>
      <c r="CO202" s="132"/>
      <c r="CP202" s="132"/>
      <c r="CQ202" s="132"/>
      <c r="CR202" s="132"/>
      <c r="CS202" s="132"/>
      <c r="CT202" s="132"/>
      <c r="CU202" s="132"/>
      <c r="CX202" s="132"/>
      <c r="DH202" s="132"/>
      <c r="DR202" s="132"/>
      <c r="EB202" s="132"/>
      <c r="EL202" s="132"/>
      <c r="EV202" s="132"/>
      <c r="FF202" s="132"/>
      <c r="FP202" s="132"/>
      <c r="FZ202" s="132"/>
      <c r="GJ202" s="132"/>
      <c r="GT202" s="132"/>
      <c r="HD202" s="132"/>
      <c r="HN202" s="132"/>
      <c r="HX202" s="132"/>
      <c r="IH202" s="132"/>
      <c r="IR202" s="132"/>
      <c r="JB202" s="132"/>
      <c r="JL202" s="132"/>
      <c r="JV202" s="132"/>
      <c r="KF202" s="132"/>
      <c r="KP202" s="132"/>
    </row>
    <row xmlns:x14ac="http://schemas.microsoft.com/office/spreadsheetml/2009/9/ac" r="203" s="3" customFormat="true" x14ac:dyDescent="0.25">
      <c r="A203" s="425"/>
      <c r="B203" s="132"/>
      <c r="L203" s="132"/>
      <c r="V203" s="132"/>
      <c r="AF203" s="132"/>
      <c r="AP203" s="132"/>
      <c r="AZ203" s="132"/>
      <c r="BJ203" s="132"/>
      <c r="BT203" s="132"/>
      <c r="CD203" s="132"/>
      <c r="CN203" s="132"/>
      <c r="CO203" s="132"/>
      <c r="CP203" s="132"/>
      <c r="CQ203" s="132"/>
      <c r="CR203" s="132"/>
      <c r="CS203" s="132"/>
      <c r="CT203" s="132"/>
      <c r="CU203" s="132"/>
      <c r="CX203" s="132"/>
      <c r="DH203" s="132"/>
      <c r="DR203" s="132"/>
      <c r="EB203" s="132"/>
      <c r="EL203" s="132"/>
      <c r="EV203" s="132"/>
      <c r="FF203" s="132"/>
      <c r="FP203" s="132"/>
      <c r="FZ203" s="132"/>
      <c r="GJ203" s="132"/>
      <c r="GT203" s="132"/>
      <c r="HD203" s="132"/>
      <c r="HN203" s="132"/>
      <c r="HX203" s="132"/>
      <c r="IH203" s="132"/>
      <c r="IR203" s="132"/>
      <c r="JB203" s="132"/>
      <c r="JL203" s="132"/>
      <c r="JV203" s="132"/>
      <c r="KF203" s="132"/>
      <c r="KP203" s="132"/>
    </row>
    <row xmlns:x14ac="http://schemas.microsoft.com/office/spreadsheetml/2009/9/ac" r="204" s="3" customFormat="true" x14ac:dyDescent="0.25">
      <c r="A204" s="425"/>
      <c r="B204" s="132"/>
      <c r="L204" s="132"/>
      <c r="V204" s="132"/>
      <c r="AF204" s="132"/>
      <c r="AP204" s="132"/>
      <c r="AZ204" s="132"/>
      <c r="BJ204" s="132"/>
      <c r="BT204" s="132"/>
      <c r="CD204" s="132"/>
      <c r="CN204" s="132"/>
      <c r="CO204" s="132"/>
      <c r="CP204" s="132"/>
      <c r="CQ204" s="132"/>
      <c r="CR204" s="132"/>
      <c r="CS204" s="132"/>
      <c r="CT204" s="132"/>
      <c r="CU204" s="132"/>
      <c r="CX204" s="132"/>
      <c r="DH204" s="132"/>
      <c r="DR204" s="132"/>
      <c r="EB204" s="132"/>
      <c r="EL204" s="132"/>
      <c r="EV204" s="132"/>
      <c r="FF204" s="132"/>
      <c r="FP204" s="132"/>
      <c r="FZ204" s="132"/>
      <c r="GJ204" s="132"/>
      <c r="GT204" s="132"/>
      <c r="HD204" s="132"/>
      <c r="HN204" s="132"/>
      <c r="HX204" s="132"/>
      <c r="IH204" s="132"/>
      <c r="IR204" s="132"/>
      <c r="JB204" s="132"/>
      <c r="JL204" s="132"/>
      <c r="JV204" s="132"/>
      <c r="KF204" s="132"/>
      <c r="KP204" s="132"/>
    </row>
    <row xmlns:x14ac="http://schemas.microsoft.com/office/spreadsheetml/2009/9/ac" r="205" s="3" customFormat="true" x14ac:dyDescent="0.25">
      <c r="A205" s="425"/>
      <c r="B205" s="132"/>
      <c r="L205" s="132"/>
      <c r="V205" s="132"/>
      <c r="AF205" s="132"/>
      <c r="AP205" s="132"/>
      <c r="AZ205" s="132"/>
      <c r="BJ205" s="132"/>
      <c r="BT205" s="132"/>
      <c r="CD205" s="132"/>
      <c r="CN205" s="132"/>
      <c r="CO205" s="132"/>
      <c r="CP205" s="132"/>
      <c r="CQ205" s="132"/>
      <c r="CR205" s="132"/>
      <c r="CS205" s="132"/>
      <c r="CT205" s="132"/>
      <c r="CU205" s="132"/>
      <c r="CX205" s="132"/>
      <c r="DH205" s="132"/>
      <c r="DR205" s="132"/>
      <c r="EB205" s="132"/>
      <c r="EL205" s="132"/>
      <c r="EV205" s="132"/>
      <c r="FF205" s="132"/>
      <c r="FP205" s="132"/>
      <c r="FZ205" s="132"/>
      <c r="GJ205" s="132"/>
      <c r="GT205" s="132"/>
      <c r="HD205" s="132"/>
      <c r="HN205" s="132"/>
      <c r="HX205" s="132"/>
      <c r="IH205" s="132"/>
      <c r="IR205" s="132"/>
      <c r="JB205" s="132"/>
      <c r="JL205" s="132"/>
      <c r="JV205" s="132"/>
      <c r="KF205" s="132"/>
      <c r="KP205" s="132"/>
    </row>
    <row xmlns:x14ac="http://schemas.microsoft.com/office/spreadsheetml/2009/9/ac" r="206" s="3" customFormat="true" x14ac:dyDescent="0.25">
      <c r="A206" s="425"/>
      <c r="B206" s="132"/>
      <c r="L206" s="132"/>
      <c r="V206" s="132"/>
      <c r="AF206" s="132"/>
      <c r="AP206" s="132"/>
      <c r="AZ206" s="132"/>
      <c r="BJ206" s="132"/>
      <c r="BT206" s="132"/>
      <c r="CD206" s="132"/>
      <c r="CN206" s="132"/>
      <c r="CO206" s="132"/>
      <c r="CP206" s="132"/>
      <c r="CQ206" s="132"/>
      <c r="CR206" s="132"/>
      <c r="CS206" s="132"/>
      <c r="CT206" s="132"/>
      <c r="CU206" s="132"/>
      <c r="CX206" s="132"/>
      <c r="DH206" s="132"/>
      <c r="DR206" s="132"/>
      <c r="EB206" s="132"/>
      <c r="EL206" s="132"/>
      <c r="EV206" s="132"/>
      <c r="FF206" s="132"/>
      <c r="FP206" s="132"/>
      <c r="FZ206" s="132"/>
      <c r="GJ206" s="132"/>
      <c r="GT206" s="132"/>
      <c r="HD206" s="132"/>
      <c r="HN206" s="132"/>
      <c r="HX206" s="132"/>
      <c r="IH206" s="132"/>
      <c r="IR206" s="132"/>
      <c r="JB206" s="132"/>
      <c r="JL206" s="132"/>
      <c r="JV206" s="132"/>
      <c r="KF206" s="132"/>
      <c r="KP206" s="132"/>
    </row>
    <row xmlns:x14ac="http://schemas.microsoft.com/office/spreadsheetml/2009/9/ac" r="207" s="3" customFormat="true" x14ac:dyDescent="0.25">
      <c r="A207" s="425"/>
      <c r="B207" s="132"/>
      <c r="L207" s="132"/>
      <c r="V207" s="132"/>
      <c r="AF207" s="132"/>
      <c r="AP207" s="132"/>
      <c r="AZ207" s="132"/>
      <c r="BJ207" s="132"/>
      <c r="BT207" s="132"/>
      <c r="CD207" s="132"/>
      <c r="CN207" s="132"/>
      <c r="CO207" s="132"/>
      <c r="CP207" s="132"/>
      <c r="CQ207" s="132"/>
      <c r="CR207" s="132"/>
      <c r="CS207" s="132"/>
      <c r="CT207" s="132"/>
      <c r="CU207" s="132"/>
      <c r="CX207" s="132"/>
      <c r="DH207" s="132"/>
      <c r="DR207" s="132"/>
      <c r="EB207" s="132"/>
      <c r="EL207" s="132"/>
      <c r="EV207" s="132"/>
      <c r="FF207" s="132"/>
      <c r="FP207" s="132"/>
      <c r="FZ207" s="132"/>
      <c r="GJ207" s="132"/>
      <c r="GT207" s="132"/>
      <c r="HD207" s="132"/>
      <c r="HN207" s="132"/>
      <c r="HX207" s="132"/>
      <c r="IH207" s="132"/>
      <c r="IR207" s="132"/>
      <c r="JB207" s="132"/>
      <c r="JL207" s="132"/>
      <c r="JV207" s="132"/>
      <c r="KF207" s="132"/>
      <c r="KP207" s="132"/>
    </row>
    <row xmlns:x14ac="http://schemas.microsoft.com/office/spreadsheetml/2009/9/ac" r="208" s="3" customFormat="true" x14ac:dyDescent="0.25">
      <c r="A208" s="425"/>
      <c r="B208" s="132"/>
      <c r="L208" s="132"/>
      <c r="V208" s="132"/>
      <c r="AF208" s="132"/>
      <c r="AP208" s="132"/>
      <c r="AZ208" s="132"/>
      <c r="BJ208" s="132"/>
      <c r="BT208" s="132"/>
      <c r="CD208" s="132"/>
      <c r="CN208" s="132"/>
      <c r="CO208" s="132"/>
      <c r="CP208" s="132"/>
      <c r="CQ208" s="132"/>
      <c r="CR208" s="132"/>
      <c r="CS208" s="132"/>
      <c r="CT208" s="132"/>
      <c r="CU208" s="132"/>
      <c r="CX208" s="132"/>
      <c r="DH208" s="132"/>
      <c r="DR208" s="132"/>
      <c r="EB208" s="132"/>
      <c r="EL208" s="132"/>
      <c r="EV208" s="132"/>
      <c r="FF208" s="132"/>
      <c r="FP208" s="132"/>
      <c r="FZ208" s="132"/>
      <c r="GJ208" s="132"/>
      <c r="GT208" s="132"/>
      <c r="HD208" s="132"/>
      <c r="HN208" s="132"/>
      <c r="HX208" s="132"/>
      <c r="IH208" s="132"/>
      <c r="IR208" s="132"/>
      <c r="JB208" s="132"/>
      <c r="JL208" s="132"/>
      <c r="JV208" s="132"/>
      <c r="KF208" s="132"/>
      <c r="KP208" s="132"/>
    </row>
    <row xmlns:x14ac="http://schemas.microsoft.com/office/spreadsheetml/2009/9/ac" r="209" s="3" customFormat="true" x14ac:dyDescent="0.25">
      <c r="A209" s="425"/>
      <c r="B209" s="132"/>
      <c r="L209" s="132"/>
      <c r="V209" s="132"/>
      <c r="AF209" s="132"/>
      <c r="AP209" s="132"/>
      <c r="AZ209" s="132"/>
      <c r="BJ209" s="132"/>
      <c r="BT209" s="132"/>
      <c r="CD209" s="132"/>
      <c r="CN209" s="132"/>
      <c r="CO209" s="132"/>
      <c r="CP209" s="132"/>
      <c r="CQ209" s="132"/>
      <c r="CR209" s="132"/>
      <c r="CS209" s="132"/>
      <c r="CT209" s="132"/>
      <c r="CU209" s="132"/>
      <c r="CX209" s="132"/>
      <c r="DH209" s="132"/>
      <c r="DR209" s="132"/>
      <c r="EB209" s="132"/>
      <c r="EL209" s="132"/>
      <c r="EV209" s="132"/>
      <c r="FF209" s="132"/>
      <c r="FP209" s="132"/>
      <c r="FZ209" s="132"/>
      <c r="GJ209" s="132"/>
      <c r="GT209" s="132"/>
      <c r="HD209" s="132"/>
      <c r="HN209" s="132"/>
      <c r="HX209" s="132"/>
      <c r="IH209" s="132"/>
      <c r="IR209" s="132"/>
      <c r="JB209" s="132"/>
      <c r="JL209" s="132"/>
      <c r="JV209" s="132"/>
      <c r="KF209" s="132"/>
      <c r="KP209" s="132"/>
    </row>
    <row xmlns:x14ac="http://schemas.microsoft.com/office/spreadsheetml/2009/9/ac" r="210" s="3" customFormat="true" x14ac:dyDescent="0.25">
      <c r="A210" s="425"/>
      <c r="B210" s="132"/>
      <c r="L210" s="132"/>
      <c r="V210" s="132"/>
      <c r="AF210" s="132"/>
      <c r="AP210" s="132"/>
      <c r="AZ210" s="132"/>
      <c r="BJ210" s="132"/>
      <c r="BT210" s="132"/>
      <c r="CD210" s="132"/>
      <c r="CN210" s="132"/>
      <c r="CO210" s="132"/>
      <c r="CP210" s="132"/>
      <c r="CQ210" s="132"/>
      <c r="CR210" s="132"/>
      <c r="CS210" s="132"/>
      <c r="CT210" s="132"/>
      <c r="CU210" s="132"/>
      <c r="CX210" s="132"/>
      <c r="DH210" s="132"/>
      <c r="DR210" s="132"/>
      <c r="EB210" s="132"/>
      <c r="EL210" s="132"/>
      <c r="EV210" s="132"/>
      <c r="FF210" s="132"/>
      <c r="FP210" s="132"/>
      <c r="FZ210" s="132"/>
      <c r="GJ210" s="132"/>
      <c r="GT210" s="132"/>
      <c r="HD210" s="132"/>
      <c r="HN210" s="132"/>
      <c r="HX210" s="132"/>
      <c r="IH210" s="132"/>
      <c r="IR210" s="132"/>
      <c r="JB210" s="132"/>
      <c r="JL210" s="132"/>
      <c r="JV210" s="132"/>
      <c r="KF210" s="132"/>
      <c r="KP210" s="132"/>
    </row>
    <row xmlns:x14ac="http://schemas.microsoft.com/office/spreadsheetml/2009/9/ac" r="211" s="3" customFormat="true" x14ac:dyDescent="0.25">
      <c r="A211" s="425"/>
      <c r="B211" s="132"/>
      <c r="L211" s="132"/>
      <c r="V211" s="132"/>
      <c r="AF211" s="132"/>
      <c r="AP211" s="132"/>
      <c r="AZ211" s="132"/>
      <c r="BJ211" s="132"/>
      <c r="BT211" s="132"/>
      <c r="CD211" s="132"/>
      <c r="CN211" s="132"/>
      <c r="CO211" s="132"/>
      <c r="CP211" s="132"/>
      <c r="CQ211" s="132"/>
      <c r="CR211" s="132"/>
      <c r="CS211" s="132"/>
      <c r="CT211" s="132"/>
      <c r="CU211" s="132"/>
      <c r="CX211" s="132"/>
      <c r="DH211" s="132"/>
      <c r="DR211" s="132"/>
      <c r="EB211" s="132"/>
      <c r="EL211" s="132"/>
      <c r="EV211" s="132"/>
      <c r="FF211" s="132"/>
      <c r="FP211" s="132"/>
      <c r="FZ211" s="132"/>
      <c r="GJ211" s="132"/>
      <c r="GT211" s="132"/>
      <c r="HD211" s="132"/>
      <c r="HN211" s="132"/>
      <c r="HX211" s="132"/>
      <c r="IH211" s="132"/>
      <c r="IR211" s="132"/>
      <c r="JB211" s="132"/>
      <c r="JL211" s="132"/>
      <c r="JV211" s="132"/>
      <c r="KF211" s="132"/>
      <c r="KP211" s="132"/>
    </row>
    <row xmlns:x14ac="http://schemas.microsoft.com/office/spreadsheetml/2009/9/ac" r="212" s="3" customFormat="true" x14ac:dyDescent="0.25">
      <c r="A212" s="425"/>
      <c r="B212" s="132"/>
      <c r="L212" s="132"/>
      <c r="V212" s="132"/>
      <c r="AF212" s="132"/>
      <c r="AP212" s="132"/>
      <c r="AZ212" s="132"/>
      <c r="BJ212" s="132"/>
      <c r="BT212" s="132"/>
      <c r="CD212" s="132"/>
      <c r="CN212" s="132"/>
      <c r="CO212" s="132"/>
      <c r="CP212" s="132"/>
      <c r="CQ212" s="132"/>
      <c r="CR212" s="132"/>
      <c r="CS212" s="132"/>
      <c r="CT212" s="132"/>
      <c r="CU212" s="132"/>
      <c r="CX212" s="132"/>
      <c r="DH212" s="132"/>
      <c r="DR212" s="132"/>
      <c r="EB212" s="132"/>
      <c r="EL212" s="132"/>
      <c r="EV212" s="132"/>
      <c r="FF212" s="132"/>
      <c r="FP212" s="132"/>
      <c r="FZ212" s="132"/>
      <c r="GJ212" s="132"/>
      <c r="GT212" s="132"/>
      <c r="HD212" s="132"/>
      <c r="HN212" s="132"/>
      <c r="HX212" s="132"/>
      <c r="IH212" s="132"/>
      <c r="IR212" s="132"/>
      <c r="JB212" s="132"/>
      <c r="JL212" s="132"/>
      <c r="JV212" s="132"/>
      <c r="KF212" s="132"/>
      <c r="KP212" s="132"/>
    </row>
    <row xmlns:x14ac="http://schemas.microsoft.com/office/spreadsheetml/2009/9/ac" r="213" s="3" customFormat="true" x14ac:dyDescent="0.25">
      <c r="A213" s="425"/>
      <c r="B213" s="132"/>
      <c r="L213" s="132"/>
      <c r="V213" s="132"/>
      <c r="AF213" s="132"/>
      <c r="AP213" s="132"/>
      <c r="AZ213" s="132"/>
      <c r="BJ213" s="132"/>
      <c r="BT213" s="132"/>
      <c r="CD213" s="132"/>
      <c r="CN213" s="132"/>
      <c r="CO213" s="132"/>
      <c r="CP213" s="132"/>
      <c r="CQ213" s="132"/>
      <c r="CR213" s="132"/>
      <c r="CS213" s="132"/>
      <c r="CT213" s="132"/>
      <c r="CU213" s="132"/>
      <c r="CX213" s="132"/>
      <c r="DH213" s="132"/>
      <c r="DR213" s="132"/>
      <c r="EB213" s="132"/>
      <c r="EL213" s="132"/>
      <c r="EV213" s="132"/>
      <c r="FF213" s="132"/>
      <c r="FP213" s="132"/>
      <c r="FZ213" s="132"/>
      <c r="GJ213" s="132"/>
      <c r="GT213" s="132"/>
      <c r="HD213" s="132"/>
      <c r="HN213" s="132"/>
      <c r="HX213" s="132"/>
      <c r="IH213" s="132"/>
      <c r="IR213" s="132"/>
      <c r="JB213" s="132"/>
      <c r="JL213" s="132"/>
      <c r="JV213" s="132"/>
      <c r="KF213" s="132"/>
      <c r="KP213" s="132"/>
    </row>
    <row xmlns:x14ac="http://schemas.microsoft.com/office/spreadsheetml/2009/9/ac" r="214" s="3" customFormat="true" x14ac:dyDescent="0.25">
      <c r="A214" s="425"/>
      <c r="B214" s="132"/>
      <c r="L214" s="132"/>
      <c r="V214" s="132"/>
      <c r="AF214" s="132"/>
      <c r="AP214" s="132"/>
      <c r="AZ214" s="132"/>
      <c r="BJ214" s="132"/>
      <c r="BT214" s="132"/>
      <c r="CD214" s="132"/>
      <c r="CN214" s="132"/>
      <c r="CO214" s="132"/>
      <c r="CP214" s="132"/>
      <c r="CQ214" s="132"/>
      <c r="CR214" s="132"/>
      <c r="CS214" s="132"/>
      <c r="CT214" s="132"/>
      <c r="CU214" s="132"/>
      <c r="CX214" s="132"/>
      <c r="DH214" s="132"/>
      <c r="DR214" s="132"/>
      <c r="EB214" s="132"/>
      <c r="EL214" s="132"/>
      <c r="EV214" s="132"/>
      <c r="FF214" s="132"/>
      <c r="FP214" s="132"/>
      <c r="FZ214" s="132"/>
      <c r="GJ214" s="132"/>
      <c r="GT214" s="132"/>
      <c r="HD214" s="132"/>
      <c r="HN214" s="132"/>
      <c r="HX214" s="132"/>
      <c r="IH214" s="132"/>
      <c r="IR214" s="132"/>
      <c r="JB214" s="132"/>
      <c r="JL214" s="132"/>
      <c r="JV214" s="132"/>
      <c r="KF214" s="132"/>
      <c r="KP214" s="132"/>
    </row>
    <row xmlns:x14ac="http://schemas.microsoft.com/office/spreadsheetml/2009/9/ac" r="215" s="3" customFormat="true" x14ac:dyDescent="0.25">
      <c r="A215" s="425"/>
      <c r="B215" s="132"/>
      <c r="L215" s="132"/>
      <c r="V215" s="132"/>
      <c r="AF215" s="132"/>
      <c r="AP215" s="132"/>
      <c r="AZ215" s="132"/>
      <c r="BJ215" s="132"/>
      <c r="BT215" s="132"/>
      <c r="CD215" s="132"/>
      <c r="CN215" s="132"/>
      <c r="CO215" s="132"/>
      <c r="CP215" s="132"/>
      <c r="CQ215" s="132"/>
      <c r="CR215" s="132"/>
      <c r="CS215" s="132"/>
      <c r="CT215" s="132"/>
      <c r="CU215" s="132"/>
      <c r="CX215" s="132"/>
      <c r="DH215" s="132"/>
      <c r="DR215" s="132"/>
      <c r="EB215" s="132"/>
      <c r="EL215" s="132"/>
      <c r="EV215" s="132"/>
      <c r="FF215" s="132"/>
      <c r="FP215" s="132"/>
      <c r="FZ215" s="132"/>
      <c r="GJ215" s="132"/>
      <c r="GT215" s="132"/>
      <c r="HD215" s="132"/>
      <c r="HN215" s="132"/>
      <c r="HX215" s="132"/>
      <c r="IH215" s="132"/>
      <c r="IR215" s="132"/>
      <c r="JB215" s="132"/>
      <c r="JL215" s="132"/>
      <c r="JV215" s="132"/>
      <c r="KF215" s="132"/>
      <c r="KP215" s="132"/>
    </row>
    <row xmlns:x14ac="http://schemas.microsoft.com/office/spreadsheetml/2009/9/ac" r="216" s="3" customFormat="true" x14ac:dyDescent="0.25">
      <c r="A216" s="425"/>
      <c r="B216" s="132"/>
      <c r="L216" s="132"/>
      <c r="V216" s="132"/>
      <c r="AF216" s="132"/>
      <c r="AP216" s="132"/>
      <c r="AZ216" s="132"/>
      <c r="BJ216" s="132"/>
      <c r="BT216" s="132"/>
      <c r="CD216" s="132"/>
      <c r="CN216" s="132"/>
      <c r="CO216" s="132"/>
      <c r="CP216" s="132"/>
      <c r="CQ216" s="132"/>
      <c r="CR216" s="132"/>
      <c r="CS216" s="132"/>
      <c r="CT216" s="132"/>
      <c r="CU216" s="132"/>
      <c r="CX216" s="132"/>
      <c r="DH216" s="132"/>
      <c r="DR216" s="132"/>
      <c r="EB216" s="132"/>
      <c r="EL216" s="132"/>
      <c r="EV216" s="132"/>
      <c r="FF216" s="132"/>
      <c r="FP216" s="132"/>
      <c r="FZ216" s="132"/>
      <c r="GJ216" s="132"/>
      <c r="GT216" s="132"/>
      <c r="HD216" s="132"/>
      <c r="HN216" s="132"/>
      <c r="HX216" s="132"/>
      <c r="IH216" s="132"/>
      <c r="IR216" s="132"/>
      <c r="JB216" s="132"/>
      <c r="JL216" s="132"/>
      <c r="JV216" s="132"/>
      <c r="KF216" s="132"/>
      <c r="KP216" s="132"/>
    </row>
    <row xmlns:x14ac="http://schemas.microsoft.com/office/spreadsheetml/2009/9/ac" r="217" s="3" customFormat="true" x14ac:dyDescent="0.25">
      <c r="A217" s="425"/>
      <c r="B217" s="132"/>
      <c r="L217" s="132"/>
      <c r="V217" s="132"/>
      <c r="AF217" s="132"/>
      <c r="AP217" s="132"/>
      <c r="AZ217" s="132"/>
      <c r="BJ217" s="132"/>
      <c r="BT217" s="132"/>
      <c r="CD217" s="132"/>
      <c r="CN217" s="132"/>
      <c r="CO217" s="132"/>
      <c r="CP217" s="132"/>
      <c r="CQ217" s="132"/>
      <c r="CR217" s="132"/>
      <c r="CS217" s="132"/>
      <c r="CT217" s="132"/>
      <c r="CU217" s="132"/>
      <c r="CX217" s="132"/>
      <c r="DH217" s="132"/>
      <c r="DR217" s="132"/>
      <c r="EB217" s="132"/>
      <c r="EL217" s="132"/>
      <c r="EV217" s="132"/>
      <c r="FF217" s="132"/>
      <c r="FP217" s="132"/>
      <c r="FZ217" s="132"/>
      <c r="GJ217" s="132"/>
      <c r="GT217" s="132"/>
      <c r="HD217" s="132"/>
      <c r="HN217" s="132"/>
      <c r="HX217" s="132"/>
      <c r="IH217" s="132"/>
      <c r="IR217" s="132"/>
      <c r="JB217" s="132"/>
      <c r="JL217" s="132"/>
      <c r="JV217" s="132"/>
      <c r="KF217" s="132"/>
      <c r="KP217" s="132"/>
    </row>
    <row xmlns:x14ac="http://schemas.microsoft.com/office/spreadsheetml/2009/9/ac" r="218" s="3" customFormat="true" x14ac:dyDescent="0.25">
      <c r="A218" s="425"/>
      <c r="B218" s="132"/>
      <c r="L218" s="132"/>
      <c r="V218" s="132"/>
      <c r="AF218" s="132"/>
      <c r="AP218" s="132"/>
      <c r="AZ218" s="132"/>
      <c r="BJ218" s="132"/>
      <c r="BT218" s="132"/>
      <c r="CD218" s="132"/>
      <c r="CN218" s="132"/>
      <c r="CO218" s="132"/>
      <c r="CP218" s="132"/>
      <c r="CQ218" s="132"/>
      <c r="CR218" s="132"/>
      <c r="CS218" s="132"/>
      <c r="CT218" s="132"/>
      <c r="CU218" s="132"/>
      <c r="CX218" s="132"/>
      <c r="DH218" s="132"/>
      <c r="DR218" s="132"/>
      <c r="EB218" s="132"/>
      <c r="EL218" s="132"/>
      <c r="EV218" s="132"/>
      <c r="FF218" s="132"/>
      <c r="FP218" s="132"/>
      <c r="FZ218" s="132"/>
      <c r="GJ218" s="132"/>
      <c r="GT218" s="132"/>
      <c r="HD218" s="132"/>
      <c r="HN218" s="132"/>
      <c r="HX218" s="132"/>
      <c r="IH218" s="132"/>
      <c r="IR218" s="132"/>
      <c r="JB218" s="132"/>
      <c r="JL218" s="132"/>
      <c r="JV218" s="132"/>
      <c r="KF218" s="132"/>
      <c r="KP218" s="132"/>
    </row>
    <row xmlns:x14ac="http://schemas.microsoft.com/office/spreadsheetml/2009/9/ac" r="219" s="3" customFormat="true" x14ac:dyDescent="0.25">
      <c r="A219" s="425"/>
      <c r="B219" s="132"/>
      <c r="L219" s="132"/>
      <c r="V219" s="132"/>
      <c r="AF219" s="132"/>
      <c r="AP219" s="132"/>
      <c r="AZ219" s="132"/>
      <c r="BJ219" s="132"/>
      <c r="BT219" s="132"/>
      <c r="CD219" s="132"/>
      <c r="CN219" s="132"/>
      <c r="CO219" s="132"/>
      <c r="CP219" s="132"/>
      <c r="CQ219" s="132"/>
      <c r="CR219" s="132"/>
      <c r="CS219" s="132"/>
      <c r="CT219" s="132"/>
      <c r="CU219" s="132"/>
      <c r="CX219" s="132"/>
      <c r="DH219" s="132"/>
      <c r="DR219" s="132"/>
      <c r="EB219" s="132"/>
      <c r="EL219" s="132"/>
      <c r="EV219" s="132"/>
      <c r="FF219" s="132"/>
      <c r="FP219" s="132"/>
      <c r="FZ219" s="132"/>
      <c r="GJ219" s="132"/>
      <c r="GT219" s="132"/>
      <c r="HD219" s="132"/>
      <c r="HN219" s="132"/>
      <c r="HX219" s="132"/>
      <c r="IH219" s="132"/>
      <c r="IR219" s="132"/>
      <c r="JB219" s="132"/>
      <c r="JL219" s="132"/>
      <c r="JV219" s="132"/>
      <c r="KF219" s="132"/>
      <c r="KP219" s="132"/>
    </row>
    <row xmlns:x14ac="http://schemas.microsoft.com/office/spreadsheetml/2009/9/ac" r="220" s="3" customFormat="true" x14ac:dyDescent="0.25">
      <c r="A220" s="425"/>
      <c r="B220" s="132"/>
      <c r="L220" s="132"/>
      <c r="V220" s="132"/>
      <c r="AF220" s="132"/>
      <c r="AP220" s="132"/>
      <c r="AZ220" s="132"/>
      <c r="BJ220" s="132"/>
      <c r="BT220" s="132"/>
      <c r="CD220" s="132"/>
      <c r="CN220" s="132"/>
      <c r="CO220" s="132"/>
      <c r="CP220" s="132"/>
      <c r="CQ220" s="132"/>
      <c r="CR220" s="132"/>
      <c r="CS220" s="132"/>
      <c r="CT220" s="132"/>
      <c r="CU220" s="132"/>
      <c r="CX220" s="132"/>
      <c r="DH220" s="132"/>
      <c r="DR220" s="132"/>
      <c r="EB220" s="132"/>
      <c r="EL220" s="132"/>
      <c r="EV220" s="132"/>
      <c r="FF220" s="132"/>
      <c r="FP220" s="132"/>
      <c r="FZ220" s="132"/>
      <c r="GJ220" s="132"/>
      <c r="GT220" s="132"/>
      <c r="HD220" s="132"/>
      <c r="HN220" s="132"/>
      <c r="HX220" s="132"/>
      <c r="IH220" s="132"/>
      <c r="IR220" s="132"/>
      <c r="JB220" s="132"/>
      <c r="JL220" s="132"/>
      <c r="JV220" s="132"/>
      <c r="KF220" s="132"/>
      <c r="KP220" s="132"/>
    </row>
    <row xmlns:x14ac="http://schemas.microsoft.com/office/spreadsheetml/2009/9/ac" r="221" s="3" customFormat="true" x14ac:dyDescent="0.25">
      <c r="A221" s="425"/>
      <c r="B221" s="132"/>
      <c r="L221" s="132"/>
      <c r="V221" s="132"/>
      <c r="AF221" s="132"/>
      <c r="AP221" s="132"/>
      <c r="AZ221" s="132"/>
      <c r="BJ221" s="132"/>
      <c r="BT221" s="132"/>
      <c r="CD221" s="132"/>
      <c r="CN221" s="132"/>
      <c r="CO221" s="132"/>
      <c r="CP221" s="132"/>
      <c r="CQ221" s="132"/>
      <c r="CR221" s="132"/>
      <c r="CS221" s="132"/>
      <c r="CT221" s="132"/>
      <c r="CU221" s="132"/>
      <c r="CX221" s="132"/>
      <c r="DH221" s="132"/>
      <c r="DR221" s="132"/>
      <c r="EB221" s="132"/>
      <c r="EL221" s="132"/>
      <c r="EV221" s="132"/>
      <c r="FF221" s="132"/>
      <c r="FP221" s="132"/>
      <c r="FZ221" s="132"/>
      <c r="GJ221" s="132"/>
      <c r="GT221" s="132"/>
      <c r="HD221" s="132"/>
      <c r="HN221" s="132"/>
      <c r="HX221" s="132"/>
      <c r="IH221" s="132"/>
      <c r="IR221" s="132"/>
      <c r="JB221" s="132"/>
      <c r="JL221" s="132"/>
      <c r="JV221" s="132"/>
      <c r="KF221" s="132"/>
      <c r="KP221" s="132"/>
    </row>
    <row xmlns:x14ac="http://schemas.microsoft.com/office/spreadsheetml/2009/9/ac" r="222" s="3" customFormat="true" x14ac:dyDescent="0.25">
      <c r="A222" s="425"/>
      <c r="B222" s="132"/>
      <c r="L222" s="132"/>
      <c r="V222" s="132"/>
      <c r="AF222" s="132"/>
      <c r="AP222" s="132"/>
      <c r="AZ222" s="132"/>
      <c r="BJ222" s="132"/>
      <c r="BT222" s="132"/>
      <c r="CD222" s="132"/>
      <c r="CN222" s="132"/>
      <c r="CO222" s="132"/>
      <c r="CP222" s="132"/>
      <c r="CQ222" s="132"/>
      <c r="CR222" s="132"/>
      <c r="CS222" s="132"/>
      <c r="CT222" s="132"/>
      <c r="CU222" s="132"/>
      <c r="CX222" s="132"/>
      <c r="DH222" s="132"/>
      <c r="DR222" s="132"/>
      <c r="EB222" s="132"/>
      <c r="EL222" s="132"/>
      <c r="EV222" s="132"/>
      <c r="FF222" s="132"/>
      <c r="FP222" s="132"/>
      <c r="FZ222" s="132"/>
      <c r="GJ222" s="132"/>
      <c r="GT222" s="132"/>
      <c r="HD222" s="132"/>
      <c r="HN222" s="132"/>
      <c r="HX222" s="132"/>
      <c r="IH222" s="132"/>
      <c r="IR222" s="132"/>
      <c r="JB222" s="132"/>
      <c r="JL222" s="132"/>
      <c r="JV222" s="132"/>
      <c r="KF222" s="132"/>
      <c r="KP222" s="132"/>
    </row>
    <row xmlns:x14ac="http://schemas.microsoft.com/office/spreadsheetml/2009/9/ac" r="223" s="3" customFormat="true" x14ac:dyDescent="0.25">
      <c r="A223" s="425"/>
      <c r="B223" s="132"/>
      <c r="L223" s="132"/>
      <c r="V223" s="132"/>
      <c r="AF223" s="132"/>
      <c r="AP223" s="132"/>
      <c r="AZ223" s="132"/>
      <c r="BJ223" s="132"/>
      <c r="BT223" s="132"/>
      <c r="CD223" s="132"/>
      <c r="CN223" s="132"/>
      <c r="CO223" s="132"/>
      <c r="CP223" s="132"/>
      <c r="CQ223" s="132"/>
      <c r="CR223" s="132"/>
      <c r="CS223" s="132"/>
      <c r="CT223" s="132"/>
      <c r="CU223" s="132"/>
      <c r="CX223" s="132"/>
      <c r="DH223" s="132"/>
      <c r="DR223" s="132"/>
      <c r="EB223" s="132"/>
      <c r="EL223" s="132"/>
      <c r="EV223" s="132"/>
      <c r="FF223" s="132"/>
      <c r="FP223" s="132"/>
      <c r="FZ223" s="132"/>
      <c r="GJ223" s="132"/>
      <c r="GT223" s="132"/>
      <c r="HD223" s="132"/>
      <c r="HN223" s="132"/>
      <c r="HX223" s="132"/>
      <c r="IH223" s="132"/>
      <c r="IR223" s="132"/>
      <c r="JB223" s="132"/>
      <c r="JL223" s="132"/>
      <c r="JV223" s="132"/>
      <c r="KF223" s="132"/>
      <c r="KP223" s="132"/>
    </row>
    <row xmlns:x14ac="http://schemas.microsoft.com/office/spreadsheetml/2009/9/ac" r="224" s="3" customFormat="true" x14ac:dyDescent="0.25">
      <c r="A224" s="425"/>
      <c r="B224" s="132"/>
      <c r="L224" s="132"/>
      <c r="V224" s="132"/>
      <c r="AF224" s="132"/>
      <c r="AP224" s="132"/>
      <c r="AZ224" s="132"/>
      <c r="BJ224" s="132"/>
      <c r="BT224" s="132"/>
      <c r="CD224" s="132"/>
      <c r="CN224" s="132"/>
      <c r="CO224" s="132"/>
      <c r="CP224" s="132"/>
      <c r="CQ224" s="132"/>
      <c r="CR224" s="132"/>
      <c r="CS224" s="132"/>
      <c r="CT224" s="132"/>
      <c r="CU224" s="132"/>
      <c r="CX224" s="132"/>
      <c r="DH224" s="132"/>
      <c r="DR224" s="132"/>
      <c r="EB224" s="132"/>
      <c r="EL224" s="132"/>
      <c r="EV224" s="132"/>
      <c r="FF224" s="132"/>
      <c r="FP224" s="132"/>
      <c r="FZ224" s="132"/>
      <c r="GJ224" s="132"/>
      <c r="GT224" s="132"/>
      <c r="HD224" s="132"/>
      <c r="HN224" s="132"/>
      <c r="HX224" s="132"/>
      <c r="IH224" s="132"/>
      <c r="IR224" s="132"/>
      <c r="JB224" s="132"/>
      <c r="JL224" s="132"/>
      <c r="JV224" s="132"/>
      <c r="KF224" s="132"/>
      <c r="KP224" s="132"/>
    </row>
    <row xmlns:x14ac="http://schemas.microsoft.com/office/spreadsheetml/2009/9/ac" r="225" s="3" customFormat="true" x14ac:dyDescent="0.25">
      <c r="A225" s="425"/>
      <c r="B225" s="132"/>
      <c r="L225" s="132"/>
      <c r="V225" s="132"/>
      <c r="AF225" s="132"/>
      <c r="AP225" s="132"/>
      <c r="AZ225" s="132"/>
      <c r="BJ225" s="132"/>
      <c r="BT225" s="132"/>
      <c r="CD225" s="132"/>
      <c r="CN225" s="132"/>
      <c r="CO225" s="132"/>
      <c r="CP225" s="132"/>
      <c r="CQ225" s="132"/>
      <c r="CR225" s="132"/>
      <c r="CS225" s="132"/>
      <c r="CT225" s="132"/>
      <c r="CU225" s="132"/>
      <c r="CX225" s="132"/>
      <c r="DH225" s="132"/>
      <c r="DR225" s="132"/>
      <c r="EB225" s="132"/>
      <c r="EL225" s="132"/>
      <c r="EV225" s="132"/>
      <c r="FF225" s="132"/>
      <c r="FP225" s="132"/>
      <c r="FZ225" s="132"/>
      <c r="GJ225" s="132"/>
      <c r="GT225" s="132"/>
      <c r="HD225" s="132"/>
      <c r="HN225" s="132"/>
      <c r="HX225" s="132"/>
      <c r="IH225" s="132"/>
      <c r="IR225" s="132"/>
      <c r="JB225" s="132"/>
      <c r="JL225" s="132"/>
      <c r="JV225" s="132"/>
      <c r="KF225" s="132"/>
      <c r="KP225" s="132"/>
    </row>
    <row xmlns:x14ac="http://schemas.microsoft.com/office/spreadsheetml/2009/9/ac" r="226" s="3" customFormat="true" x14ac:dyDescent="0.25">
      <c r="A226" s="425"/>
      <c r="B226" s="132"/>
      <c r="L226" s="132"/>
      <c r="V226" s="132"/>
      <c r="AF226" s="132"/>
      <c r="AP226" s="132"/>
      <c r="AZ226" s="132"/>
      <c r="BJ226" s="132"/>
      <c r="BT226" s="132"/>
      <c r="CD226" s="132"/>
      <c r="CN226" s="132"/>
      <c r="CO226" s="132"/>
      <c r="CP226" s="132"/>
      <c r="CQ226" s="132"/>
      <c r="CR226" s="132"/>
      <c r="CS226" s="132"/>
      <c r="CT226" s="132"/>
      <c r="CU226" s="132"/>
      <c r="CX226" s="132"/>
      <c r="DH226" s="132"/>
      <c r="DR226" s="132"/>
      <c r="EB226" s="132"/>
      <c r="EL226" s="132"/>
      <c r="EV226" s="132"/>
      <c r="FF226" s="132"/>
      <c r="FP226" s="132"/>
      <c r="FZ226" s="132"/>
      <c r="GJ226" s="132"/>
      <c r="GT226" s="132"/>
      <c r="HD226" s="132"/>
      <c r="HN226" s="132"/>
      <c r="HX226" s="132"/>
      <c r="IH226" s="132"/>
      <c r="IR226" s="132"/>
      <c r="JB226" s="132"/>
      <c r="JL226" s="132"/>
      <c r="JV226" s="132"/>
      <c r="KF226" s="132"/>
      <c r="KP226" s="132"/>
    </row>
    <row xmlns:x14ac="http://schemas.microsoft.com/office/spreadsheetml/2009/9/ac" r="227" s="3" customFormat="true" x14ac:dyDescent="0.25">
      <c r="A227" s="425"/>
      <c r="B227" s="132"/>
      <c r="L227" s="132"/>
      <c r="V227" s="132"/>
      <c r="AF227" s="132"/>
      <c r="AP227" s="132"/>
      <c r="AZ227" s="132"/>
      <c r="BJ227" s="132"/>
      <c r="BT227" s="132"/>
      <c r="CD227" s="132"/>
      <c r="CN227" s="132"/>
      <c r="CO227" s="132"/>
      <c r="CP227" s="132"/>
      <c r="CQ227" s="132"/>
      <c r="CR227" s="132"/>
      <c r="CS227" s="132"/>
      <c r="CT227" s="132"/>
      <c r="CU227" s="132"/>
      <c r="CX227" s="132"/>
      <c r="DH227" s="132"/>
      <c r="DR227" s="132"/>
      <c r="EB227" s="132"/>
      <c r="EL227" s="132"/>
      <c r="EV227" s="132"/>
      <c r="FF227" s="132"/>
      <c r="FP227" s="132"/>
      <c r="FZ227" s="132"/>
      <c r="GJ227" s="132"/>
      <c r="GT227" s="132"/>
      <c r="HD227" s="132"/>
      <c r="HN227" s="132"/>
      <c r="HX227" s="132"/>
      <c r="IH227" s="132"/>
      <c r="IR227" s="132"/>
      <c r="JB227" s="132"/>
      <c r="JL227" s="132"/>
      <c r="JV227" s="132"/>
      <c r="KF227" s="132"/>
      <c r="KP227" s="132"/>
    </row>
    <row xmlns:x14ac="http://schemas.microsoft.com/office/spreadsheetml/2009/9/ac" r="228" s="3" customFormat="true" x14ac:dyDescent="0.25">
      <c r="A228" s="425"/>
      <c r="B228" s="132"/>
      <c r="L228" s="132"/>
      <c r="V228" s="132"/>
      <c r="AF228" s="132"/>
      <c r="AP228" s="132"/>
      <c r="AZ228" s="132"/>
      <c r="BJ228" s="132"/>
      <c r="BT228" s="132"/>
      <c r="CD228" s="132"/>
      <c r="CN228" s="132"/>
      <c r="CO228" s="132"/>
      <c r="CP228" s="132"/>
      <c r="CQ228" s="132"/>
      <c r="CR228" s="132"/>
      <c r="CS228" s="132"/>
      <c r="CT228" s="132"/>
      <c r="CU228" s="132"/>
      <c r="CX228" s="132"/>
      <c r="DH228" s="132"/>
      <c r="DR228" s="132"/>
      <c r="EB228" s="132"/>
      <c r="EL228" s="132"/>
      <c r="EV228" s="132"/>
      <c r="FF228" s="132"/>
      <c r="FP228" s="132"/>
      <c r="FZ228" s="132"/>
      <c r="GJ228" s="132"/>
      <c r="GT228" s="132"/>
      <c r="HD228" s="132"/>
      <c r="HN228" s="132"/>
      <c r="HX228" s="132"/>
      <c r="IH228" s="132"/>
      <c r="IR228" s="132"/>
      <c r="JB228" s="132"/>
      <c r="JL228" s="132"/>
      <c r="JV228" s="132"/>
      <c r="KF228" s="132"/>
      <c r="KP228" s="132"/>
    </row>
    <row xmlns:x14ac="http://schemas.microsoft.com/office/spreadsheetml/2009/9/ac" r="229" s="3" customFormat="true" x14ac:dyDescent="0.25">
      <c r="A229" s="425"/>
      <c r="B229" s="132"/>
      <c r="L229" s="132"/>
      <c r="V229" s="132"/>
      <c r="AF229" s="132"/>
      <c r="AP229" s="132"/>
      <c r="AZ229" s="132"/>
      <c r="BJ229" s="132"/>
      <c r="BT229" s="132"/>
      <c r="CD229" s="132"/>
      <c r="CN229" s="132"/>
      <c r="CO229" s="132"/>
      <c r="CP229" s="132"/>
      <c r="CQ229" s="132"/>
      <c r="CR229" s="132"/>
      <c r="CS229" s="132"/>
      <c r="CT229" s="132"/>
      <c r="CU229" s="132"/>
      <c r="CX229" s="132"/>
      <c r="DH229" s="132"/>
      <c r="DR229" s="132"/>
      <c r="EB229" s="132"/>
      <c r="EL229" s="132"/>
      <c r="EV229" s="132"/>
      <c r="FF229" s="132"/>
      <c r="FP229" s="132"/>
      <c r="FZ229" s="132"/>
      <c r="GJ229" s="132"/>
      <c r="GT229" s="132"/>
      <c r="HD229" s="132"/>
      <c r="HN229" s="132"/>
      <c r="HX229" s="132"/>
      <c r="IH229" s="132"/>
      <c r="IR229" s="132"/>
      <c r="JB229" s="132"/>
      <c r="JL229" s="132"/>
      <c r="JV229" s="132"/>
      <c r="KF229" s="132"/>
      <c r="KP229" s="132"/>
    </row>
    <row xmlns:x14ac="http://schemas.microsoft.com/office/spreadsheetml/2009/9/ac" r="230" s="3" customFormat="true" x14ac:dyDescent="0.25">
      <c r="A230" s="425"/>
      <c r="B230" s="132"/>
      <c r="L230" s="132"/>
      <c r="V230" s="132"/>
      <c r="AF230" s="132"/>
      <c r="AP230" s="132"/>
      <c r="AZ230" s="132"/>
      <c r="BJ230" s="132"/>
      <c r="BT230" s="132"/>
      <c r="CD230" s="132"/>
      <c r="CN230" s="132"/>
      <c r="CO230" s="132"/>
      <c r="CP230" s="132"/>
      <c r="CQ230" s="132"/>
      <c r="CR230" s="132"/>
      <c r="CS230" s="132"/>
      <c r="CT230" s="132"/>
      <c r="CU230" s="132"/>
      <c r="CX230" s="132"/>
      <c r="DH230" s="132"/>
      <c r="DR230" s="132"/>
      <c r="EB230" s="132"/>
      <c r="EL230" s="132"/>
      <c r="EV230" s="132"/>
      <c r="FF230" s="132"/>
      <c r="FP230" s="132"/>
      <c r="FZ230" s="132"/>
      <c r="GJ230" s="132"/>
      <c r="GT230" s="132"/>
      <c r="HD230" s="132"/>
      <c r="HN230" s="132"/>
      <c r="HX230" s="132"/>
      <c r="IH230" s="132"/>
      <c r="IR230" s="132"/>
      <c r="JB230" s="132"/>
      <c r="JL230" s="132"/>
      <c r="JV230" s="132"/>
      <c r="KF230" s="132"/>
      <c r="KP230" s="132"/>
    </row>
    <row xmlns:x14ac="http://schemas.microsoft.com/office/spreadsheetml/2009/9/ac" r="231" s="3" customFormat="true" x14ac:dyDescent="0.25">
      <c r="A231" s="425"/>
      <c r="B231" s="132"/>
      <c r="L231" s="132"/>
      <c r="V231" s="132"/>
      <c r="AF231" s="132"/>
      <c r="AP231" s="132"/>
      <c r="AZ231" s="132"/>
      <c r="BJ231" s="132"/>
      <c r="BT231" s="132"/>
      <c r="CD231" s="132"/>
      <c r="CN231" s="132"/>
      <c r="CO231" s="132"/>
      <c r="CP231" s="132"/>
      <c r="CQ231" s="132"/>
      <c r="CR231" s="132"/>
      <c r="CS231" s="132"/>
      <c r="CT231" s="132"/>
      <c r="CU231" s="132"/>
      <c r="CX231" s="132"/>
      <c r="DH231" s="132"/>
      <c r="DR231" s="132"/>
      <c r="EB231" s="132"/>
      <c r="EL231" s="132"/>
      <c r="EV231" s="132"/>
      <c r="FF231" s="132"/>
      <c r="FP231" s="132"/>
      <c r="FZ231" s="132"/>
      <c r="GJ231" s="132"/>
      <c r="GT231" s="132"/>
      <c r="HD231" s="132"/>
      <c r="HN231" s="132"/>
      <c r="HX231" s="132"/>
      <c r="IH231" s="132"/>
      <c r="IR231" s="132"/>
      <c r="JB231" s="132"/>
      <c r="JL231" s="132"/>
      <c r="JV231" s="132"/>
      <c r="KF231" s="132"/>
      <c r="KP231" s="132"/>
    </row>
    <row xmlns:x14ac="http://schemas.microsoft.com/office/spreadsheetml/2009/9/ac" r="232" s="3" customFormat="true" x14ac:dyDescent="0.25">
      <c r="A232" s="425"/>
      <c r="B232" s="132"/>
      <c r="L232" s="132"/>
      <c r="V232" s="132"/>
      <c r="AF232" s="132"/>
      <c r="AP232" s="132"/>
      <c r="AZ232" s="132"/>
      <c r="BJ232" s="132"/>
      <c r="BT232" s="132"/>
      <c r="CD232" s="132"/>
      <c r="CN232" s="132"/>
      <c r="CO232" s="132"/>
      <c r="CP232" s="132"/>
      <c r="CQ232" s="132"/>
      <c r="CR232" s="132"/>
      <c r="CS232" s="132"/>
      <c r="CT232" s="132"/>
      <c r="CU232" s="132"/>
      <c r="CX232" s="132"/>
      <c r="DH232" s="132"/>
      <c r="DR232" s="132"/>
      <c r="EB232" s="132"/>
      <c r="EL232" s="132"/>
      <c r="EV232" s="132"/>
      <c r="FF232" s="132"/>
      <c r="FP232" s="132"/>
      <c r="FZ232" s="132"/>
      <c r="GJ232" s="132"/>
      <c r="GT232" s="132"/>
      <c r="HD232" s="132"/>
      <c r="HN232" s="132"/>
      <c r="HX232" s="132"/>
      <c r="IH232" s="132"/>
      <c r="IR232" s="132"/>
      <c r="JB232" s="132"/>
      <c r="JL232" s="132"/>
      <c r="JV232" s="132"/>
      <c r="KF232" s="132"/>
      <c r="KP232" s="132"/>
    </row>
    <row xmlns:x14ac="http://schemas.microsoft.com/office/spreadsheetml/2009/9/ac" r="233" s="3" customFormat="true" x14ac:dyDescent="0.25">
      <c r="A233" s="425"/>
      <c r="B233" s="132"/>
      <c r="L233" s="132"/>
      <c r="V233" s="132"/>
      <c r="AF233" s="132"/>
      <c r="AP233" s="132"/>
      <c r="AZ233" s="132"/>
      <c r="BJ233" s="132"/>
      <c r="BT233" s="132"/>
      <c r="CD233" s="132"/>
      <c r="CN233" s="132"/>
      <c r="CO233" s="132"/>
      <c r="CP233" s="132"/>
      <c r="CQ233" s="132"/>
      <c r="CR233" s="132"/>
      <c r="CS233" s="132"/>
      <c r="CT233" s="132"/>
      <c r="CU233" s="132"/>
      <c r="CX233" s="132"/>
      <c r="DH233" s="132"/>
      <c r="DR233" s="132"/>
      <c r="EB233" s="132"/>
      <c r="EL233" s="132"/>
      <c r="EV233" s="132"/>
      <c r="FF233" s="132"/>
      <c r="FP233" s="132"/>
      <c r="FZ233" s="132"/>
      <c r="GJ233" s="132"/>
      <c r="GT233" s="132"/>
      <c r="HD233" s="132"/>
      <c r="HN233" s="132"/>
      <c r="HX233" s="132"/>
      <c r="IH233" s="132"/>
      <c r="IR233" s="132"/>
      <c r="JB233" s="132"/>
      <c r="JL233" s="132"/>
      <c r="JV233" s="132"/>
      <c r="KF233" s="132"/>
      <c r="KP233" s="132"/>
    </row>
    <row xmlns:x14ac="http://schemas.microsoft.com/office/spreadsheetml/2009/9/ac" r="234" s="3" customFormat="true" x14ac:dyDescent="0.25">
      <c r="A234" s="425"/>
      <c r="B234" s="132"/>
      <c r="L234" s="132"/>
      <c r="V234" s="132"/>
      <c r="AF234" s="132"/>
      <c r="AP234" s="132"/>
      <c r="AZ234" s="132"/>
      <c r="BJ234" s="132"/>
      <c r="BT234" s="132"/>
      <c r="CD234" s="132"/>
      <c r="CN234" s="132"/>
      <c r="CO234" s="132"/>
      <c r="CP234" s="132"/>
      <c r="CQ234" s="132"/>
      <c r="CR234" s="132"/>
      <c r="CS234" s="132"/>
      <c r="CT234" s="132"/>
      <c r="CU234" s="132"/>
      <c r="CX234" s="132"/>
      <c r="DH234" s="132"/>
      <c r="DR234" s="132"/>
      <c r="EB234" s="132"/>
      <c r="EL234" s="132"/>
      <c r="EV234" s="132"/>
      <c r="FF234" s="132"/>
      <c r="FP234" s="132"/>
      <c r="FZ234" s="132"/>
      <c r="GJ234" s="132"/>
      <c r="GT234" s="132"/>
      <c r="HD234" s="132"/>
      <c r="HN234" s="132"/>
      <c r="HX234" s="132"/>
      <c r="IH234" s="132"/>
      <c r="IR234" s="132"/>
      <c r="JB234" s="132"/>
      <c r="JL234" s="132"/>
      <c r="JV234" s="132"/>
      <c r="KF234" s="132"/>
      <c r="KP234" s="132"/>
    </row>
    <row xmlns:x14ac="http://schemas.microsoft.com/office/spreadsheetml/2009/9/ac" r="235" s="3" customFormat="true" x14ac:dyDescent="0.25">
      <c r="A235" s="425"/>
      <c r="B235" s="132"/>
      <c r="L235" s="132"/>
      <c r="V235" s="132"/>
      <c r="AF235" s="132"/>
      <c r="AP235" s="132"/>
      <c r="AZ235" s="132"/>
      <c r="BJ235" s="132"/>
      <c r="BT235" s="132"/>
      <c r="CD235" s="132"/>
      <c r="CN235" s="132"/>
      <c r="CO235" s="132"/>
      <c r="CP235" s="132"/>
      <c r="CQ235" s="132"/>
      <c r="CR235" s="132"/>
      <c r="CS235" s="132"/>
      <c r="CT235" s="132"/>
      <c r="CU235" s="132"/>
      <c r="CX235" s="132"/>
      <c r="DH235" s="132"/>
      <c r="DR235" s="132"/>
      <c r="EB235" s="132"/>
      <c r="EL235" s="132"/>
      <c r="EV235" s="132"/>
      <c r="FF235" s="132"/>
      <c r="FP235" s="132"/>
      <c r="FZ235" s="132"/>
      <c r="GJ235" s="132"/>
      <c r="GT235" s="132"/>
      <c r="HD235" s="132"/>
      <c r="HN235" s="132"/>
      <c r="HX235" s="132"/>
      <c r="IH235" s="132"/>
      <c r="IR235" s="132"/>
      <c r="JB235" s="132"/>
      <c r="JL235" s="132"/>
      <c r="JV235" s="132"/>
      <c r="KF235" s="132"/>
      <c r="KP235" s="132"/>
    </row>
    <row xmlns:x14ac="http://schemas.microsoft.com/office/spreadsheetml/2009/9/ac" r="236" s="3" customFormat="true" x14ac:dyDescent="0.25">
      <c r="A236" s="425"/>
      <c r="B236" s="132"/>
      <c r="L236" s="132"/>
      <c r="V236" s="132"/>
      <c r="AF236" s="132"/>
      <c r="AP236" s="132"/>
      <c r="AZ236" s="132"/>
      <c r="BJ236" s="132"/>
      <c r="BT236" s="132"/>
      <c r="CD236" s="132"/>
      <c r="CN236" s="132"/>
      <c r="CO236" s="132"/>
      <c r="CP236" s="132"/>
      <c r="CQ236" s="132"/>
      <c r="CR236" s="132"/>
      <c r="CS236" s="132"/>
      <c r="CT236" s="132"/>
      <c r="CU236" s="132"/>
      <c r="CX236" s="132"/>
      <c r="DH236" s="132"/>
      <c r="DR236" s="132"/>
      <c r="EB236" s="132"/>
      <c r="EL236" s="132"/>
      <c r="EV236" s="132"/>
      <c r="FF236" s="132"/>
      <c r="FP236" s="132"/>
      <c r="FZ236" s="132"/>
      <c r="GJ236" s="132"/>
      <c r="GT236" s="132"/>
      <c r="HD236" s="132"/>
      <c r="HN236" s="132"/>
      <c r="HX236" s="132"/>
      <c r="IH236" s="132"/>
      <c r="IR236" s="132"/>
      <c r="JB236" s="132"/>
      <c r="JL236" s="132"/>
      <c r="JV236" s="132"/>
      <c r="KF236" s="132"/>
      <c r="KP236" s="132"/>
    </row>
    <row xmlns:x14ac="http://schemas.microsoft.com/office/spreadsheetml/2009/9/ac" r="237" s="3" customFormat="true" x14ac:dyDescent="0.25">
      <c r="A237" s="425"/>
      <c r="B237" s="132"/>
      <c r="L237" s="132"/>
      <c r="V237" s="132"/>
      <c r="AF237" s="132"/>
      <c r="AP237" s="132"/>
      <c r="AZ237" s="132"/>
      <c r="BJ237" s="132"/>
      <c r="BT237" s="132"/>
      <c r="CD237" s="132"/>
      <c r="CN237" s="132"/>
      <c r="CO237" s="132"/>
      <c r="CP237" s="132"/>
      <c r="CQ237" s="132"/>
      <c r="CR237" s="132"/>
      <c r="CS237" s="132"/>
      <c r="CT237" s="132"/>
      <c r="CU237" s="132"/>
      <c r="CX237" s="132"/>
      <c r="DH237" s="132"/>
      <c r="DR237" s="132"/>
      <c r="EB237" s="132"/>
      <c r="EL237" s="132"/>
      <c r="EV237" s="132"/>
      <c r="FF237" s="132"/>
      <c r="FP237" s="132"/>
      <c r="FZ237" s="132"/>
      <c r="GJ237" s="132"/>
      <c r="GT237" s="132"/>
      <c r="HD237" s="132"/>
      <c r="HN237" s="132"/>
      <c r="HX237" s="132"/>
      <c r="IH237" s="132"/>
      <c r="IR237" s="132"/>
      <c r="JB237" s="132"/>
      <c r="JL237" s="132"/>
      <c r="JV237" s="132"/>
      <c r="KF237" s="132"/>
      <c r="KP237" s="132"/>
    </row>
    <row xmlns:x14ac="http://schemas.microsoft.com/office/spreadsheetml/2009/9/ac" r="238" s="3" customFormat="true" x14ac:dyDescent="0.25">
      <c r="A238" s="425"/>
      <c r="B238" s="132"/>
      <c r="L238" s="132"/>
      <c r="V238" s="132"/>
      <c r="AF238" s="132"/>
      <c r="AP238" s="132"/>
      <c r="AZ238" s="132"/>
      <c r="BJ238" s="132"/>
      <c r="BT238" s="132"/>
      <c r="CD238" s="132"/>
      <c r="CN238" s="132"/>
      <c r="CO238" s="132"/>
      <c r="CP238" s="132"/>
      <c r="CQ238" s="132"/>
      <c r="CR238" s="132"/>
      <c r="CS238" s="132"/>
      <c r="CT238" s="132"/>
      <c r="CU238" s="132"/>
      <c r="CX238" s="132"/>
      <c r="DH238" s="132"/>
      <c r="DR238" s="132"/>
      <c r="EB238" s="132"/>
      <c r="EL238" s="132"/>
      <c r="EV238" s="132"/>
      <c r="FF238" s="132"/>
      <c r="FP238" s="132"/>
      <c r="FZ238" s="132"/>
      <c r="GJ238" s="132"/>
      <c r="GT238" s="132"/>
      <c r="HD238" s="132"/>
      <c r="HN238" s="132"/>
      <c r="HX238" s="132"/>
      <c r="IH238" s="132"/>
      <c r="IR238" s="132"/>
      <c r="JB238" s="132"/>
      <c r="JL238" s="132"/>
      <c r="JV238" s="132"/>
      <c r="KF238" s="132"/>
      <c r="KP238" s="132"/>
    </row>
    <row xmlns:x14ac="http://schemas.microsoft.com/office/spreadsheetml/2009/9/ac" r="239" s="3" customFormat="true" x14ac:dyDescent="0.25">
      <c r="A239" s="425"/>
      <c r="B239" s="132"/>
      <c r="L239" s="132"/>
      <c r="V239" s="132"/>
      <c r="AF239" s="132"/>
      <c r="AP239" s="132"/>
      <c r="AZ239" s="132"/>
      <c r="BJ239" s="132"/>
      <c r="BT239" s="132"/>
      <c r="CD239" s="132"/>
      <c r="CN239" s="132"/>
      <c r="CO239" s="132"/>
      <c r="CP239" s="132"/>
      <c r="CQ239" s="132"/>
      <c r="CR239" s="132"/>
      <c r="CS239" s="132"/>
      <c r="CT239" s="132"/>
      <c r="CU239" s="132"/>
      <c r="CX239" s="132"/>
      <c r="DH239" s="132"/>
      <c r="DR239" s="132"/>
      <c r="EB239" s="132"/>
      <c r="EL239" s="132"/>
      <c r="EV239" s="132"/>
      <c r="FF239" s="132"/>
      <c r="FP239" s="132"/>
      <c r="FZ239" s="132"/>
      <c r="GJ239" s="132"/>
      <c r="GT239" s="132"/>
      <c r="HD239" s="132"/>
      <c r="HN239" s="132"/>
      <c r="HX239" s="132"/>
      <c r="IH239" s="132"/>
      <c r="IR239" s="132"/>
      <c r="JB239" s="132"/>
      <c r="JL239" s="132"/>
      <c r="JV239" s="132"/>
      <c r="KF239" s="132"/>
      <c r="KP239" s="132"/>
    </row>
    <row xmlns:x14ac="http://schemas.microsoft.com/office/spreadsheetml/2009/9/ac" r="240" s="3" customFormat="true" x14ac:dyDescent="0.25">
      <c r="A240" s="425"/>
      <c r="B240" s="132"/>
      <c r="L240" s="132"/>
      <c r="V240" s="132"/>
      <c r="AF240" s="132"/>
      <c r="AP240" s="132"/>
      <c r="AZ240" s="132"/>
      <c r="BJ240" s="132"/>
      <c r="BT240" s="132"/>
      <c r="CD240" s="132"/>
      <c r="CN240" s="132"/>
      <c r="CO240" s="132"/>
      <c r="CP240" s="132"/>
      <c r="CQ240" s="132"/>
      <c r="CR240" s="132"/>
      <c r="CS240" s="132"/>
      <c r="CT240" s="132"/>
      <c r="CU240" s="132"/>
      <c r="CX240" s="132"/>
      <c r="DH240" s="132"/>
      <c r="DR240" s="132"/>
      <c r="EB240" s="132"/>
      <c r="EL240" s="132"/>
      <c r="EV240" s="132"/>
      <c r="FF240" s="132"/>
      <c r="FP240" s="132"/>
      <c r="FZ240" s="132"/>
      <c r="GJ240" s="132"/>
      <c r="GT240" s="132"/>
      <c r="HD240" s="132"/>
      <c r="HN240" s="132"/>
      <c r="HX240" s="132"/>
      <c r="IH240" s="132"/>
      <c r="IR240" s="132"/>
      <c r="JB240" s="132"/>
      <c r="JL240" s="132"/>
      <c r="JV240" s="132"/>
      <c r="KF240" s="132"/>
      <c r="KP240" s="132"/>
    </row>
    <row xmlns:x14ac="http://schemas.microsoft.com/office/spreadsheetml/2009/9/ac" r="241" s="3" customFormat="true" x14ac:dyDescent="0.25">
      <c r="A241" s="425"/>
      <c r="B241" s="132"/>
      <c r="L241" s="132"/>
      <c r="V241" s="132"/>
      <c r="AF241" s="132"/>
      <c r="AP241" s="132"/>
      <c r="AZ241" s="132"/>
      <c r="BJ241" s="132"/>
      <c r="BT241" s="132"/>
      <c r="CD241" s="132"/>
      <c r="CN241" s="132"/>
      <c r="CO241" s="132"/>
      <c r="CP241" s="132"/>
      <c r="CQ241" s="132"/>
      <c r="CR241" s="132"/>
      <c r="CS241" s="132"/>
      <c r="CT241" s="132"/>
      <c r="CU241" s="132"/>
      <c r="CX241" s="132"/>
      <c r="DH241" s="132"/>
      <c r="DR241" s="132"/>
      <c r="EB241" s="132"/>
      <c r="EL241" s="132"/>
      <c r="EV241" s="132"/>
      <c r="FF241" s="132"/>
      <c r="FP241" s="132"/>
      <c r="FZ241" s="132"/>
      <c r="GJ241" s="132"/>
      <c r="GT241" s="132"/>
      <c r="HD241" s="132"/>
      <c r="HN241" s="132"/>
      <c r="HX241" s="132"/>
      <c r="IH241" s="132"/>
      <c r="IR241" s="132"/>
      <c r="JB241" s="132"/>
      <c r="JL241" s="132"/>
      <c r="JV241" s="132"/>
      <c r="KF241" s="132"/>
      <c r="KP241" s="132"/>
    </row>
    <row xmlns:x14ac="http://schemas.microsoft.com/office/spreadsheetml/2009/9/ac" r="242" s="3" customFormat="true" x14ac:dyDescent="0.25">
      <c r="A242" s="425"/>
      <c r="B242" s="132"/>
      <c r="L242" s="132"/>
      <c r="V242" s="132"/>
      <c r="AF242" s="132"/>
      <c r="AP242" s="132"/>
      <c r="AZ242" s="132"/>
      <c r="BJ242" s="132"/>
      <c r="BT242" s="132"/>
      <c r="CD242" s="132"/>
      <c r="CN242" s="132"/>
      <c r="CO242" s="132"/>
      <c r="CP242" s="132"/>
      <c r="CQ242" s="132"/>
      <c r="CR242" s="132"/>
      <c r="CS242" s="132"/>
      <c r="CT242" s="132"/>
      <c r="CU242" s="132"/>
      <c r="CX242" s="132"/>
      <c r="DH242" s="132"/>
      <c r="DR242" s="132"/>
      <c r="EB242" s="132"/>
      <c r="EL242" s="132"/>
      <c r="EV242" s="132"/>
      <c r="FF242" s="132"/>
      <c r="FP242" s="132"/>
      <c r="FZ242" s="132"/>
      <c r="GJ242" s="132"/>
      <c r="GT242" s="132"/>
      <c r="HD242" s="132"/>
      <c r="HN242" s="132"/>
      <c r="HX242" s="132"/>
      <c r="IH242" s="132"/>
      <c r="IR242" s="132"/>
      <c r="JB242" s="132"/>
      <c r="JL242" s="132"/>
      <c r="JV242" s="132"/>
      <c r="KF242" s="132"/>
      <c r="KP242" s="132"/>
    </row>
    <row xmlns:x14ac="http://schemas.microsoft.com/office/spreadsheetml/2009/9/ac" r="243" s="3" customFormat="true" x14ac:dyDescent="0.25">
      <c r="A243" s="425"/>
      <c r="B243" s="132"/>
      <c r="L243" s="132"/>
      <c r="V243" s="132"/>
      <c r="AF243" s="132"/>
      <c r="AP243" s="132"/>
      <c r="AZ243" s="132"/>
      <c r="BJ243" s="132"/>
      <c r="BT243" s="132"/>
      <c r="CD243" s="132"/>
      <c r="CN243" s="132"/>
      <c r="CO243" s="132"/>
      <c r="CP243" s="132"/>
      <c r="CQ243" s="132"/>
      <c r="CR243" s="132"/>
      <c r="CS243" s="132"/>
      <c r="CT243" s="132"/>
      <c r="CU243" s="132"/>
      <c r="CX243" s="132"/>
      <c r="DH243" s="132"/>
      <c r="DR243" s="132"/>
      <c r="EB243" s="132"/>
      <c r="EL243" s="132"/>
      <c r="EV243" s="132"/>
      <c r="FF243" s="132"/>
      <c r="FP243" s="132"/>
      <c r="FZ243" s="132"/>
      <c r="GJ243" s="132"/>
      <c r="GT243" s="132"/>
      <c r="HD243" s="132"/>
      <c r="HN243" s="132"/>
      <c r="HX243" s="132"/>
      <c r="IH243" s="132"/>
      <c r="IR243" s="132"/>
      <c r="JB243" s="132"/>
      <c r="JL243" s="132"/>
      <c r="JV243" s="132"/>
      <c r="KF243" s="132"/>
      <c r="KP243" s="132"/>
    </row>
    <row xmlns:x14ac="http://schemas.microsoft.com/office/spreadsheetml/2009/9/ac" r="244" s="3" customFormat="true" x14ac:dyDescent="0.25">
      <c r="A244" s="425"/>
      <c r="B244" s="132"/>
      <c r="L244" s="132"/>
      <c r="V244" s="132"/>
      <c r="AF244" s="132"/>
      <c r="AP244" s="132"/>
      <c r="AZ244" s="132"/>
      <c r="BJ244" s="132"/>
      <c r="BT244" s="132"/>
      <c r="CD244" s="132"/>
      <c r="CN244" s="132"/>
      <c r="CO244" s="132"/>
      <c r="CP244" s="132"/>
      <c r="CQ244" s="132"/>
      <c r="CR244" s="132"/>
      <c r="CS244" s="132"/>
      <c r="CT244" s="132"/>
      <c r="CU244" s="132"/>
      <c r="CX244" s="132"/>
      <c r="DH244" s="132"/>
      <c r="DR244" s="132"/>
      <c r="EB244" s="132"/>
      <c r="EL244" s="132"/>
      <c r="EV244" s="132"/>
      <c r="FF244" s="132"/>
      <c r="FP244" s="132"/>
      <c r="FZ244" s="132"/>
      <c r="GJ244" s="132"/>
      <c r="GT244" s="132"/>
      <c r="HD244" s="132"/>
      <c r="HN244" s="132"/>
      <c r="HX244" s="132"/>
      <c r="IH244" s="132"/>
      <c r="IR244" s="132"/>
      <c r="JB244" s="132"/>
      <c r="JL244" s="132"/>
      <c r="JV244" s="132"/>
      <c r="KF244" s="132"/>
      <c r="KP244" s="132"/>
    </row>
    <row xmlns:x14ac="http://schemas.microsoft.com/office/spreadsheetml/2009/9/ac" r="245" s="3" customFormat="true" x14ac:dyDescent="0.25">
      <c r="A245" s="425"/>
      <c r="B245" s="132"/>
      <c r="L245" s="132"/>
      <c r="V245" s="132"/>
      <c r="AF245" s="132"/>
      <c r="AP245" s="132"/>
      <c r="AZ245" s="132"/>
      <c r="BJ245" s="132"/>
      <c r="BT245" s="132"/>
      <c r="CD245" s="132"/>
      <c r="CN245" s="132"/>
      <c r="CO245" s="132"/>
      <c r="CP245" s="132"/>
      <c r="CQ245" s="132"/>
      <c r="CR245" s="132"/>
      <c r="CS245" s="132"/>
      <c r="CT245" s="132"/>
      <c r="CU245" s="132"/>
      <c r="CX245" s="132"/>
      <c r="DH245" s="132"/>
      <c r="DR245" s="132"/>
      <c r="EB245" s="132"/>
      <c r="EL245" s="132"/>
      <c r="EV245" s="132"/>
      <c r="FF245" s="132"/>
      <c r="FP245" s="132"/>
      <c r="FZ245" s="132"/>
      <c r="GJ245" s="132"/>
      <c r="GT245" s="132"/>
      <c r="HD245" s="132"/>
      <c r="HN245" s="132"/>
      <c r="HX245" s="132"/>
      <c r="IH245" s="132"/>
      <c r="IR245" s="132"/>
      <c r="JB245" s="132"/>
      <c r="JL245" s="132"/>
      <c r="JV245" s="132"/>
      <c r="KF245" s="132"/>
      <c r="KP245" s="132"/>
    </row>
    <row xmlns:x14ac="http://schemas.microsoft.com/office/spreadsheetml/2009/9/ac" r="246" s="3" customFormat="true" x14ac:dyDescent="0.25">
      <c r="A246" s="425"/>
      <c r="B246" s="132"/>
      <c r="L246" s="132"/>
      <c r="V246" s="132"/>
      <c r="AF246" s="132"/>
      <c r="AP246" s="132"/>
      <c r="AZ246" s="132"/>
      <c r="BJ246" s="132"/>
      <c r="BT246" s="132"/>
      <c r="CD246" s="132"/>
      <c r="CN246" s="132"/>
      <c r="CO246" s="132"/>
      <c r="CP246" s="132"/>
      <c r="CQ246" s="132"/>
      <c r="CR246" s="132"/>
      <c r="CS246" s="132"/>
      <c r="CT246" s="132"/>
      <c r="CU246" s="132"/>
      <c r="CX246" s="132"/>
      <c r="DH246" s="132"/>
      <c r="DR246" s="132"/>
      <c r="EB246" s="132"/>
      <c r="EL246" s="132"/>
      <c r="EV246" s="132"/>
      <c r="FF246" s="132"/>
      <c r="FP246" s="132"/>
      <c r="FZ246" s="132"/>
      <c r="GJ246" s="132"/>
      <c r="GT246" s="132"/>
      <c r="HD246" s="132"/>
      <c r="HN246" s="132"/>
      <c r="HX246" s="132"/>
      <c r="IH246" s="132"/>
      <c r="IR246" s="132"/>
      <c r="JB246" s="132"/>
      <c r="JL246" s="132"/>
      <c r="JV246" s="132"/>
      <c r="KF246" s="132"/>
      <c r="KP246" s="132"/>
    </row>
    <row xmlns:x14ac="http://schemas.microsoft.com/office/spreadsheetml/2009/9/ac" r="247" s="3" customFormat="true" x14ac:dyDescent="0.25">
      <c r="A247" s="425"/>
      <c r="B247" s="132"/>
      <c r="L247" s="132"/>
      <c r="V247" s="132"/>
      <c r="AF247" s="132"/>
      <c r="AP247" s="132"/>
      <c r="AZ247" s="132"/>
      <c r="BJ247" s="132"/>
      <c r="BT247" s="132"/>
      <c r="CD247" s="132"/>
      <c r="CN247" s="132"/>
      <c r="CO247" s="132"/>
      <c r="CP247" s="132"/>
      <c r="CQ247" s="132"/>
      <c r="CR247" s="132"/>
      <c r="CS247" s="132"/>
      <c r="CT247" s="132"/>
      <c r="CU247" s="132"/>
      <c r="CX247" s="132"/>
      <c r="DH247" s="132"/>
      <c r="DR247" s="132"/>
      <c r="EB247" s="132"/>
      <c r="EL247" s="132"/>
      <c r="EV247" s="132"/>
      <c r="FF247" s="132"/>
      <c r="FP247" s="132"/>
      <c r="FZ247" s="132"/>
      <c r="GJ247" s="132"/>
      <c r="GT247" s="132"/>
      <c r="HD247" s="132"/>
      <c r="HN247" s="132"/>
      <c r="HX247" s="132"/>
      <c r="IH247" s="132"/>
      <c r="IR247" s="132"/>
      <c r="JB247" s="132"/>
      <c r="JL247" s="132"/>
      <c r="JV247" s="132"/>
      <c r="KF247" s="132"/>
      <c r="KP247" s="132"/>
    </row>
    <row xmlns:x14ac="http://schemas.microsoft.com/office/spreadsheetml/2009/9/ac" r="248" s="3" customFormat="true" x14ac:dyDescent="0.25">
      <c r="A248" s="425"/>
      <c r="B248" s="132"/>
      <c r="L248" s="132"/>
      <c r="V248" s="132"/>
      <c r="AF248" s="132"/>
      <c r="AP248" s="132"/>
      <c r="AZ248" s="132"/>
      <c r="BJ248" s="132"/>
      <c r="BT248" s="132"/>
      <c r="CD248" s="132"/>
      <c r="CN248" s="132"/>
      <c r="CO248" s="132"/>
      <c r="CP248" s="132"/>
      <c r="CQ248" s="132"/>
      <c r="CR248" s="132"/>
      <c r="CS248" s="132"/>
      <c r="CT248" s="132"/>
      <c r="CU248" s="132"/>
      <c r="CX248" s="132"/>
      <c r="DH248" s="132"/>
      <c r="DR248" s="132"/>
      <c r="EB248" s="132"/>
      <c r="EL248" s="132"/>
      <c r="EV248" s="132"/>
      <c r="FF248" s="132"/>
      <c r="FP248" s="132"/>
      <c r="FZ248" s="132"/>
      <c r="GJ248" s="132"/>
      <c r="GT248" s="132"/>
      <c r="HD248" s="132"/>
      <c r="HN248" s="132"/>
      <c r="HX248" s="132"/>
      <c r="IH248" s="132"/>
      <c r="IR248" s="132"/>
      <c r="JB248" s="132"/>
      <c r="JL248" s="132"/>
      <c r="JV248" s="132"/>
      <c r="KF248" s="132"/>
      <c r="KP248" s="132"/>
    </row>
    <row xmlns:x14ac="http://schemas.microsoft.com/office/spreadsheetml/2009/9/ac" r="249" s="3" customFormat="true" x14ac:dyDescent="0.25">
      <c r="A249" s="425"/>
      <c r="B249" s="132"/>
      <c r="L249" s="132"/>
      <c r="V249" s="132"/>
      <c r="AF249" s="132"/>
      <c r="AP249" s="132"/>
      <c r="AZ249" s="132"/>
      <c r="BJ249" s="132"/>
      <c r="BT249" s="132"/>
      <c r="CD249" s="132"/>
      <c r="CN249" s="132"/>
      <c r="CO249" s="132"/>
      <c r="CP249" s="132"/>
      <c r="CQ249" s="132"/>
      <c r="CR249" s="132"/>
      <c r="CS249" s="132"/>
      <c r="CT249" s="132"/>
      <c r="CU249" s="132"/>
      <c r="CX249" s="132"/>
      <c r="DH249" s="132"/>
      <c r="DR249" s="132"/>
      <c r="EB249" s="132"/>
      <c r="EL249" s="132"/>
      <c r="EV249" s="132"/>
      <c r="FF249" s="132"/>
      <c r="FP249" s="132"/>
      <c r="FZ249" s="132"/>
      <c r="GJ249" s="132"/>
      <c r="GT249" s="132"/>
      <c r="HD249" s="132"/>
      <c r="HN249" s="132"/>
      <c r="HX249" s="132"/>
      <c r="IH249" s="132"/>
      <c r="IR249" s="132"/>
      <c r="JB249" s="132"/>
      <c r="JL249" s="132"/>
      <c r="JV249" s="132"/>
      <c r="KF249" s="132"/>
      <c r="KP249" s="132"/>
    </row>
    <row xmlns:x14ac="http://schemas.microsoft.com/office/spreadsheetml/2009/9/ac" r="250" s="3" customFormat="true" x14ac:dyDescent="0.25">
      <c r="A250" s="425"/>
      <c r="B250" s="132"/>
      <c r="L250" s="132"/>
      <c r="V250" s="132"/>
      <c r="AF250" s="132"/>
      <c r="AP250" s="132"/>
      <c r="AZ250" s="132"/>
      <c r="BJ250" s="132"/>
      <c r="BT250" s="132"/>
      <c r="CD250" s="132"/>
      <c r="CN250" s="132"/>
      <c r="CO250" s="132"/>
      <c r="CP250" s="132"/>
      <c r="CQ250" s="132"/>
      <c r="CR250" s="132"/>
      <c r="CS250" s="132"/>
      <c r="CT250" s="132"/>
      <c r="CU250" s="132"/>
      <c r="CX250" s="132"/>
      <c r="DH250" s="132"/>
      <c r="DR250" s="132"/>
      <c r="EB250" s="132"/>
      <c r="EL250" s="132"/>
      <c r="EV250" s="132"/>
      <c r="FF250" s="132"/>
      <c r="FP250" s="132"/>
      <c r="FZ250" s="132"/>
      <c r="GJ250" s="132"/>
      <c r="GT250" s="132"/>
      <c r="HD250" s="132"/>
      <c r="HN250" s="132"/>
      <c r="HX250" s="132"/>
      <c r="IH250" s="132"/>
      <c r="IR250" s="132"/>
      <c r="JB250" s="132"/>
      <c r="JL250" s="132"/>
      <c r="JV250" s="132"/>
      <c r="KF250" s="132"/>
      <c r="KP250" s="132"/>
    </row>
    <row xmlns:x14ac="http://schemas.microsoft.com/office/spreadsheetml/2009/9/ac" r="251" s="3" customFormat="true" x14ac:dyDescent="0.25">
      <c r="A251" s="425"/>
      <c r="B251" s="132"/>
      <c r="L251" s="132"/>
      <c r="V251" s="132"/>
      <c r="AF251" s="132"/>
      <c r="AP251" s="132"/>
      <c r="AZ251" s="132"/>
      <c r="BJ251" s="132"/>
      <c r="BT251" s="132"/>
      <c r="CD251" s="132"/>
      <c r="CN251" s="132"/>
      <c r="CO251" s="132"/>
      <c r="CP251" s="132"/>
      <c r="CQ251" s="132"/>
      <c r="CR251" s="132"/>
      <c r="CS251" s="132"/>
      <c r="CT251" s="132"/>
      <c r="CU251" s="132"/>
      <c r="CX251" s="132"/>
      <c r="DH251" s="132"/>
      <c r="DR251" s="132"/>
      <c r="EB251" s="132"/>
      <c r="EL251" s="132"/>
      <c r="EV251" s="132"/>
      <c r="FF251" s="132"/>
      <c r="FP251" s="132"/>
      <c r="FZ251" s="132"/>
      <c r="GJ251" s="132"/>
      <c r="GT251" s="132"/>
      <c r="HD251" s="132"/>
      <c r="HN251" s="132"/>
      <c r="HX251" s="132"/>
      <c r="IH251" s="132"/>
      <c r="IR251" s="132"/>
      <c r="JB251" s="132"/>
      <c r="JL251" s="132"/>
      <c r="JV251" s="132"/>
      <c r="KF251" s="132"/>
      <c r="KP251" s="132"/>
    </row>
    <row xmlns:x14ac="http://schemas.microsoft.com/office/spreadsheetml/2009/9/ac" r="252" s="3" customFormat="true" x14ac:dyDescent="0.25">
      <c r="A252" s="425"/>
      <c r="B252" s="132"/>
      <c r="L252" s="132"/>
      <c r="V252" s="132"/>
      <c r="AF252" s="132"/>
      <c r="AP252" s="132"/>
      <c r="AZ252" s="132"/>
      <c r="BJ252" s="132"/>
      <c r="BT252" s="132"/>
      <c r="CD252" s="132"/>
      <c r="CN252" s="132"/>
      <c r="CO252" s="132"/>
      <c r="CP252" s="132"/>
      <c r="CQ252" s="132"/>
      <c r="CR252" s="132"/>
      <c r="CS252" s="132"/>
      <c r="CT252" s="132"/>
      <c r="CU252" s="132"/>
      <c r="CX252" s="132"/>
      <c r="DH252" s="132"/>
      <c r="DR252" s="132"/>
      <c r="EB252" s="132"/>
      <c r="EL252" s="132"/>
      <c r="EV252" s="132"/>
      <c r="FF252" s="132"/>
      <c r="FP252" s="132"/>
      <c r="FZ252" s="132"/>
      <c r="GJ252" s="132"/>
      <c r="GT252" s="132"/>
      <c r="HD252" s="132"/>
      <c r="HN252" s="132"/>
      <c r="HX252" s="132"/>
      <c r="IH252" s="132"/>
      <c r="IR252" s="132"/>
      <c r="JB252" s="132"/>
      <c r="JL252" s="132"/>
      <c r="JV252" s="132"/>
      <c r="KF252" s="132"/>
      <c r="KP252" s="132"/>
    </row>
    <row xmlns:x14ac="http://schemas.microsoft.com/office/spreadsheetml/2009/9/ac" r="253" s="3" customFormat="true" x14ac:dyDescent="0.25">
      <c r="A253" s="425"/>
      <c r="B253" s="132"/>
      <c r="L253" s="132"/>
      <c r="V253" s="132"/>
      <c r="AF253" s="132"/>
      <c r="AP253" s="132"/>
      <c r="AZ253" s="132"/>
      <c r="BJ253" s="132"/>
      <c r="BT253" s="132"/>
      <c r="CD253" s="132"/>
      <c r="CN253" s="132"/>
      <c r="CO253" s="132"/>
      <c r="CP253" s="132"/>
      <c r="CQ253" s="132"/>
      <c r="CR253" s="132"/>
      <c r="CS253" s="132"/>
      <c r="CT253" s="132"/>
      <c r="CU253" s="132"/>
      <c r="CX253" s="132"/>
      <c r="DH253" s="132"/>
      <c r="DR253" s="132"/>
      <c r="EB253" s="132"/>
      <c r="EL253" s="132"/>
      <c r="EV253" s="132"/>
      <c r="FF253" s="132"/>
      <c r="FP253" s="132"/>
      <c r="FZ253" s="132"/>
      <c r="GJ253" s="132"/>
      <c r="GT253" s="132"/>
      <c r="HD253" s="132"/>
      <c r="HN253" s="132"/>
      <c r="HX253" s="132"/>
      <c r="IH253" s="132"/>
      <c r="IR253" s="132"/>
      <c r="JB253" s="132"/>
      <c r="JL253" s="132"/>
      <c r="JV253" s="132"/>
      <c r="KF253" s="132"/>
      <c r="KP253" s="132"/>
    </row>
    <row xmlns:x14ac="http://schemas.microsoft.com/office/spreadsheetml/2009/9/ac" r="254" s="3" customFormat="true" x14ac:dyDescent="0.25">
      <c r="A254" s="425"/>
      <c r="B254" s="132"/>
      <c r="L254" s="132"/>
      <c r="V254" s="132"/>
      <c r="AF254" s="132"/>
      <c r="AP254" s="132"/>
      <c r="AZ254" s="132"/>
      <c r="BJ254" s="132"/>
      <c r="BT254" s="132"/>
      <c r="CD254" s="132"/>
      <c r="CN254" s="132"/>
      <c r="CO254" s="132"/>
      <c r="CP254" s="132"/>
      <c r="CQ254" s="132"/>
      <c r="CR254" s="132"/>
      <c r="CS254" s="132"/>
      <c r="CT254" s="132"/>
      <c r="CU254" s="132"/>
      <c r="CX254" s="132"/>
      <c r="DH254" s="132"/>
      <c r="DR254" s="132"/>
      <c r="EB254" s="132"/>
      <c r="EL254" s="132"/>
      <c r="EV254" s="132"/>
      <c r="FF254" s="132"/>
      <c r="FP254" s="132"/>
      <c r="FZ254" s="132"/>
      <c r="GJ254" s="132"/>
      <c r="GT254" s="132"/>
      <c r="HD254" s="132"/>
      <c r="HN254" s="132"/>
      <c r="HX254" s="132"/>
      <c r="IH254" s="132"/>
      <c r="IR254" s="132"/>
      <c r="JB254" s="132"/>
      <c r="JL254" s="132"/>
      <c r="JV254" s="132"/>
      <c r="KF254" s="132"/>
      <c r="KP254" s="132"/>
    </row>
    <row xmlns:x14ac="http://schemas.microsoft.com/office/spreadsheetml/2009/9/ac" r="255" s="3" customFormat="true" x14ac:dyDescent="0.25">
      <c r="A255" s="425"/>
      <c r="B255" s="132"/>
      <c r="L255" s="132"/>
      <c r="V255" s="132"/>
      <c r="AF255" s="132"/>
      <c r="AP255" s="132"/>
      <c r="AZ255" s="132"/>
      <c r="BJ255" s="132"/>
      <c r="BT255" s="132"/>
      <c r="CD255" s="132"/>
      <c r="CN255" s="132"/>
      <c r="CO255" s="132"/>
      <c r="CP255" s="132"/>
      <c r="CQ255" s="132"/>
      <c r="CR255" s="132"/>
      <c r="CS255" s="132"/>
      <c r="CT255" s="132"/>
      <c r="CU255" s="132"/>
      <c r="CX255" s="132"/>
      <c r="DH255" s="132"/>
      <c r="DR255" s="132"/>
      <c r="EB255" s="132"/>
      <c r="EL255" s="132"/>
      <c r="EV255" s="132"/>
      <c r="FF255" s="132"/>
      <c r="FP255" s="132"/>
      <c r="FZ255" s="132"/>
      <c r="GJ255" s="132"/>
      <c r="GT255" s="132"/>
      <c r="HD255" s="132"/>
      <c r="HN255" s="132"/>
      <c r="HX255" s="132"/>
      <c r="IH255" s="132"/>
      <c r="IR255" s="132"/>
      <c r="JB255" s="132"/>
      <c r="JL255" s="132"/>
      <c r="JV255" s="132"/>
      <c r="KF255" s="132"/>
      <c r="KP255" s="132"/>
    </row>
    <row xmlns:x14ac="http://schemas.microsoft.com/office/spreadsheetml/2009/9/ac" r="256" s="3" customFormat="true" x14ac:dyDescent="0.25">
      <c r="A256" s="425"/>
      <c r="B256" s="132"/>
      <c r="L256" s="132"/>
      <c r="V256" s="132"/>
      <c r="AF256" s="132"/>
      <c r="AP256" s="132"/>
      <c r="AZ256" s="132"/>
      <c r="BJ256" s="132"/>
      <c r="BT256" s="132"/>
      <c r="CD256" s="132"/>
      <c r="CN256" s="132"/>
      <c r="CO256" s="132"/>
      <c r="CP256" s="132"/>
      <c r="CQ256" s="132"/>
      <c r="CR256" s="132"/>
      <c r="CS256" s="132"/>
      <c r="CT256" s="132"/>
      <c r="CU256" s="132"/>
      <c r="CX256" s="132"/>
      <c r="DH256" s="132"/>
      <c r="DR256" s="132"/>
      <c r="EB256" s="132"/>
      <c r="EL256" s="132"/>
      <c r="EV256" s="132"/>
      <c r="FF256" s="132"/>
      <c r="FP256" s="132"/>
      <c r="FZ256" s="132"/>
      <c r="GJ256" s="132"/>
      <c r="GT256" s="132"/>
      <c r="HD256" s="132"/>
      <c r="HN256" s="132"/>
      <c r="HX256" s="132"/>
      <c r="IH256" s="132"/>
      <c r="IR256" s="132"/>
      <c r="JB256" s="132"/>
      <c r="JL256" s="132"/>
      <c r="JV256" s="132"/>
      <c r="KF256" s="132"/>
      <c r="KP256" s="132"/>
    </row>
    <row xmlns:x14ac="http://schemas.microsoft.com/office/spreadsheetml/2009/9/ac" r="257" s="3" customFormat="true" x14ac:dyDescent="0.25">
      <c r="A257" s="425"/>
      <c r="B257" s="132"/>
      <c r="L257" s="132"/>
      <c r="V257" s="132"/>
      <c r="AF257" s="132"/>
      <c r="AP257" s="132"/>
      <c r="AZ257" s="132"/>
      <c r="BJ257" s="132"/>
      <c r="BT257" s="132"/>
      <c r="CD257" s="132"/>
      <c r="CN257" s="132"/>
      <c r="CO257" s="132"/>
      <c r="CP257" s="132"/>
      <c r="CQ257" s="132"/>
      <c r="CR257" s="132"/>
      <c r="CS257" s="132"/>
      <c r="CT257" s="132"/>
      <c r="CU257" s="132"/>
      <c r="CX257" s="132"/>
      <c r="DH257" s="132"/>
      <c r="DR257" s="132"/>
      <c r="EB257" s="132"/>
      <c r="EL257" s="132"/>
      <c r="EV257" s="132"/>
      <c r="FF257" s="132"/>
      <c r="FP257" s="132"/>
      <c r="FZ257" s="132"/>
      <c r="GJ257" s="132"/>
      <c r="GT257" s="132"/>
      <c r="HD257" s="132"/>
      <c r="HN257" s="132"/>
      <c r="HX257" s="132"/>
      <c r="IH257" s="132"/>
      <c r="IR257" s="132"/>
      <c r="JB257" s="132"/>
      <c r="JL257" s="132"/>
      <c r="JV257" s="132"/>
      <c r="KF257" s="132"/>
      <c r="KP257" s="132"/>
    </row>
    <row xmlns:x14ac="http://schemas.microsoft.com/office/spreadsheetml/2009/9/ac" r="258" s="3" customFormat="true" x14ac:dyDescent="0.25">
      <c r="A258" s="425"/>
      <c r="B258" s="132"/>
      <c r="L258" s="132"/>
      <c r="V258" s="132"/>
      <c r="AF258" s="132"/>
      <c r="AP258" s="132"/>
      <c r="AZ258" s="132"/>
      <c r="BJ258" s="132"/>
      <c r="BT258" s="132"/>
      <c r="CD258" s="132"/>
      <c r="CN258" s="132"/>
      <c r="CO258" s="132"/>
      <c r="CP258" s="132"/>
      <c r="CQ258" s="132"/>
      <c r="CR258" s="132"/>
      <c r="CS258" s="132"/>
      <c r="CT258" s="132"/>
      <c r="CU258" s="132"/>
      <c r="CX258" s="132"/>
      <c r="DH258" s="132"/>
      <c r="DR258" s="132"/>
      <c r="EB258" s="132"/>
      <c r="EL258" s="132"/>
      <c r="EV258" s="132"/>
      <c r="FF258" s="132"/>
      <c r="FP258" s="132"/>
      <c r="FZ258" s="132"/>
      <c r="GJ258" s="132"/>
      <c r="GT258" s="132"/>
      <c r="HD258" s="132"/>
      <c r="HN258" s="132"/>
      <c r="HX258" s="132"/>
      <c r="IH258" s="132"/>
      <c r="IR258" s="132"/>
      <c r="JB258" s="132"/>
      <c r="JL258" s="132"/>
      <c r="JV258" s="132"/>
      <c r="KF258" s="132"/>
      <c r="KP258" s="132"/>
    </row>
    <row xmlns:x14ac="http://schemas.microsoft.com/office/spreadsheetml/2009/9/ac" r="259" s="3" customFormat="true" x14ac:dyDescent="0.25">
      <c r="A259" s="425"/>
      <c r="B259" s="132"/>
      <c r="L259" s="132"/>
      <c r="V259" s="132"/>
      <c r="AF259" s="132"/>
      <c r="AP259" s="132"/>
      <c r="AZ259" s="132"/>
      <c r="BJ259" s="132"/>
      <c r="BT259" s="132"/>
      <c r="CD259" s="132"/>
      <c r="CN259" s="132"/>
      <c r="CO259" s="132"/>
      <c r="CP259" s="132"/>
      <c r="CQ259" s="132"/>
      <c r="CR259" s="132"/>
      <c r="CS259" s="132"/>
      <c r="CT259" s="132"/>
      <c r="CU259" s="132"/>
      <c r="CX259" s="132"/>
      <c r="DH259" s="132"/>
      <c r="DR259" s="132"/>
      <c r="EB259" s="132"/>
      <c r="EL259" s="132"/>
      <c r="EV259" s="132"/>
      <c r="FF259" s="132"/>
      <c r="FP259" s="132"/>
      <c r="FZ259" s="132"/>
      <c r="GJ259" s="132"/>
      <c r="GT259" s="132"/>
      <c r="HD259" s="132"/>
      <c r="HN259" s="132"/>
      <c r="HX259" s="132"/>
      <c r="IH259" s="132"/>
      <c r="IR259" s="132"/>
      <c r="JB259" s="132"/>
      <c r="JL259" s="132"/>
      <c r="JV259" s="132"/>
      <c r="KF259" s="132"/>
      <c r="KP259" s="132"/>
    </row>
    <row xmlns:x14ac="http://schemas.microsoft.com/office/spreadsheetml/2009/9/ac" r="260" s="3" customFormat="true" x14ac:dyDescent="0.25">
      <c r="A260" s="425"/>
      <c r="B260" s="132"/>
      <c r="L260" s="132"/>
      <c r="V260" s="132"/>
      <c r="AF260" s="132"/>
      <c r="AP260" s="132"/>
      <c r="AZ260" s="132"/>
      <c r="BJ260" s="132"/>
      <c r="BT260" s="132"/>
      <c r="CD260" s="132"/>
      <c r="CN260" s="132"/>
      <c r="CO260" s="132"/>
      <c r="CP260" s="132"/>
      <c r="CQ260" s="132"/>
      <c r="CR260" s="132"/>
      <c r="CS260" s="132"/>
      <c r="CT260" s="132"/>
      <c r="CU260" s="132"/>
      <c r="CX260" s="132"/>
      <c r="DH260" s="132"/>
      <c r="DR260" s="132"/>
      <c r="EB260" s="132"/>
      <c r="EL260" s="132"/>
      <c r="EV260" s="132"/>
      <c r="FF260" s="132"/>
      <c r="FP260" s="132"/>
      <c r="FZ260" s="132"/>
      <c r="GJ260" s="132"/>
      <c r="GT260" s="132"/>
      <c r="HD260" s="132"/>
      <c r="HN260" s="132"/>
      <c r="HX260" s="132"/>
      <c r="IH260" s="132"/>
      <c r="IR260" s="132"/>
      <c r="JB260" s="132"/>
      <c r="JL260" s="132"/>
      <c r="JV260" s="132"/>
      <c r="KF260" s="132"/>
      <c r="KP260" s="132"/>
    </row>
    <row xmlns:x14ac="http://schemas.microsoft.com/office/spreadsheetml/2009/9/ac" r="261" s="3" customFormat="true" x14ac:dyDescent="0.25">
      <c r="A261" s="425"/>
      <c r="B261" s="132"/>
      <c r="L261" s="132"/>
      <c r="V261" s="132"/>
      <c r="AF261" s="132"/>
      <c r="AP261" s="132"/>
      <c r="AZ261" s="132"/>
      <c r="BJ261" s="132"/>
      <c r="BT261" s="132"/>
      <c r="CD261" s="132"/>
      <c r="CN261" s="132"/>
      <c r="CO261" s="132"/>
      <c r="CP261" s="132"/>
      <c r="CQ261" s="132"/>
      <c r="CR261" s="132"/>
      <c r="CS261" s="132"/>
      <c r="CT261" s="132"/>
      <c r="CU261" s="132"/>
      <c r="CX261" s="132"/>
      <c r="DH261" s="132"/>
      <c r="DR261" s="132"/>
      <c r="EB261" s="132"/>
      <c r="EL261" s="132"/>
      <c r="EV261" s="132"/>
      <c r="FF261" s="132"/>
      <c r="FP261" s="132"/>
      <c r="FZ261" s="132"/>
      <c r="GJ261" s="132"/>
      <c r="GT261" s="132"/>
      <c r="HD261" s="132"/>
      <c r="HN261" s="132"/>
      <c r="HX261" s="132"/>
      <c r="IH261" s="132"/>
      <c r="IR261" s="132"/>
      <c r="JB261" s="132"/>
      <c r="JL261" s="132"/>
      <c r="JV261" s="132"/>
      <c r="KF261" s="132"/>
      <c r="KP261" s="132"/>
    </row>
    <row xmlns:x14ac="http://schemas.microsoft.com/office/spreadsheetml/2009/9/ac" r="262" s="3" customFormat="true" x14ac:dyDescent="0.25">
      <c r="A262" s="425"/>
      <c r="B262" s="132"/>
      <c r="L262" s="132"/>
      <c r="V262" s="132"/>
      <c r="AF262" s="132"/>
      <c r="AP262" s="132"/>
      <c r="AZ262" s="132"/>
      <c r="BJ262" s="132"/>
      <c r="BT262" s="132"/>
      <c r="CD262" s="132"/>
      <c r="CN262" s="132"/>
      <c r="CO262" s="132"/>
      <c r="CP262" s="132"/>
      <c r="CQ262" s="132"/>
      <c r="CR262" s="132"/>
      <c r="CS262" s="132"/>
      <c r="CT262" s="132"/>
      <c r="CU262" s="132"/>
      <c r="CX262" s="132"/>
      <c r="DH262" s="132"/>
      <c r="DR262" s="132"/>
      <c r="EB262" s="132"/>
      <c r="EL262" s="132"/>
      <c r="EV262" s="132"/>
      <c r="FF262" s="132"/>
      <c r="FP262" s="132"/>
      <c r="FZ262" s="132"/>
      <c r="GJ262" s="132"/>
      <c r="GT262" s="132"/>
      <c r="HD262" s="132"/>
      <c r="HN262" s="132"/>
      <c r="HX262" s="132"/>
      <c r="IH262" s="132"/>
      <c r="IR262" s="132"/>
      <c r="JB262" s="132"/>
      <c r="JL262" s="132"/>
      <c r="JV262" s="132"/>
      <c r="KF262" s="132"/>
      <c r="KP262" s="132"/>
    </row>
    <row xmlns:x14ac="http://schemas.microsoft.com/office/spreadsheetml/2009/9/ac" r="263" s="3" customFormat="true" x14ac:dyDescent="0.25">
      <c r="A263" s="425"/>
      <c r="B263" s="132"/>
      <c r="L263" s="132"/>
      <c r="V263" s="132"/>
      <c r="AF263" s="132"/>
      <c r="AP263" s="132"/>
      <c r="AZ263" s="132"/>
      <c r="BJ263" s="132"/>
      <c r="BT263" s="132"/>
      <c r="CD263" s="132"/>
      <c r="CN263" s="132"/>
      <c r="CO263" s="132"/>
      <c r="CP263" s="132"/>
      <c r="CQ263" s="132"/>
      <c r="CR263" s="132"/>
      <c r="CS263" s="132"/>
      <c r="CT263" s="132"/>
      <c r="CU263" s="132"/>
      <c r="CX263" s="132"/>
      <c r="DH263" s="132"/>
      <c r="DR263" s="132"/>
      <c r="EB263" s="132"/>
      <c r="EL263" s="132"/>
      <c r="EV263" s="132"/>
      <c r="FF263" s="132"/>
      <c r="FP263" s="132"/>
      <c r="FZ263" s="132"/>
      <c r="GJ263" s="132"/>
      <c r="GT263" s="132"/>
      <c r="HD263" s="132"/>
      <c r="HN263" s="132"/>
      <c r="HX263" s="132"/>
      <c r="IH263" s="132"/>
      <c r="IR263" s="132"/>
      <c r="JB263" s="132"/>
      <c r="JL263" s="132"/>
      <c r="JV263" s="132"/>
      <c r="KF263" s="132"/>
      <c r="KP263" s="132"/>
    </row>
    <row xmlns:x14ac="http://schemas.microsoft.com/office/spreadsheetml/2009/9/ac" r="264" s="3" customFormat="true" x14ac:dyDescent="0.25">
      <c r="A264" s="425"/>
      <c r="B264" s="132"/>
      <c r="L264" s="132"/>
      <c r="V264" s="132"/>
      <c r="AF264" s="132"/>
      <c r="AP264" s="132"/>
      <c r="AZ264" s="132"/>
      <c r="BJ264" s="132"/>
      <c r="BT264" s="132"/>
      <c r="CD264" s="132"/>
      <c r="CN264" s="132"/>
      <c r="CO264" s="132"/>
      <c r="CP264" s="132"/>
      <c r="CQ264" s="132"/>
      <c r="CR264" s="132"/>
      <c r="CS264" s="132"/>
      <c r="CT264" s="132"/>
      <c r="CU264" s="132"/>
      <c r="CX264" s="132"/>
      <c r="DH264" s="132"/>
      <c r="DR264" s="132"/>
      <c r="EB264" s="132"/>
      <c r="EL264" s="132"/>
      <c r="EV264" s="132"/>
      <c r="FF264" s="132"/>
      <c r="FP264" s="132"/>
      <c r="FZ264" s="132"/>
      <c r="GJ264" s="132"/>
      <c r="GT264" s="132"/>
      <c r="HD264" s="132"/>
      <c r="HN264" s="132"/>
      <c r="HX264" s="132"/>
      <c r="IH264" s="132"/>
      <c r="IR264" s="132"/>
      <c r="JB264" s="132"/>
      <c r="JL264" s="132"/>
      <c r="JV264" s="132"/>
      <c r="KF264" s="132"/>
      <c r="KP264" s="132"/>
    </row>
    <row xmlns:x14ac="http://schemas.microsoft.com/office/spreadsheetml/2009/9/ac" r="265" s="3" customFormat="true" x14ac:dyDescent="0.25">
      <c r="A265" s="425"/>
      <c r="B265" s="132"/>
      <c r="L265" s="132"/>
      <c r="V265" s="132"/>
      <c r="AF265" s="132"/>
      <c r="AP265" s="132"/>
      <c r="AZ265" s="132"/>
      <c r="BJ265" s="132"/>
      <c r="BT265" s="132"/>
      <c r="CD265" s="132"/>
      <c r="CN265" s="132"/>
      <c r="CO265" s="132"/>
      <c r="CP265" s="132"/>
      <c r="CQ265" s="132"/>
      <c r="CR265" s="132"/>
      <c r="CS265" s="132"/>
      <c r="CT265" s="132"/>
      <c r="CU265" s="132"/>
      <c r="CX265" s="132"/>
      <c r="DH265" s="132"/>
      <c r="DR265" s="132"/>
      <c r="EB265" s="132"/>
      <c r="EL265" s="132"/>
      <c r="EV265" s="132"/>
      <c r="FF265" s="132"/>
      <c r="FP265" s="132"/>
      <c r="FZ265" s="132"/>
      <c r="GJ265" s="132"/>
      <c r="GT265" s="132"/>
      <c r="HD265" s="132"/>
      <c r="HN265" s="132"/>
      <c r="HX265" s="132"/>
      <c r="IH265" s="132"/>
      <c r="IR265" s="132"/>
      <c r="JB265" s="132"/>
      <c r="JL265" s="132"/>
      <c r="JV265" s="132"/>
      <c r="KF265" s="132"/>
      <c r="KP265" s="132"/>
    </row>
    <row xmlns:x14ac="http://schemas.microsoft.com/office/spreadsheetml/2009/9/ac" r="266" s="3" customFormat="true" x14ac:dyDescent="0.25">
      <c r="A266" s="425"/>
      <c r="B266" s="132"/>
      <c r="L266" s="132"/>
      <c r="V266" s="132"/>
      <c r="AF266" s="132"/>
      <c r="AP266" s="132"/>
      <c r="AZ266" s="132"/>
      <c r="BJ266" s="132"/>
      <c r="BT266" s="132"/>
      <c r="CD266" s="132"/>
      <c r="CN266" s="132"/>
      <c r="CO266" s="132"/>
      <c r="CP266" s="132"/>
      <c r="CQ266" s="132"/>
      <c r="CR266" s="132"/>
      <c r="CS266" s="132"/>
      <c r="CT266" s="132"/>
      <c r="CU266" s="132"/>
      <c r="CX266" s="132"/>
      <c r="DH266" s="132"/>
      <c r="DR266" s="132"/>
      <c r="EB266" s="132"/>
      <c r="EL266" s="132"/>
      <c r="EV266" s="132"/>
      <c r="FF266" s="132"/>
      <c r="FP266" s="132"/>
      <c r="FZ266" s="132"/>
      <c r="GJ266" s="132"/>
      <c r="GT266" s="132"/>
      <c r="HD266" s="132"/>
      <c r="HN266" s="132"/>
      <c r="HX266" s="132"/>
      <c r="IH266" s="132"/>
      <c r="IR266" s="132"/>
      <c r="JB266" s="132"/>
      <c r="JL266" s="132"/>
      <c r="JV266" s="132"/>
      <c r="KF266" s="132"/>
      <c r="KP266" s="132"/>
    </row>
    <row xmlns:x14ac="http://schemas.microsoft.com/office/spreadsheetml/2009/9/ac" r="267" s="3" customFormat="true" x14ac:dyDescent="0.25">
      <c r="A267" s="425"/>
      <c r="B267" s="132"/>
      <c r="L267" s="132"/>
      <c r="V267" s="132"/>
      <c r="AF267" s="132"/>
      <c r="AP267" s="132"/>
      <c r="AZ267" s="132"/>
      <c r="BJ267" s="132"/>
      <c r="BT267" s="132"/>
      <c r="CD267" s="132"/>
      <c r="CN267" s="132"/>
      <c r="CO267" s="132"/>
      <c r="CP267" s="132"/>
      <c r="CQ267" s="132"/>
      <c r="CR267" s="132"/>
      <c r="CS267" s="132"/>
      <c r="CT267" s="132"/>
      <c r="CU267" s="132"/>
      <c r="CX267" s="132"/>
      <c r="DH267" s="132"/>
      <c r="DR267" s="132"/>
      <c r="EB267" s="132"/>
      <c r="EL267" s="132"/>
      <c r="EV267" s="132"/>
      <c r="FF267" s="132"/>
      <c r="FP267" s="132"/>
      <c r="FZ267" s="132"/>
      <c r="GJ267" s="132"/>
      <c r="GT267" s="132"/>
      <c r="HD267" s="132"/>
      <c r="HN267" s="132"/>
      <c r="HX267" s="132"/>
      <c r="IH267" s="132"/>
      <c r="IR267" s="132"/>
      <c r="JB267" s="132"/>
      <c r="JL267" s="132"/>
      <c r="JV267" s="132"/>
      <c r="KF267" s="132"/>
      <c r="KP267" s="132"/>
    </row>
    <row xmlns:x14ac="http://schemas.microsoft.com/office/spreadsheetml/2009/9/ac" r="268" s="3" customFormat="true" x14ac:dyDescent="0.25">
      <c r="A268" s="425"/>
      <c r="B268" s="132"/>
      <c r="L268" s="132"/>
      <c r="V268" s="132"/>
      <c r="AF268" s="132"/>
      <c r="AP268" s="132"/>
      <c r="AZ268" s="132"/>
      <c r="BJ268" s="132"/>
      <c r="BT268" s="132"/>
      <c r="CD268" s="132"/>
      <c r="CN268" s="132"/>
      <c r="CO268" s="132"/>
      <c r="CP268" s="132"/>
      <c r="CQ268" s="132"/>
      <c r="CR268" s="132"/>
      <c r="CS268" s="132"/>
      <c r="CT268" s="132"/>
      <c r="CU268" s="132"/>
      <c r="CX268" s="132"/>
      <c r="DH268" s="132"/>
      <c r="DR268" s="132"/>
      <c r="EB268" s="132"/>
      <c r="EL268" s="132"/>
      <c r="EV268" s="132"/>
      <c r="FF268" s="132"/>
      <c r="FP268" s="132"/>
      <c r="FZ268" s="132"/>
      <c r="GJ268" s="132"/>
      <c r="GT268" s="132"/>
      <c r="HD268" s="132"/>
      <c r="HN268" s="132"/>
      <c r="HX268" s="132"/>
      <c r="IH268" s="132"/>
      <c r="IR268" s="132"/>
      <c r="JB268" s="132"/>
      <c r="JL268" s="132"/>
      <c r="JV268" s="132"/>
      <c r="KF268" s="132"/>
      <c r="KP268" s="132"/>
    </row>
    <row xmlns:x14ac="http://schemas.microsoft.com/office/spreadsheetml/2009/9/ac" r="269" s="3" customFormat="true" x14ac:dyDescent="0.25">
      <c r="A269" s="425"/>
      <c r="B269" s="132"/>
      <c r="L269" s="132"/>
      <c r="V269" s="132"/>
      <c r="AF269" s="132"/>
      <c r="AP269" s="132"/>
      <c r="AZ269" s="132"/>
      <c r="BJ269" s="132"/>
      <c r="BT269" s="132"/>
      <c r="CD269" s="132"/>
      <c r="CN269" s="132"/>
      <c r="CO269" s="132"/>
      <c r="CP269" s="132"/>
      <c r="CQ269" s="132"/>
      <c r="CR269" s="132"/>
      <c r="CS269" s="132"/>
      <c r="CT269" s="132"/>
      <c r="CU269" s="132"/>
      <c r="CX269" s="132"/>
      <c r="DH269" s="132"/>
      <c r="DR269" s="132"/>
      <c r="EB269" s="132"/>
      <c r="EL269" s="132"/>
      <c r="EV269" s="132"/>
      <c r="FF269" s="132"/>
      <c r="FP269" s="132"/>
      <c r="FZ269" s="132"/>
      <c r="GJ269" s="132"/>
      <c r="GT269" s="132"/>
      <c r="HD269" s="132"/>
      <c r="HN269" s="132"/>
      <c r="HX269" s="132"/>
      <c r="IH269" s="132"/>
      <c r="IR269" s="132"/>
      <c r="JB269" s="132"/>
      <c r="JL269" s="132"/>
      <c r="JV269" s="132"/>
      <c r="KF269" s="132"/>
      <c r="KP269" s="132"/>
    </row>
    <row xmlns:x14ac="http://schemas.microsoft.com/office/spreadsheetml/2009/9/ac" r="270" s="3" customFormat="true" x14ac:dyDescent="0.25">
      <c r="A270" s="425"/>
      <c r="B270" s="132"/>
      <c r="L270" s="132"/>
      <c r="V270" s="132"/>
      <c r="AF270" s="132"/>
      <c r="AP270" s="132"/>
      <c r="AZ270" s="132"/>
      <c r="BJ270" s="132"/>
      <c r="BT270" s="132"/>
      <c r="CD270" s="132"/>
      <c r="CN270" s="132"/>
      <c r="CO270" s="132"/>
      <c r="CP270" s="132"/>
      <c r="CQ270" s="132"/>
      <c r="CR270" s="132"/>
      <c r="CS270" s="132"/>
      <c r="CT270" s="132"/>
      <c r="CU270" s="132"/>
      <c r="CX270" s="132"/>
      <c r="DH270" s="132"/>
      <c r="DR270" s="132"/>
      <c r="EB270" s="132"/>
      <c r="EL270" s="132"/>
      <c r="EV270" s="132"/>
      <c r="FF270" s="132"/>
      <c r="FP270" s="132"/>
      <c r="FZ270" s="132"/>
      <c r="GJ270" s="132"/>
      <c r="GT270" s="132"/>
      <c r="HD270" s="132"/>
      <c r="HN270" s="132"/>
      <c r="HX270" s="132"/>
      <c r="IH270" s="132"/>
      <c r="IR270" s="132"/>
      <c r="JB270" s="132"/>
      <c r="JL270" s="132"/>
      <c r="JV270" s="132"/>
      <c r="KF270" s="132"/>
      <c r="KP270" s="132"/>
    </row>
    <row xmlns:x14ac="http://schemas.microsoft.com/office/spreadsheetml/2009/9/ac" r="271" s="3" customFormat="true" x14ac:dyDescent="0.25">
      <c r="A271" s="425"/>
      <c r="B271" s="132"/>
      <c r="L271" s="132"/>
      <c r="V271" s="132"/>
      <c r="AF271" s="132"/>
      <c r="AP271" s="132"/>
      <c r="AZ271" s="132"/>
      <c r="BJ271" s="132"/>
      <c r="BT271" s="132"/>
      <c r="CD271" s="132"/>
      <c r="CN271" s="132"/>
      <c r="CO271" s="132"/>
      <c r="CP271" s="132"/>
      <c r="CQ271" s="132"/>
      <c r="CR271" s="132"/>
      <c r="CS271" s="132"/>
      <c r="CT271" s="132"/>
      <c r="CU271" s="132"/>
      <c r="CX271" s="132"/>
      <c r="DH271" s="132"/>
      <c r="DR271" s="132"/>
      <c r="EB271" s="132"/>
      <c r="EL271" s="132"/>
      <c r="EV271" s="132"/>
      <c r="FF271" s="132"/>
      <c r="FP271" s="132"/>
      <c r="FZ271" s="132"/>
      <c r="GJ271" s="132"/>
      <c r="GT271" s="132"/>
      <c r="HD271" s="132"/>
      <c r="HN271" s="132"/>
      <c r="HX271" s="132"/>
      <c r="IH271" s="132"/>
      <c r="IR271" s="132"/>
      <c r="JB271" s="132"/>
      <c r="JL271" s="132"/>
      <c r="JV271" s="132"/>
      <c r="KF271" s="132"/>
      <c r="KP271" s="132"/>
    </row>
    <row xmlns:x14ac="http://schemas.microsoft.com/office/spreadsheetml/2009/9/ac" r="272" s="3" customFormat="true" x14ac:dyDescent="0.25">
      <c r="A272" s="425"/>
      <c r="B272" s="132"/>
      <c r="L272" s="132"/>
      <c r="V272" s="132"/>
      <c r="AF272" s="132"/>
      <c r="AP272" s="132"/>
      <c r="AZ272" s="132"/>
      <c r="BJ272" s="132"/>
      <c r="BT272" s="132"/>
      <c r="CD272" s="132"/>
      <c r="CN272" s="132"/>
      <c r="CO272" s="132"/>
      <c r="CP272" s="132"/>
      <c r="CQ272" s="132"/>
      <c r="CR272" s="132"/>
      <c r="CS272" s="132"/>
      <c r="CT272" s="132"/>
      <c r="CU272" s="132"/>
      <c r="CX272" s="132"/>
      <c r="DH272" s="132"/>
      <c r="DR272" s="132"/>
      <c r="EB272" s="132"/>
      <c r="EL272" s="132"/>
      <c r="EV272" s="132"/>
      <c r="FF272" s="132"/>
      <c r="FP272" s="132"/>
      <c r="FZ272" s="132"/>
      <c r="GJ272" s="132"/>
      <c r="GT272" s="132"/>
      <c r="HD272" s="132"/>
      <c r="HN272" s="132"/>
      <c r="HX272" s="132"/>
      <c r="IH272" s="132"/>
      <c r="IR272" s="132"/>
      <c r="JB272" s="132"/>
      <c r="JL272" s="132"/>
      <c r="JV272" s="132"/>
      <c r="KF272" s="132"/>
      <c r="KP272" s="132"/>
    </row>
    <row xmlns:x14ac="http://schemas.microsoft.com/office/spreadsheetml/2009/9/ac" r="273" s="3" customFormat="true" x14ac:dyDescent="0.25">
      <c r="A273" s="425"/>
      <c r="B273" s="132"/>
      <c r="L273" s="132"/>
      <c r="V273" s="132"/>
      <c r="AF273" s="132"/>
      <c r="AP273" s="132"/>
      <c r="AZ273" s="132"/>
      <c r="BJ273" s="132"/>
      <c r="BT273" s="132"/>
      <c r="CD273" s="132"/>
      <c r="CN273" s="132"/>
      <c r="CO273" s="132"/>
      <c r="CP273" s="132"/>
      <c r="CQ273" s="132"/>
      <c r="CR273" s="132"/>
      <c r="CS273" s="132"/>
      <c r="CT273" s="132"/>
      <c r="CU273" s="132"/>
      <c r="CX273" s="132"/>
      <c r="DH273" s="132"/>
      <c r="DR273" s="132"/>
      <c r="EB273" s="132"/>
      <c r="EL273" s="132"/>
      <c r="EV273" s="132"/>
      <c r="FF273" s="132"/>
      <c r="FP273" s="132"/>
      <c r="FZ273" s="132"/>
      <c r="GJ273" s="132"/>
      <c r="GT273" s="132"/>
      <c r="HD273" s="132"/>
      <c r="HN273" s="132"/>
      <c r="HX273" s="132"/>
      <c r="IH273" s="132"/>
      <c r="IR273" s="132"/>
      <c r="JB273" s="132"/>
      <c r="JL273" s="132"/>
      <c r="JV273" s="132"/>
      <c r="KF273" s="132"/>
      <c r="KP273" s="132"/>
    </row>
    <row xmlns:x14ac="http://schemas.microsoft.com/office/spreadsheetml/2009/9/ac" r="274" s="3" customFormat="true" x14ac:dyDescent="0.25">
      <c r="A274" s="425"/>
      <c r="B274" s="132"/>
      <c r="L274" s="132"/>
      <c r="V274" s="132"/>
      <c r="AF274" s="132"/>
      <c r="AP274" s="132"/>
      <c r="AZ274" s="132"/>
      <c r="BJ274" s="132"/>
      <c r="BT274" s="132"/>
      <c r="CD274" s="132"/>
      <c r="CN274" s="132"/>
      <c r="CO274" s="132"/>
      <c r="CP274" s="132"/>
      <c r="CQ274" s="132"/>
      <c r="CR274" s="132"/>
      <c r="CS274" s="132"/>
      <c r="CT274" s="132"/>
      <c r="CU274" s="132"/>
      <c r="CX274" s="132"/>
      <c r="DH274" s="132"/>
      <c r="DR274" s="132"/>
      <c r="EB274" s="132"/>
      <c r="EL274" s="132"/>
      <c r="EV274" s="132"/>
      <c r="FF274" s="132"/>
      <c r="FP274" s="132"/>
      <c r="FZ274" s="132"/>
      <c r="GJ274" s="132"/>
      <c r="GT274" s="132"/>
      <c r="HD274" s="132"/>
      <c r="HN274" s="132"/>
      <c r="HX274" s="132"/>
      <c r="IH274" s="132"/>
      <c r="IR274" s="132"/>
      <c r="JB274" s="132"/>
      <c r="JL274" s="132"/>
      <c r="JV274" s="132"/>
      <c r="KF274" s="132"/>
      <c r="KP274" s="132"/>
    </row>
    <row xmlns:x14ac="http://schemas.microsoft.com/office/spreadsheetml/2009/9/ac" r="275" s="3" customFormat="true" x14ac:dyDescent="0.25">
      <c r="A275" s="425"/>
      <c r="B275" s="132"/>
      <c r="L275" s="132"/>
      <c r="V275" s="132"/>
      <c r="AF275" s="132"/>
      <c r="AP275" s="132"/>
      <c r="AZ275" s="132"/>
      <c r="BJ275" s="132"/>
      <c r="BT275" s="132"/>
      <c r="CD275" s="132"/>
      <c r="CN275" s="132"/>
      <c r="CO275" s="132"/>
      <c r="CP275" s="132"/>
      <c r="CQ275" s="132"/>
      <c r="CR275" s="132"/>
      <c r="CS275" s="132"/>
      <c r="CT275" s="132"/>
      <c r="CU275" s="132"/>
      <c r="CX275" s="132"/>
      <c r="DH275" s="132"/>
      <c r="DR275" s="132"/>
      <c r="EB275" s="132"/>
      <c r="EL275" s="132"/>
      <c r="EV275" s="132"/>
      <c r="FF275" s="132"/>
      <c r="FP275" s="132"/>
      <c r="FZ275" s="132"/>
      <c r="GJ275" s="132"/>
      <c r="GT275" s="132"/>
      <c r="HD275" s="132"/>
      <c r="HN275" s="132"/>
      <c r="HX275" s="132"/>
      <c r="IH275" s="132"/>
      <c r="IR275" s="132"/>
      <c r="JB275" s="132"/>
      <c r="JL275" s="132"/>
      <c r="JV275" s="132"/>
      <c r="KF275" s="132"/>
      <c r="KP275" s="132"/>
    </row>
    <row xmlns:x14ac="http://schemas.microsoft.com/office/spreadsheetml/2009/9/ac" r="276" s="3" customFormat="true" x14ac:dyDescent="0.25">
      <c r="A276" s="425"/>
      <c r="B276" s="132"/>
      <c r="L276" s="132"/>
      <c r="V276" s="132"/>
      <c r="AF276" s="132"/>
      <c r="AP276" s="132"/>
      <c r="AZ276" s="132"/>
      <c r="BJ276" s="132"/>
      <c r="BT276" s="132"/>
      <c r="CD276" s="132"/>
      <c r="CN276" s="132"/>
      <c r="CO276" s="132"/>
      <c r="CP276" s="132"/>
      <c r="CQ276" s="132"/>
      <c r="CR276" s="132"/>
      <c r="CS276" s="132"/>
      <c r="CT276" s="132"/>
      <c r="CU276" s="132"/>
      <c r="CX276" s="132"/>
      <c r="DH276" s="132"/>
      <c r="DR276" s="132"/>
      <c r="EB276" s="132"/>
      <c r="EL276" s="132"/>
      <c r="EV276" s="132"/>
      <c r="FF276" s="132"/>
      <c r="FP276" s="132"/>
      <c r="FZ276" s="132"/>
      <c r="GJ276" s="132"/>
      <c r="GT276" s="132"/>
      <c r="HD276" s="132"/>
      <c r="HN276" s="132"/>
      <c r="HX276" s="132"/>
      <c r="IH276" s="132"/>
      <c r="IR276" s="132"/>
      <c r="JB276" s="132"/>
      <c r="JL276" s="132"/>
      <c r="JV276" s="132"/>
      <c r="KF276" s="132"/>
      <c r="KP276" s="132"/>
    </row>
    <row xmlns:x14ac="http://schemas.microsoft.com/office/spreadsheetml/2009/9/ac" r="277" s="3" customFormat="true" x14ac:dyDescent="0.25">
      <c r="A277" s="425"/>
      <c r="B277" s="132"/>
      <c r="L277" s="132"/>
      <c r="V277" s="132"/>
      <c r="AF277" s="132"/>
      <c r="AP277" s="132"/>
      <c r="AZ277" s="132"/>
      <c r="BJ277" s="132"/>
      <c r="BT277" s="132"/>
      <c r="CD277" s="132"/>
      <c r="CN277" s="132"/>
      <c r="CO277" s="132"/>
      <c r="CP277" s="132"/>
      <c r="CQ277" s="132"/>
      <c r="CR277" s="132"/>
      <c r="CS277" s="132"/>
      <c r="CT277" s="132"/>
      <c r="CU277" s="132"/>
      <c r="CX277" s="132"/>
      <c r="DH277" s="132"/>
      <c r="DR277" s="132"/>
      <c r="EB277" s="132"/>
      <c r="EL277" s="132"/>
      <c r="EV277" s="132"/>
      <c r="FF277" s="132"/>
      <c r="FP277" s="132"/>
      <c r="FZ277" s="132"/>
      <c r="GJ277" s="132"/>
      <c r="GT277" s="132"/>
      <c r="HD277" s="132"/>
      <c r="HN277" s="132"/>
      <c r="HX277" s="132"/>
      <c r="IH277" s="132"/>
      <c r="IR277" s="132"/>
      <c r="JB277" s="132"/>
      <c r="JL277" s="132"/>
      <c r="JV277" s="132"/>
      <c r="KF277" s="132"/>
      <c r="KP277" s="132"/>
    </row>
    <row xmlns:x14ac="http://schemas.microsoft.com/office/spreadsheetml/2009/9/ac" r="278" s="3" customFormat="true" x14ac:dyDescent="0.25">
      <c r="A278" s="425"/>
      <c r="B278" s="132"/>
      <c r="L278" s="132"/>
      <c r="V278" s="132"/>
      <c r="AF278" s="132"/>
      <c r="AP278" s="132"/>
      <c r="AZ278" s="132"/>
      <c r="BJ278" s="132"/>
      <c r="BT278" s="132"/>
      <c r="CD278" s="132"/>
      <c r="CN278" s="132"/>
      <c r="CO278" s="132"/>
      <c r="CP278" s="132"/>
      <c r="CQ278" s="132"/>
      <c r="CR278" s="132"/>
      <c r="CS278" s="132"/>
      <c r="CT278" s="132"/>
      <c r="CU278" s="132"/>
      <c r="CX278" s="132"/>
      <c r="DH278" s="132"/>
      <c r="DR278" s="132"/>
      <c r="EB278" s="132"/>
      <c r="EL278" s="132"/>
      <c r="EV278" s="132"/>
      <c r="FF278" s="132"/>
      <c r="FP278" s="132"/>
      <c r="FZ278" s="132"/>
      <c r="GJ278" s="132"/>
      <c r="GT278" s="132"/>
      <c r="HD278" s="132"/>
      <c r="HN278" s="132"/>
      <c r="HX278" s="132"/>
      <c r="IH278" s="132"/>
      <c r="IR278" s="132"/>
      <c r="JB278" s="132"/>
      <c r="JL278" s="132"/>
      <c r="JV278" s="132"/>
      <c r="KF278" s="132"/>
      <c r="KP278" s="132"/>
    </row>
    <row xmlns:x14ac="http://schemas.microsoft.com/office/spreadsheetml/2009/9/ac" r="279" s="3" customFormat="true" x14ac:dyDescent="0.25">
      <c r="A279" s="425"/>
      <c r="B279" s="132"/>
      <c r="L279" s="132"/>
      <c r="V279" s="132"/>
      <c r="AF279" s="132"/>
      <c r="AP279" s="132"/>
      <c r="AZ279" s="132"/>
      <c r="BJ279" s="132"/>
      <c r="BT279" s="132"/>
      <c r="CD279" s="132"/>
      <c r="CN279" s="132"/>
      <c r="CO279" s="132"/>
      <c r="CP279" s="132"/>
      <c r="CQ279" s="132"/>
      <c r="CR279" s="132"/>
      <c r="CS279" s="132"/>
      <c r="CT279" s="132"/>
      <c r="CU279" s="132"/>
      <c r="CX279" s="132"/>
      <c r="DH279" s="132"/>
      <c r="DR279" s="132"/>
      <c r="EB279" s="132"/>
      <c r="EL279" s="132"/>
      <c r="EV279" s="132"/>
      <c r="FF279" s="132"/>
      <c r="FP279" s="132"/>
      <c r="FZ279" s="132"/>
      <c r="GJ279" s="132"/>
      <c r="GT279" s="132"/>
      <c r="HD279" s="132"/>
      <c r="HN279" s="132"/>
      <c r="HX279" s="132"/>
      <c r="IH279" s="132"/>
      <c r="IR279" s="132"/>
      <c r="JB279" s="132"/>
      <c r="JL279" s="132"/>
      <c r="JV279" s="132"/>
      <c r="KF279" s="132"/>
      <c r="KP279" s="132"/>
    </row>
    <row xmlns:x14ac="http://schemas.microsoft.com/office/spreadsheetml/2009/9/ac" r="280" s="3" customFormat="true" x14ac:dyDescent="0.25">
      <c r="A280" s="425"/>
      <c r="B280" s="132"/>
      <c r="L280" s="132"/>
      <c r="V280" s="132"/>
      <c r="AF280" s="132"/>
      <c r="AP280" s="132"/>
      <c r="AZ280" s="132"/>
      <c r="BJ280" s="132"/>
      <c r="BT280" s="132"/>
      <c r="CD280" s="132"/>
      <c r="CN280" s="132"/>
      <c r="CO280" s="132"/>
      <c r="CP280" s="132"/>
      <c r="CQ280" s="132"/>
      <c r="CR280" s="132"/>
      <c r="CS280" s="132"/>
      <c r="CT280" s="132"/>
      <c r="CU280" s="132"/>
      <c r="CX280" s="132"/>
      <c r="DH280" s="132"/>
      <c r="DR280" s="132"/>
      <c r="EB280" s="132"/>
      <c r="EL280" s="132"/>
      <c r="EV280" s="132"/>
      <c r="FF280" s="132"/>
      <c r="FP280" s="132"/>
      <c r="FZ280" s="132"/>
      <c r="GJ280" s="132"/>
      <c r="GT280" s="132"/>
      <c r="HD280" s="132"/>
      <c r="HN280" s="132"/>
      <c r="HX280" s="132"/>
      <c r="IH280" s="132"/>
      <c r="IR280" s="132"/>
      <c r="JB280" s="132"/>
      <c r="JL280" s="132"/>
      <c r="JV280" s="132"/>
      <c r="KF280" s="132"/>
      <c r="KP280" s="132"/>
    </row>
    <row xmlns:x14ac="http://schemas.microsoft.com/office/spreadsheetml/2009/9/ac" r="281" s="3" customFormat="true" x14ac:dyDescent="0.25">
      <c r="A281" s="425"/>
      <c r="B281" s="132"/>
      <c r="L281" s="132"/>
      <c r="V281" s="132"/>
      <c r="AF281" s="132"/>
      <c r="AP281" s="132"/>
      <c r="AZ281" s="132"/>
      <c r="BJ281" s="132"/>
      <c r="BT281" s="132"/>
      <c r="CD281" s="132"/>
      <c r="CN281" s="132"/>
      <c r="CO281" s="132"/>
      <c r="CP281" s="132"/>
      <c r="CQ281" s="132"/>
      <c r="CR281" s="132"/>
      <c r="CS281" s="132"/>
      <c r="CT281" s="132"/>
      <c r="CU281" s="132"/>
      <c r="CX281" s="132"/>
      <c r="DH281" s="132"/>
      <c r="DR281" s="132"/>
      <c r="EB281" s="132"/>
      <c r="EL281" s="132"/>
      <c r="EV281" s="132"/>
      <c r="FF281" s="132"/>
      <c r="FP281" s="132"/>
      <c r="FZ281" s="132"/>
      <c r="GJ281" s="132"/>
      <c r="GT281" s="132"/>
      <c r="HD281" s="132"/>
      <c r="HN281" s="132"/>
      <c r="HX281" s="132"/>
      <c r="IH281" s="132"/>
      <c r="IR281" s="132"/>
      <c r="JB281" s="132"/>
      <c r="JL281" s="132"/>
      <c r="JV281" s="132"/>
      <c r="KF281" s="132"/>
      <c r="KP281" s="132"/>
    </row>
    <row xmlns:x14ac="http://schemas.microsoft.com/office/spreadsheetml/2009/9/ac" r="282" s="3" customFormat="true" x14ac:dyDescent="0.25">
      <c r="A282" s="425"/>
      <c r="B282" s="132"/>
      <c r="L282" s="132"/>
      <c r="V282" s="132"/>
      <c r="AF282" s="132"/>
      <c r="AP282" s="132"/>
      <c r="AZ282" s="132"/>
      <c r="BJ282" s="132"/>
      <c r="BT282" s="132"/>
      <c r="CD282" s="132"/>
      <c r="CN282" s="132"/>
      <c r="CO282" s="132"/>
      <c r="CP282" s="132"/>
      <c r="CQ282" s="132"/>
      <c r="CR282" s="132"/>
      <c r="CS282" s="132"/>
      <c r="CT282" s="132"/>
      <c r="CU282" s="132"/>
      <c r="CX282" s="132"/>
      <c r="DH282" s="132"/>
      <c r="DR282" s="132"/>
      <c r="EB282" s="132"/>
      <c r="EL282" s="132"/>
      <c r="EV282" s="132"/>
      <c r="FF282" s="132"/>
      <c r="FP282" s="132"/>
      <c r="FZ282" s="132"/>
      <c r="GJ282" s="132"/>
      <c r="GT282" s="132"/>
      <c r="HD282" s="132"/>
      <c r="HN282" s="132"/>
      <c r="HX282" s="132"/>
      <c r="IH282" s="132"/>
      <c r="IR282" s="132"/>
      <c r="JB282" s="132"/>
      <c r="JL282" s="132"/>
      <c r="JV282" s="132"/>
      <c r="KF282" s="132"/>
      <c r="KP282" s="132"/>
    </row>
    <row xmlns:x14ac="http://schemas.microsoft.com/office/spreadsheetml/2009/9/ac" r="283" s="3" customFormat="true" x14ac:dyDescent="0.25">
      <c r="A283" s="425"/>
      <c r="B283" s="132"/>
      <c r="L283" s="132"/>
      <c r="V283" s="132"/>
      <c r="AF283" s="132"/>
      <c r="AP283" s="132"/>
      <c r="AZ283" s="132"/>
      <c r="BJ283" s="132"/>
      <c r="BT283" s="132"/>
      <c r="CD283" s="132"/>
      <c r="CN283" s="132"/>
      <c r="CO283" s="132"/>
      <c r="CP283" s="132"/>
      <c r="CQ283" s="132"/>
      <c r="CR283" s="132"/>
      <c r="CS283" s="132"/>
      <c r="CT283" s="132"/>
      <c r="CU283" s="132"/>
      <c r="CX283" s="132"/>
      <c r="DH283" s="132"/>
      <c r="DR283" s="132"/>
      <c r="EB283" s="132"/>
      <c r="EL283" s="132"/>
      <c r="EV283" s="132"/>
      <c r="FF283" s="132"/>
      <c r="FP283" s="132"/>
      <c r="FZ283" s="132"/>
      <c r="GJ283" s="132"/>
      <c r="GT283" s="132"/>
      <c r="HD283" s="132"/>
      <c r="HN283" s="132"/>
      <c r="HX283" s="132"/>
      <c r="IH283" s="132"/>
      <c r="IR283" s="132"/>
      <c r="JB283" s="132"/>
      <c r="JL283" s="132"/>
      <c r="JV283" s="132"/>
      <c r="KF283" s="132"/>
      <c r="KP283" s="132"/>
    </row>
    <row xmlns:x14ac="http://schemas.microsoft.com/office/spreadsheetml/2009/9/ac" r="284" s="3" customFormat="true" x14ac:dyDescent="0.25">
      <c r="A284" s="425"/>
      <c r="B284" s="132"/>
      <c r="L284" s="132"/>
      <c r="V284" s="132"/>
      <c r="AF284" s="132"/>
      <c r="AP284" s="132"/>
      <c r="AZ284" s="132"/>
      <c r="BJ284" s="132"/>
      <c r="BT284" s="132"/>
      <c r="CD284" s="132"/>
      <c r="CN284" s="132"/>
      <c r="CO284" s="132"/>
      <c r="CP284" s="132"/>
      <c r="CQ284" s="132"/>
      <c r="CR284" s="132"/>
      <c r="CS284" s="132"/>
      <c r="CT284" s="132"/>
      <c r="CU284" s="132"/>
      <c r="CX284" s="132"/>
      <c r="DH284" s="132"/>
      <c r="DR284" s="132"/>
      <c r="EB284" s="132"/>
      <c r="EL284" s="132"/>
      <c r="EV284" s="132"/>
      <c r="FF284" s="132"/>
      <c r="FP284" s="132"/>
      <c r="FZ284" s="132"/>
      <c r="GJ284" s="132"/>
      <c r="GT284" s="132"/>
      <c r="HD284" s="132"/>
      <c r="HN284" s="132"/>
      <c r="HX284" s="132"/>
      <c r="IH284" s="132"/>
      <c r="IR284" s="132"/>
      <c r="JB284" s="132"/>
      <c r="JL284" s="132"/>
      <c r="JV284" s="132"/>
      <c r="KF284" s="132"/>
      <c r="KP284" s="132"/>
    </row>
    <row xmlns:x14ac="http://schemas.microsoft.com/office/spreadsheetml/2009/9/ac" r="285" s="3" customFormat="true" x14ac:dyDescent="0.25">
      <c r="A285" s="425"/>
      <c r="B285" s="132"/>
      <c r="L285" s="132"/>
      <c r="V285" s="132"/>
      <c r="AF285" s="132"/>
      <c r="AP285" s="132"/>
      <c r="AZ285" s="132"/>
      <c r="BJ285" s="132"/>
      <c r="BT285" s="132"/>
      <c r="CD285" s="132"/>
      <c r="CN285" s="132"/>
      <c r="CO285" s="132"/>
      <c r="CP285" s="132"/>
      <c r="CQ285" s="132"/>
      <c r="CR285" s="132"/>
      <c r="CS285" s="132"/>
      <c r="CT285" s="132"/>
      <c r="CU285" s="132"/>
      <c r="CX285" s="132"/>
      <c r="DH285" s="132"/>
      <c r="DR285" s="132"/>
      <c r="EB285" s="132"/>
      <c r="EL285" s="132"/>
      <c r="EV285" s="132"/>
      <c r="FF285" s="132"/>
      <c r="FP285" s="132"/>
      <c r="FZ285" s="132"/>
      <c r="GJ285" s="132"/>
      <c r="GT285" s="132"/>
      <c r="HD285" s="132"/>
      <c r="HN285" s="132"/>
      <c r="HX285" s="132"/>
      <c r="IH285" s="132"/>
      <c r="IR285" s="132"/>
      <c r="JB285" s="132"/>
      <c r="JL285" s="132"/>
      <c r="JV285" s="132"/>
      <c r="KF285" s="132"/>
      <c r="KP285" s="132"/>
    </row>
    <row xmlns:x14ac="http://schemas.microsoft.com/office/spreadsheetml/2009/9/ac" r="286" s="3" customFormat="true" x14ac:dyDescent="0.25">
      <c r="A286" s="425"/>
      <c r="B286" s="132"/>
      <c r="L286" s="132"/>
      <c r="V286" s="132"/>
      <c r="AF286" s="132"/>
      <c r="AP286" s="132"/>
      <c r="AZ286" s="132"/>
      <c r="BJ286" s="132"/>
      <c r="BT286" s="132"/>
      <c r="CD286" s="132"/>
      <c r="CN286" s="132"/>
      <c r="CO286" s="132"/>
      <c r="CP286" s="132"/>
      <c r="CQ286" s="132"/>
      <c r="CR286" s="132"/>
      <c r="CS286" s="132"/>
      <c r="CT286" s="132"/>
      <c r="CU286" s="132"/>
      <c r="CX286" s="132"/>
      <c r="DH286" s="132"/>
      <c r="DR286" s="132"/>
      <c r="EB286" s="132"/>
      <c r="EL286" s="132"/>
      <c r="EV286" s="132"/>
      <c r="FF286" s="132"/>
      <c r="FP286" s="132"/>
      <c r="FZ286" s="132"/>
      <c r="GJ286" s="132"/>
      <c r="GT286" s="132"/>
      <c r="HD286" s="132"/>
      <c r="HN286" s="132"/>
      <c r="HX286" s="132"/>
      <c r="IH286" s="132"/>
      <c r="IR286" s="132"/>
      <c r="JB286" s="132"/>
      <c r="JL286" s="132"/>
      <c r="JV286" s="132"/>
      <c r="KF286" s="132"/>
      <c r="KP286" s="132"/>
    </row>
    <row xmlns:x14ac="http://schemas.microsoft.com/office/spreadsheetml/2009/9/ac" r="287" s="3" customFormat="true" x14ac:dyDescent="0.25">
      <c r="A287" s="425"/>
      <c r="B287" s="132"/>
      <c r="L287" s="132"/>
      <c r="V287" s="132"/>
      <c r="AF287" s="132"/>
      <c r="AP287" s="132"/>
      <c r="AZ287" s="132"/>
      <c r="BJ287" s="132"/>
      <c r="BT287" s="132"/>
      <c r="CD287" s="132"/>
      <c r="CN287" s="132"/>
      <c r="CO287" s="132"/>
      <c r="CP287" s="132"/>
      <c r="CQ287" s="132"/>
      <c r="CR287" s="132"/>
      <c r="CS287" s="132"/>
      <c r="CT287" s="132"/>
      <c r="CU287" s="132"/>
      <c r="CX287" s="132"/>
      <c r="DH287" s="132"/>
      <c r="DR287" s="132"/>
      <c r="EB287" s="132"/>
      <c r="EL287" s="132"/>
      <c r="EV287" s="132"/>
      <c r="FF287" s="132"/>
      <c r="FP287" s="132"/>
      <c r="FZ287" s="132"/>
      <c r="GJ287" s="132"/>
      <c r="GT287" s="132"/>
      <c r="HD287" s="132"/>
      <c r="HN287" s="132"/>
      <c r="HX287" s="132"/>
      <c r="IH287" s="132"/>
      <c r="IR287" s="132"/>
      <c r="JB287" s="132"/>
      <c r="JL287" s="132"/>
      <c r="JV287" s="132"/>
      <c r="KF287" s="132"/>
      <c r="KP287" s="132"/>
    </row>
    <row xmlns:x14ac="http://schemas.microsoft.com/office/spreadsheetml/2009/9/ac" r="288" s="3" customFormat="true" x14ac:dyDescent="0.25">
      <c r="A288" s="425"/>
      <c r="B288" s="132"/>
      <c r="L288" s="132"/>
      <c r="V288" s="132"/>
      <c r="AF288" s="132"/>
      <c r="AP288" s="132"/>
      <c r="AZ288" s="132"/>
      <c r="BJ288" s="132"/>
      <c r="BT288" s="132"/>
      <c r="CD288" s="132"/>
      <c r="CN288" s="132"/>
      <c r="CO288" s="132"/>
      <c r="CP288" s="132"/>
      <c r="CQ288" s="132"/>
      <c r="CR288" s="132"/>
      <c r="CS288" s="132"/>
      <c r="CT288" s="132"/>
      <c r="CU288" s="132"/>
      <c r="CX288" s="132"/>
      <c r="DH288" s="132"/>
      <c r="DR288" s="132"/>
      <c r="EB288" s="132"/>
      <c r="EL288" s="132"/>
      <c r="EV288" s="132"/>
      <c r="FF288" s="132"/>
      <c r="FP288" s="132"/>
      <c r="FZ288" s="132"/>
      <c r="GJ288" s="132"/>
      <c r="GT288" s="132"/>
      <c r="HD288" s="132"/>
      <c r="HN288" s="132"/>
      <c r="HX288" s="132"/>
      <c r="IH288" s="132"/>
      <c r="IR288" s="132"/>
      <c r="JB288" s="132"/>
      <c r="JL288" s="132"/>
      <c r="JV288" s="132"/>
      <c r="KF288" s="132"/>
      <c r="KP288" s="132"/>
    </row>
    <row xmlns:x14ac="http://schemas.microsoft.com/office/spreadsheetml/2009/9/ac" r="289" s="3" customFormat="true" x14ac:dyDescent="0.25">
      <c r="A289" s="425"/>
      <c r="B289" s="132"/>
      <c r="L289" s="132"/>
      <c r="V289" s="132"/>
      <c r="AF289" s="132"/>
      <c r="AP289" s="132"/>
      <c r="AZ289" s="132"/>
      <c r="BJ289" s="132"/>
      <c r="BT289" s="132"/>
      <c r="CD289" s="132"/>
      <c r="CN289" s="132"/>
      <c r="CO289" s="132"/>
      <c r="CP289" s="132"/>
      <c r="CQ289" s="132"/>
      <c r="CR289" s="132"/>
      <c r="CS289" s="132"/>
      <c r="CT289" s="132"/>
      <c r="CU289" s="132"/>
      <c r="CX289" s="132"/>
      <c r="DH289" s="132"/>
      <c r="DR289" s="132"/>
      <c r="EB289" s="132"/>
      <c r="EL289" s="132"/>
      <c r="EV289" s="132"/>
      <c r="FF289" s="132"/>
      <c r="FP289" s="132"/>
      <c r="FZ289" s="132"/>
      <c r="GJ289" s="132"/>
      <c r="GT289" s="132"/>
      <c r="HD289" s="132"/>
      <c r="HN289" s="132"/>
      <c r="HX289" s="132"/>
      <c r="IH289" s="132"/>
      <c r="IR289" s="132"/>
      <c r="JB289" s="132"/>
      <c r="JL289" s="132"/>
      <c r="JV289" s="132"/>
      <c r="KF289" s="132"/>
      <c r="KP289" s="132"/>
    </row>
    <row xmlns:x14ac="http://schemas.microsoft.com/office/spreadsheetml/2009/9/ac" r="290" s="3" customFormat="true" x14ac:dyDescent="0.25">
      <c r="A290" s="425"/>
      <c r="B290" s="132"/>
      <c r="L290" s="132"/>
      <c r="V290" s="132"/>
      <c r="AF290" s="132"/>
      <c r="AP290" s="132"/>
      <c r="AZ290" s="132"/>
      <c r="BJ290" s="132"/>
      <c r="BT290" s="132"/>
      <c r="CD290" s="132"/>
      <c r="CN290" s="132"/>
      <c r="CO290" s="132"/>
      <c r="CP290" s="132"/>
      <c r="CQ290" s="132"/>
      <c r="CR290" s="132"/>
      <c r="CS290" s="132"/>
      <c r="CT290" s="132"/>
      <c r="CU290" s="132"/>
      <c r="CX290" s="132"/>
      <c r="DH290" s="132"/>
      <c r="DR290" s="132"/>
      <c r="EB290" s="132"/>
      <c r="EL290" s="132"/>
      <c r="EV290" s="132"/>
      <c r="FF290" s="132"/>
      <c r="FP290" s="132"/>
      <c r="FZ290" s="132"/>
      <c r="GJ290" s="132"/>
      <c r="GT290" s="132"/>
      <c r="HD290" s="132"/>
      <c r="HN290" s="132"/>
      <c r="HX290" s="132"/>
      <c r="IH290" s="132"/>
      <c r="IR290" s="132"/>
      <c r="JB290" s="132"/>
      <c r="JL290" s="132"/>
      <c r="JV290" s="132"/>
      <c r="KF290" s="132"/>
      <c r="KP290" s="132"/>
    </row>
    <row xmlns:x14ac="http://schemas.microsoft.com/office/spreadsheetml/2009/9/ac" r="291" s="3" customFormat="true" x14ac:dyDescent="0.25">
      <c r="A291" s="425"/>
      <c r="B291" s="132"/>
      <c r="L291" s="132"/>
      <c r="V291" s="132"/>
      <c r="AF291" s="132"/>
      <c r="AP291" s="132"/>
      <c r="AZ291" s="132"/>
      <c r="BJ291" s="132"/>
      <c r="BT291" s="132"/>
      <c r="CD291" s="132"/>
      <c r="CN291" s="132"/>
      <c r="CO291" s="132"/>
      <c r="CP291" s="132"/>
      <c r="CQ291" s="132"/>
      <c r="CR291" s="132"/>
      <c r="CS291" s="132"/>
      <c r="CT291" s="132"/>
      <c r="CU291" s="132"/>
      <c r="CX291" s="132"/>
      <c r="DH291" s="132"/>
      <c r="DR291" s="132"/>
      <c r="EB291" s="132"/>
      <c r="EL291" s="132"/>
      <c r="EV291" s="132"/>
      <c r="FF291" s="132"/>
      <c r="FP291" s="132"/>
      <c r="FZ291" s="132"/>
      <c r="GJ291" s="132"/>
      <c r="GT291" s="132"/>
      <c r="HD291" s="132"/>
      <c r="HN291" s="132"/>
      <c r="HX291" s="132"/>
      <c r="IH291" s="132"/>
      <c r="IR291" s="132"/>
      <c r="JB291" s="132"/>
      <c r="JL291" s="132"/>
      <c r="JV291" s="132"/>
      <c r="KF291" s="132"/>
      <c r="KP291" s="132"/>
    </row>
    <row xmlns:x14ac="http://schemas.microsoft.com/office/spreadsheetml/2009/9/ac" r="292" s="3" customFormat="true" x14ac:dyDescent="0.25">
      <c r="A292" s="425"/>
      <c r="B292" s="132"/>
      <c r="L292" s="132"/>
      <c r="V292" s="132"/>
      <c r="AF292" s="132"/>
      <c r="AP292" s="132"/>
      <c r="AZ292" s="132"/>
      <c r="BJ292" s="132"/>
      <c r="BT292" s="132"/>
      <c r="CD292" s="132"/>
      <c r="CN292" s="132"/>
      <c r="CO292" s="132"/>
      <c r="CP292" s="132"/>
      <c r="CQ292" s="132"/>
      <c r="CR292" s="132"/>
      <c r="CS292" s="132"/>
      <c r="CT292" s="132"/>
      <c r="CU292" s="132"/>
      <c r="CX292" s="132"/>
      <c r="DH292" s="132"/>
      <c r="DR292" s="132"/>
      <c r="EB292" s="132"/>
      <c r="EL292" s="132"/>
      <c r="EV292" s="132"/>
      <c r="FF292" s="132"/>
      <c r="FP292" s="132"/>
      <c r="FZ292" s="132"/>
      <c r="GJ292" s="132"/>
      <c r="GT292" s="132"/>
      <c r="HD292" s="132"/>
      <c r="HN292" s="132"/>
      <c r="HX292" s="132"/>
      <c r="IH292" s="132"/>
      <c r="IR292" s="132"/>
      <c r="JB292" s="132"/>
      <c r="JL292" s="132"/>
      <c r="JV292" s="132"/>
      <c r="KF292" s="132"/>
      <c r="KP292" s="132"/>
    </row>
    <row xmlns:x14ac="http://schemas.microsoft.com/office/spreadsheetml/2009/9/ac" r="293" s="3" customFormat="true" x14ac:dyDescent="0.25">
      <c r="A293" s="425"/>
      <c r="B293" s="132"/>
      <c r="L293" s="132"/>
      <c r="V293" s="132"/>
      <c r="AF293" s="132"/>
      <c r="AP293" s="132"/>
      <c r="AZ293" s="132"/>
      <c r="BJ293" s="132"/>
      <c r="BT293" s="132"/>
      <c r="CD293" s="132"/>
      <c r="CN293" s="132"/>
      <c r="CO293" s="132"/>
      <c r="CP293" s="132"/>
      <c r="CQ293" s="132"/>
      <c r="CR293" s="132"/>
      <c r="CS293" s="132"/>
      <c r="CT293" s="132"/>
      <c r="CU293" s="132"/>
      <c r="CX293" s="132"/>
      <c r="DH293" s="132"/>
      <c r="DR293" s="132"/>
      <c r="EB293" s="132"/>
      <c r="EL293" s="132"/>
      <c r="EV293" s="132"/>
      <c r="FF293" s="132"/>
      <c r="FP293" s="132"/>
      <c r="FZ293" s="132"/>
      <c r="GJ293" s="132"/>
      <c r="GT293" s="132"/>
      <c r="HD293" s="132"/>
      <c r="HN293" s="132"/>
      <c r="HX293" s="132"/>
      <c r="IH293" s="132"/>
      <c r="IR293" s="132"/>
      <c r="JB293" s="132"/>
      <c r="JL293" s="132"/>
      <c r="JV293" s="132"/>
      <c r="KF293" s="132"/>
      <c r="KP293" s="132"/>
    </row>
    <row xmlns:x14ac="http://schemas.microsoft.com/office/spreadsheetml/2009/9/ac" r="294" s="3" customFormat="true" x14ac:dyDescent="0.25">
      <c r="A294" s="425"/>
      <c r="B294" s="132"/>
      <c r="L294" s="132"/>
      <c r="V294" s="132"/>
      <c r="AF294" s="132"/>
      <c r="AP294" s="132"/>
      <c r="AZ294" s="132"/>
      <c r="BJ294" s="132"/>
      <c r="BT294" s="132"/>
      <c r="CD294" s="132"/>
      <c r="CN294" s="132"/>
      <c r="CO294" s="132"/>
      <c r="CP294" s="132"/>
      <c r="CQ294" s="132"/>
      <c r="CR294" s="132"/>
      <c r="CS294" s="132"/>
      <c r="CT294" s="132"/>
      <c r="CU294" s="132"/>
      <c r="CX294" s="132"/>
      <c r="DH294" s="132"/>
      <c r="DR294" s="132"/>
      <c r="EB294" s="132"/>
      <c r="EL294" s="132"/>
      <c r="EV294" s="132"/>
      <c r="FF294" s="132"/>
      <c r="FP294" s="132"/>
      <c r="FZ294" s="132"/>
      <c r="GJ294" s="132"/>
      <c r="GT294" s="132"/>
      <c r="HD294" s="132"/>
      <c r="HN294" s="132"/>
      <c r="HX294" s="132"/>
      <c r="IH294" s="132"/>
      <c r="IR294" s="132"/>
      <c r="JB294" s="132"/>
      <c r="JL294" s="132"/>
      <c r="JV294" s="132"/>
      <c r="KF294" s="132"/>
      <c r="KP294" s="132"/>
    </row>
    <row xmlns:x14ac="http://schemas.microsoft.com/office/spreadsheetml/2009/9/ac" r="295" s="3" customFormat="true" x14ac:dyDescent="0.25">
      <c r="A295" s="425"/>
      <c r="B295" s="132"/>
      <c r="L295" s="132"/>
      <c r="V295" s="132"/>
      <c r="AF295" s="132"/>
      <c r="AP295" s="132"/>
      <c r="AZ295" s="132"/>
      <c r="BJ295" s="132"/>
      <c r="BT295" s="132"/>
      <c r="CD295" s="132"/>
      <c r="CN295" s="132"/>
      <c r="CO295" s="132"/>
      <c r="CP295" s="132"/>
      <c r="CQ295" s="132"/>
      <c r="CR295" s="132"/>
      <c r="CS295" s="132"/>
      <c r="CT295" s="132"/>
      <c r="CU295" s="132"/>
      <c r="CX295" s="132"/>
      <c r="DH295" s="132"/>
      <c r="DR295" s="132"/>
      <c r="EB295" s="132"/>
      <c r="EL295" s="132"/>
      <c r="EV295" s="132"/>
      <c r="FF295" s="132"/>
      <c r="FP295" s="132"/>
      <c r="FZ295" s="132"/>
      <c r="GJ295" s="132"/>
      <c r="GT295" s="132"/>
      <c r="HD295" s="132"/>
      <c r="HN295" s="132"/>
      <c r="HX295" s="132"/>
      <c r="IH295" s="132"/>
      <c r="IR295" s="132"/>
      <c r="JB295" s="132"/>
      <c r="JL295" s="132"/>
      <c r="JV295" s="132"/>
      <c r="KF295" s="132"/>
      <c r="KP295" s="132"/>
    </row>
    <row xmlns:x14ac="http://schemas.microsoft.com/office/spreadsheetml/2009/9/ac" r="296" s="3" customFormat="true" x14ac:dyDescent="0.25">
      <c r="A296" s="425"/>
      <c r="B296" s="132"/>
      <c r="L296" s="132"/>
      <c r="V296" s="132"/>
      <c r="AF296" s="132"/>
      <c r="AP296" s="132"/>
      <c r="AZ296" s="132"/>
      <c r="BJ296" s="132"/>
      <c r="BT296" s="132"/>
      <c r="CD296" s="132"/>
      <c r="CN296" s="132"/>
      <c r="CO296" s="132"/>
      <c r="CP296" s="132"/>
      <c r="CQ296" s="132"/>
      <c r="CR296" s="132"/>
      <c r="CS296" s="132"/>
      <c r="CT296" s="132"/>
      <c r="CU296" s="132"/>
      <c r="CX296" s="132"/>
      <c r="DH296" s="132"/>
      <c r="DR296" s="132"/>
      <c r="EB296" s="132"/>
      <c r="EL296" s="132"/>
      <c r="EV296" s="132"/>
      <c r="FF296" s="132"/>
      <c r="FP296" s="132"/>
      <c r="FZ296" s="132"/>
      <c r="GJ296" s="132"/>
      <c r="GT296" s="132"/>
      <c r="HD296" s="132"/>
      <c r="HN296" s="132"/>
      <c r="HX296" s="132"/>
      <c r="IH296" s="132"/>
      <c r="IR296" s="132"/>
      <c r="JB296" s="132"/>
      <c r="JL296" s="132"/>
      <c r="JV296" s="132"/>
      <c r="KF296" s="132"/>
      <c r="KP296" s="132"/>
    </row>
    <row xmlns:x14ac="http://schemas.microsoft.com/office/spreadsheetml/2009/9/ac" r="297" s="3" customFormat="true" x14ac:dyDescent="0.25">
      <c r="A297" s="425"/>
      <c r="B297" s="132"/>
      <c r="L297" s="132"/>
      <c r="V297" s="132"/>
      <c r="AF297" s="132"/>
      <c r="AP297" s="132"/>
      <c r="AZ297" s="132"/>
      <c r="BJ297" s="132"/>
      <c r="BT297" s="132"/>
      <c r="CD297" s="132"/>
      <c r="CN297" s="132"/>
      <c r="CO297" s="132"/>
      <c r="CP297" s="132"/>
      <c r="CQ297" s="132"/>
      <c r="CR297" s="132"/>
      <c r="CS297" s="132"/>
      <c r="CT297" s="132"/>
      <c r="CU297" s="132"/>
      <c r="CX297" s="132"/>
      <c r="DH297" s="132"/>
      <c r="DR297" s="132"/>
      <c r="EB297" s="132"/>
      <c r="EL297" s="132"/>
      <c r="EV297" s="132"/>
      <c r="FF297" s="132"/>
      <c r="FP297" s="132"/>
      <c r="FZ297" s="132"/>
      <c r="GJ297" s="132"/>
      <c r="GT297" s="132"/>
      <c r="HD297" s="132"/>
      <c r="HN297" s="132"/>
      <c r="HX297" s="132"/>
      <c r="IH297" s="132"/>
      <c r="IR297" s="132"/>
      <c r="JB297" s="132"/>
      <c r="JL297" s="132"/>
      <c r="JV297" s="132"/>
      <c r="KF297" s="132"/>
      <c r="KP297" s="132"/>
    </row>
    <row xmlns:x14ac="http://schemas.microsoft.com/office/spreadsheetml/2009/9/ac" r="298" s="3" customFormat="true" x14ac:dyDescent="0.25">
      <c r="A298" s="425"/>
      <c r="B298" s="132"/>
      <c r="L298" s="132"/>
      <c r="V298" s="132"/>
      <c r="AF298" s="132"/>
      <c r="AP298" s="132"/>
      <c r="AZ298" s="132"/>
      <c r="BJ298" s="132"/>
      <c r="BT298" s="132"/>
      <c r="CD298" s="132"/>
      <c r="CN298" s="132"/>
      <c r="CO298" s="132"/>
      <c r="CP298" s="132"/>
      <c r="CQ298" s="132"/>
      <c r="CR298" s="132"/>
      <c r="CS298" s="132"/>
      <c r="CT298" s="132"/>
      <c r="CU298" s="132"/>
      <c r="CX298" s="132"/>
      <c r="DH298" s="132"/>
      <c r="DR298" s="132"/>
      <c r="EB298" s="132"/>
      <c r="EL298" s="132"/>
      <c r="EV298" s="132"/>
      <c r="FF298" s="132"/>
      <c r="FP298" s="132"/>
      <c r="FZ298" s="132"/>
      <c r="GJ298" s="132"/>
      <c r="GT298" s="132"/>
      <c r="HD298" s="132"/>
      <c r="HN298" s="132"/>
      <c r="HX298" s="132"/>
      <c r="IH298" s="132"/>
      <c r="IR298" s="132"/>
      <c r="JB298" s="132"/>
      <c r="JL298" s="132"/>
      <c r="JV298" s="132"/>
      <c r="KF298" s="132"/>
      <c r="KP298" s="132"/>
    </row>
    <row xmlns:x14ac="http://schemas.microsoft.com/office/spreadsheetml/2009/9/ac" r="299" s="3" customFormat="true" x14ac:dyDescent="0.25">
      <c r="A299" s="425"/>
      <c r="B299" s="132"/>
      <c r="L299" s="132"/>
      <c r="V299" s="132"/>
      <c r="AF299" s="132"/>
      <c r="AP299" s="132"/>
      <c r="AZ299" s="132"/>
      <c r="BJ299" s="132"/>
      <c r="BT299" s="132"/>
      <c r="CD299" s="132"/>
      <c r="CN299" s="132"/>
      <c r="CO299" s="132"/>
      <c r="CP299" s="132"/>
      <c r="CQ299" s="132"/>
      <c r="CR299" s="132"/>
      <c r="CS299" s="132"/>
      <c r="CT299" s="132"/>
      <c r="CU299" s="132"/>
      <c r="CX299" s="132"/>
      <c r="DH299" s="132"/>
      <c r="DR299" s="132"/>
      <c r="EB299" s="132"/>
      <c r="EL299" s="132"/>
      <c r="EV299" s="132"/>
      <c r="FF299" s="132"/>
      <c r="FP299" s="132"/>
      <c r="FZ299" s="132"/>
      <c r="GJ299" s="132"/>
      <c r="GT299" s="132"/>
      <c r="HD299" s="132"/>
      <c r="HN299" s="132"/>
      <c r="HX299" s="132"/>
      <c r="IH299" s="132"/>
      <c r="IR299" s="132"/>
      <c r="JB299" s="132"/>
      <c r="JL299" s="132"/>
      <c r="JV299" s="132"/>
      <c r="KF299" s="132"/>
      <c r="KP299" s="132"/>
    </row>
    <row xmlns:x14ac="http://schemas.microsoft.com/office/spreadsheetml/2009/9/ac" r="300" s="3" customFormat="true" x14ac:dyDescent="0.25">
      <c r="A300" s="425"/>
      <c r="B300" s="132"/>
      <c r="L300" s="132"/>
      <c r="V300" s="132"/>
      <c r="AF300" s="132"/>
      <c r="AP300" s="132"/>
      <c r="AZ300" s="132"/>
      <c r="BJ300" s="132"/>
      <c r="BT300" s="132"/>
      <c r="CD300" s="132"/>
      <c r="CN300" s="132"/>
      <c r="CO300" s="132"/>
      <c r="CP300" s="132"/>
      <c r="CQ300" s="132"/>
      <c r="CR300" s="132"/>
      <c r="CS300" s="132"/>
      <c r="CT300" s="132"/>
      <c r="CU300" s="132"/>
      <c r="CX300" s="132"/>
      <c r="DH300" s="132"/>
      <c r="DR300" s="132"/>
      <c r="EB300" s="132"/>
      <c r="EL300" s="132"/>
      <c r="EV300" s="132"/>
      <c r="FF300" s="132"/>
      <c r="FP300" s="132"/>
      <c r="FZ300" s="132"/>
      <c r="GJ300" s="132"/>
      <c r="GT300" s="132"/>
      <c r="HD300" s="132"/>
      <c r="HN300" s="132"/>
      <c r="HX300" s="132"/>
      <c r="IH300" s="132"/>
      <c r="IR300" s="132"/>
      <c r="JB300" s="132"/>
      <c r="JL300" s="132"/>
      <c r="JV300" s="132"/>
      <c r="KF300" s="132"/>
      <c r="KP300" s="132"/>
    </row>
    <row xmlns:x14ac="http://schemas.microsoft.com/office/spreadsheetml/2009/9/ac" r="301" s="3" customFormat="true" x14ac:dyDescent="0.25">
      <c r="A301" s="425"/>
      <c r="B301" s="132"/>
      <c r="L301" s="132"/>
      <c r="V301" s="132"/>
      <c r="AF301" s="132"/>
      <c r="AP301" s="132"/>
      <c r="AZ301" s="132"/>
      <c r="BJ301" s="132"/>
      <c r="BT301" s="132"/>
      <c r="CD301" s="132"/>
      <c r="CN301" s="132"/>
      <c r="CO301" s="132"/>
      <c r="CP301" s="132"/>
      <c r="CQ301" s="132"/>
      <c r="CR301" s="132"/>
      <c r="CS301" s="132"/>
      <c r="CT301" s="132"/>
      <c r="CU301" s="132"/>
      <c r="CX301" s="132"/>
      <c r="DH301" s="132"/>
      <c r="DR301" s="132"/>
      <c r="EB301" s="132"/>
      <c r="EL301" s="132"/>
      <c r="EV301" s="132"/>
      <c r="FF301" s="132"/>
      <c r="FP301" s="132"/>
      <c r="FZ301" s="132"/>
      <c r="GJ301" s="132"/>
      <c r="GT301" s="132"/>
      <c r="HD301" s="132"/>
      <c r="HN301" s="132"/>
      <c r="HX301" s="132"/>
      <c r="IH301" s="132"/>
      <c r="IR301" s="132"/>
      <c r="JB301" s="132"/>
      <c r="JL301" s="132"/>
      <c r="JV301" s="132"/>
      <c r="KF301" s="132"/>
      <c r="KP301" s="132"/>
    </row>
    <row xmlns:x14ac="http://schemas.microsoft.com/office/spreadsheetml/2009/9/ac" r="302" s="3" customFormat="true" x14ac:dyDescent="0.25">
      <c r="A302" s="425"/>
      <c r="B302" s="132"/>
      <c r="L302" s="132"/>
      <c r="V302" s="132"/>
      <c r="AF302" s="132"/>
      <c r="AP302" s="132"/>
      <c r="AZ302" s="132"/>
      <c r="BJ302" s="132"/>
      <c r="BT302" s="132"/>
      <c r="CD302" s="132"/>
      <c r="CN302" s="132"/>
      <c r="CO302" s="132"/>
      <c r="CP302" s="132"/>
      <c r="CQ302" s="132"/>
      <c r="CR302" s="132"/>
      <c r="CS302" s="132"/>
      <c r="CT302" s="132"/>
      <c r="CU302" s="132"/>
      <c r="CX302" s="132"/>
      <c r="DH302" s="132"/>
      <c r="DR302" s="132"/>
      <c r="EB302" s="132"/>
      <c r="EL302" s="132"/>
      <c r="EV302" s="132"/>
      <c r="FF302" s="132"/>
      <c r="FP302" s="132"/>
      <c r="FZ302" s="132"/>
      <c r="GJ302" s="132"/>
      <c r="GT302" s="132"/>
      <c r="HD302" s="132"/>
      <c r="HN302" s="132"/>
      <c r="HX302" s="132"/>
      <c r="IH302" s="132"/>
      <c r="IR302" s="132"/>
      <c r="JB302" s="132"/>
      <c r="JL302" s="132"/>
      <c r="JV302" s="132"/>
      <c r="KF302" s="132"/>
      <c r="KP302" s="132"/>
    </row>
    <row xmlns:x14ac="http://schemas.microsoft.com/office/spreadsheetml/2009/9/ac" r="303" s="3" customFormat="true" x14ac:dyDescent="0.25">
      <c r="A303" s="425"/>
      <c r="B303" s="132"/>
      <c r="L303" s="132"/>
      <c r="V303" s="132"/>
      <c r="AF303" s="132"/>
      <c r="AP303" s="132"/>
      <c r="AZ303" s="132"/>
      <c r="BJ303" s="132"/>
      <c r="BT303" s="132"/>
      <c r="CD303" s="132"/>
      <c r="CN303" s="132"/>
      <c r="CO303" s="132"/>
      <c r="CP303" s="132"/>
      <c r="CQ303" s="132"/>
      <c r="CR303" s="132"/>
      <c r="CS303" s="132"/>
      <c r="CT303" s="132"/>
      <c r="CU303" s="132"/>
      <c r="CX303" s="132"/>
      <c r="DH303" s="132"/>
      <c r="DR303" s="132"/>
      <c r="EB303" s="132"/>
      <c r="EL303" s="132"/>
      <c r="EV303" s="132"/>
      <c r="FF303" s="132"/>
      <c r="FP303" s="132"/>
      <c r="FZ303" s="132"/>
      <c r="GJ303" s="132"/>
      <c r="GT303" s="132"/>
      <c r="HD303" s="132"/>
      <c r="HN303" s="132"/>
      <c r="HX303" s="132"/>
      <c r="IH303" s="132"/>
      <c r="IR303" s="132"/>
      <c r="JB303" s="132"/>
      <c r="JL303" s="132"/>
      <c r="JV303" s="132"/>
      <c r="KF303" s="132"/>
      <c r="KP303" s="132"/>
    </row>
    <row xmlns:x14ac="http://schemas.microsoft.com/office/spreadsheetml/2009/9/ac" r="304" s="3" customFormat="true" x14ac:dyDescent="0.25">
      <c r="A304" s="425"/>
      <c r="B304" s="132"/>
      <c r="L304" s="132"/>
      <c r="V304" s="132"/>
      <c r="AF304" s="132"/>
      <c r="AP304" s="132"/>
      <c r="AZ304" s="132"/>
      <c r="BJ304" s="132"/>
      <c r="BT304" s="132"/>
      <c r="CD304" s="132"/>
      <c r="CN304" s="132"/>
      <c r="CO304" s="132"/>
      <c r="CP304" s="132"/>
      <c r="CQ304" s="132"/>
      <c r="CR304" s="132"/>
      <c r="CS304" s="132"/>
      <c r="CT304" s="132"/>
      <c r="CU304" s="132"/>
      <c r="CX304" s="132"/>
      <c r="DH304" s="132"/>
      <c r="DR304" s="132"/>
      <c r="EB304" s="132"/>
      <c r="EL304" s="132"/>
      <c r="EV304" s="132"/>
      <c r="FF304" s="132"/>
      <c r="FP304" s="132"/>
      <c r="FZ304" s="132"/>
      <c r="GJ304" s="132"/>
      <c r="GT304" s="132"/>
      <c r="HD304" s="132"/>
      <c r="HN304" s="132"/>
      <c r="HX304" s="132"/>
      <c r="IH304" s="132"/>
      <c r="IR304" s="132"/>
      <c r="JB304" s="132"/>
      <c r="JL304" s="132"/>
      <c r="JV304" s="132"/>
      <c r="KF304" s="132"/>
      <c r="KP304" s="132"/>
    </row>
    <row xmlns:x14ac="http://schemas.microsoft.com/office/spreadsheetml/2009/9/ac" r="305" s="3" customFormat="true" x14ac:dyDescent="0.25">
      <c r="A305" s="425"/>
      <c r="B305" s="132"/>
      <c r="L305" s="132"/>
      <c r="V305" s="132"/>
      <c r="AF305" s="132"/>
      <c r="AP305" s="132"/>
      <c r="AZ305" s="132"/>
      <c r="BJ305" s="132"/>
      <c r="BT305" s="132"/>
      <c r="CD305" s="132"/>
      <c r="CN305" s="132"/>
      <c r="CO305" s="132"/>
      <c r="CP305" s="132"/>
      <c r="CQ305" s="132"/>
      <c r="CR305" s="132"/>
      <c r="CS305" s="132"/>
      <c r="CT305" s="132"/>
      <c r="CU305" s="132"/>
      <c r="CX305" s="132"/>
      <c r="DH305" s="132"/>
      <c r="DR305" s="132"/>
      <c r="EB305" s="132"/>
      <c r="EL305" s="132"/>
      <c r="EV305" s="132"/>
      <c r="FF305" s="132"/>
      <c r="FP305" s="132"/>
      <c r="FZ305" s="132"/>
      <c r="GJ305" s="132"/>
      <c r="GT305" s="132"/>
      <c r="HD305" s="132"/>
      <c r="HN305" s="132"/>
      <c r="HX305" s="132"/>
      <c r="IH305" s="132"/>
      <c r="IR305" s="132"/>
      <c r="JB305" s="132"/>
      <c r="JL305" s="132"/>
      <c r="JV305" s="132"/>
      <c r="KF305" s="132"/>
      <c r="KP305" s="132"/>
    </row>
    <row xmlns:x14ac="http://schemas.microsoft.com/office/spreadsheetml/2009/9/ac" r="306" s="3" customFormat="true" x14ac:dyDescent="0.25">
      <c r="A306" s="425"/>
      <c r="B306" s="132"/>
      <c r="L306" s="132"/>
      <c r="V306" s="132"/>
      <c r="AF306" s="132"/>
      <c r="AP306" s="132"/>
      <c r="AZ306" s="132"/>
      <c r="BJ306" s="132"/>
      <c r="BT306" s="132"/>
      <c r="CD306" s="132"/>
      <c r="CN306" s="132"/>
      <c r="CO306" s="132"/>
      <c r="CP306" s="132"/>
      <c r="CQ306" s="132"/>
      <c r="CR306" s="132"/>
      <c r="CS306" s="132"/>
      <c r="CT306" s="132"/>
      <c r="CU306" s="132"/>
      <c r="CX306" s="132"/>
      <c r="DH306" s="132"/>
      <c r="DR306" s="132"/>
      <c r="EB306" s="132"/>
      <c r="EL306" s="132"/>
      <c r="EV306" s="132"/>
      <c r="FF306" s="132"/>
      <c r="FP306" s="132"/>
      <c r="FZ306" s="132"/>
      <c r="GJ306" s="132"/>
      <c r="GT306" s="132"/>
      <c r="HD306" s="132"/>
      <c r="HN306" s="132"/>
      <c r="HX306" s="132"/>
      <c r="IH306" s="132"/>
      <c r="IR306" s="132"/>
      <c r="JB306" s="132"/>
      <c r="JL306" s="132"/>
      <c r="JV306" s="132"/>
      <c r="KF306" s="132"/>
      <c r="KP306" s="132"/>
    </row>
    <row xmlns:x14ac="http://schemas.microsoft.com/office/spreadsheetml/2009/9/ac" r="307" s="3" customFormat="true" x14ac:dyDescent="0.25">
      <c r="A307" s="425"/>
      <c r="B307" s="132"/>
      <c r="L307" s="132"/>
      <c r="V307" s="132"/>
      <c r="AF307" s="132"/>
      <c r="AP307" s="132"/>
      <c r="AZ307" s="132"/>
      <c r="BJ307" s="132"/>
      <c r="BT307" s="132"/>
      <c r="CD307" s="132"/>
      <c r="CN307" s="132"/>
      <c r="CO307" s="132"/>
      <c r="CP307" s="132"/>
      <c r="CQ307" s="132"/>
      <c r="CR307" s="132"/>
      <c r="CS307" s="132"/>
      <c r="CT307" s="132"/>
      <c r="CU307" s="132"/>
      <c r="CX307" s="132"/>
      <c r="DH307" s="132"/>
      <c r="DR307" s="132"/>
      <c r="EB307" s="132"/>
      <c r="EL307" s="132"/>
      <c r="EV307" s="132"/>
      <c r="FF307" s="132"/>
      <c r="FP307" s="132"/>
      <c r="FZ307" s="132"/>
      <c r="GJ307" s="132"/>
      <c r="GT307" s="132"/>
      <c r="HD307" s="132"/>
      <c r="HN307" s="132"/>
      <c r="HX307" s="132"/>
      <c r="IH307" s="132"/>
      <c r="IR307" s="132"/>
      <c r="JB307" s="132"/>
      <c r="JL307" s="132"/>
      <c r="JV307" s="132"/>
      <c r="KF307" s="132"/>
      <c r="KP307" s="132"/>
    </row>
    <row xmlns:x14ac="http://schemas.microsoft.com/office/spreadsheetml/2009/9/ac" r="308" s="3" customFormat="true" x14ac:dyDescent="0.25">
      <c r="A308" s="425"/>
      <c r="B308" s="132"/>
      <c r="L308" s="132"/>
      <c r="V308" s="132"/>
      <c r="AF308" s="132"/>
      <c r="AP308" s="132"/>
      <c r="AZ308" s="132"/>
      <c r="BJ308" s="132"/>
      <c r="BT308" s="132"/>
      <c r="CD308" s="132"/>
      <c r="CN308" s="132"/>
      <c r="CO308" s="132"/>
      <c r="CP308" s="132"/>
      <c r="CQ308" s="132"/>
      <c r="CR308" s="132"/>
      <c r="CS308" s="132"/>
      <c r="CT308" s="132"/>
      <c r="CU308" s="132"/>
      <c r="CX308" s="132"/>
      <c r="DH308" s="132"/>
      <c r="DR308" s="132"/>
      <c r="EB308" s="132"/>
      <c r="EL308" s="132"/>
      <c r="EV308" s="132"/>
      <c r="FF308" s="132"/>
      <c r="FP308" s="132"/>
      <c r="FZ308" s="132"/>
      <c r="GJ308" s="132"/>
      <c r="GT308" s="132"/>
      <c r="HD308" s="132"/>
      <c r="HN308" s="132"/>
      <c r="HX308" s="132"/>
      <c r="IH308" s="132"/>
      <c r="IR308" s="132"/>
      <c r="JB308" s="132"/>
      <c r="JL308" s="132"/>
      <c r="JV308" s="132"/>
      <c r="KF308" s="132"/>
      <c r="KP308" s="132"/>
    </row>
    <row xmlns:x14ac="http://schemas.microsoft.com/office/spreadsheetml/2009/9/ac" r="309" s="3" customFormat="true" x14ac:dyDescent="0.25">
      <c r="A309" s="425"/>
      <c r="B309" s="132"/>
      <c r="L309" s="132"/>
      <c r="V309" s="132"/>
      <c r="AF309" s="132"/>
      <c r="AP309" s="132"/>
      <c r="AZ309" s="132"/>
      <c r="BJ309" s="132"/>
      <c r="BT309" s="132"/>
      <c r="CD309" s="132"/>
      <c r="CN309" s="132"/>
      <c r="CO309" s="132"/>
      <c r="CP309" s="132"/>
      <c r="CQ309" s="132"/>
      <c r="CR309" s="132"/>
      <c r="CS309" s="132"/>
      <c r="CT309" s="132"/>
      <c r="CU309" s="132"/>
      <c r="CX309" s="132"/>
      <c r="DH309" s="132"/>
      <c r="DR309" s="132"/>
      <c r="EB309" s="132"/>
      <c r="EL309" s="132"/>
      <c r="EV309" s="132"/>
      <c r="FF309" s="132"/>
      <c r="FP309" s="132"/>
      <c r="FZ309" s="132"/>
      <c r="GJ309" s="132"/>
      <c r="GT309" s="132"/>
      <c r="HD309" s="132"/>
      <c r="HN309" s="132"/>
      <c r="HX309" s="132"/>
      <c r="IH309" s="132"/>
      <c r="IR309" s="132"/>
      <c r="JB309" s="132"/>
      <c r="JL309" s="132"/>
      <c r="JV309" s="132"/>
      <c r="KF309" s="132"/>
      <c r="KP309" s="132"/>
    </row>
    <row xmlns:x14ac="http://schemas.microsoft.com/office/spreadsheetml/2009/9/ac" r="310" s="3" customFormat="true" x14ac:dyDescent="0.25">
      <c r="A310" s="425"/>
      <c r="B310" s="132"/>
      <c r="L310" s="132"/>
      <c r="V310" s="132"/>
      <c r="AF310" s="132"/>
      <c r="AP310" s="132"/>
      <c r="AZ310" s="132"/>
      <c r="BJ310" s="132"/>
      <c r="BT310" s="132"/>
      <c r="CD310" s="132"/>
      <c r="CN310" s="132"/>
      <c r="CO310" s="132"/>
      <c r="CP310" s="132"/>
      <c r="CQ310" s="132"/>
      <c r="CR310" s="132"/>
      <c r="CS310" s="132"/>
      <c r="CT310" s="132"/>
      <c r="CU310" s="132"/>
      <c r="CX310" s="132"/>
      <c r="DH310" s="132"/>
      <c r="DR310" s="132"/>
      <c r="EB310" s="132"/>
      <c r="EL310" s="132"/>
      <c r="EV310" s="132"/>
      <c r="FF310" s="132"/>
      <c r="FP310" s="132"/>
      <c r="FZ310" s="132"/>
      <c r="GJ310" s="132"/>
      <c r="GT310" s="132"/>
      <c r="HD310" s="132"/>
      <c r="HN310" s="132"/>
      <c r="HX310" s="132"/>
      <c r="IH310" s="132"/>
      <c r="IR310" s="132"/>
      <c r="JB310" s="132"/>
      <c r="JL310" s="132"/>
      <c r="JV310" s="132"/>
      <c r="KF310" s="132"/>
      <c r="KP310" s="132"/>
    </row>
    <row xmlns:x14ac="http://schemas.microsoft.com/office/spreadsheetml/2009/9/ac" r="311" s="3" customFormat="true" x14ac:dyDescent="0.25">
      <c r="A311" s="425"/>
      <c r="B311" s="132"/>
      <c r="L311" s="132"/>
      <c r="V311" s="132"/>
      <c r="AF311" s="132"/>
      <c r="AP311" s="132"/>
      <c r="AZ311" s="132"/>
      <c r="BJ311" s="132"/>
      <c r="BT311" s="132"/>
      <c r="CD311" s="132"/>
      <c r="CN311" s="132"/>
      <c r="CO311" s="132"/>
      <c r="CP311" s="132"/>
      <c r="CQ311" s="132"/>
      <c r="CR311" s="132"/>
      <c r="CS311" s="132"/>
      <c r="CT311" s="132"/>
      <c r="CU311" s="132"/>
      <c r="CX311" s="132"/>
      <c r="DH311" s="132"/>
      <c r="DR311" s="132"/>
      <c r="EB311" s="132"/>
      <c r="EL311" s="132"/>
      <c r="EV311" s="132"/>
      <c r="FF311" s="132"/>
      <c r="FP311" s="132"/>
      <c r="FZ311" s="132"/>
      <c r="GJ311" s="132"/>
      <c r="GT311" s="132"/>
      <c r="HD311" s="132"/>
      <c r="HN311" s="132"/>
      <c r="HX311" s="132"/>
      <c r="IH311" s="132"/>
      <c r="IR311" s="132"/>
      <c r="JB311" s="132"/>
      <c r="JL311" s="132"/>
      <c r="JV311" s="132"/>
      <c r="KF311" s="132"/>
      <c r="KP311" s="132"/>
    </row>
    <row xmlns:x14ac="http://schemas.microsoft.com/office/spreadsheetml/2009/9/ac" r="312" s="3" customFormat="true" x14ac:dyDescent="0.25">
      <c r="A312" s="425"/>
      <c r="B312" s="132"/>
      <c r="L312" s="132"/>
      <c r="V312" s="132"/>
      <c r="AF312" s="132"/>
      <c r="AP312" s="132"/>
      <c r="AZ312" s="132"/>
      <c r="BJ312" s="132"/>
      <c r="BT312" s="132"/>
      <c r="CD312" s="132"/>
      <c r="CN312" s="132"/>
      <c r="CO312" s="132"/>
      <c r="CP312" s="132"/>
      <c r="CQ312" s="132"/>
      <c r="CR312" s="132"/>
      <c r="CS312" s="132"/>
      <c r="CT312" s="132"/>
      <c r="CU312" s="132"/>
      <c r="CX312" s="132"/>
      <c r="DH312" s="132"/>
      <c r="DR312" s="132"/>
      <c r="EB312" s="132"/>
      <c r="EL312" s="132"/>
      <c r="EV312" s="132"/>
      <c r="FF312" s="132"/>
      <c r="FP312" s="132"/>
      <c r="FZ312" s="132"/>
      <c r="GJ312" s="132"/>
      <c r="GT312" s="132"/>
      <c r="HD312" s="132"/>
      <c r="HN312" s="132"/>
      <c r="HX312" s="132"/>
      <c r="IH312" s="132"/>
      <c r="IR312" s="132"/>
      <c r="JB312" s="132"/>
      <c r="JL312" s="132"/>
      <c r="JV312" s="132"/>
      <c r="KF312" s="132"/>
      <c r="KP312" s="132"/>
    </row>
    <row xmlns:x14ac="http://schemas.microsoft.com/office/spreadsheetml/2009/9/ac" r="313" s="3" customFormat="true" x14ac:dyDescent="0.25">
      <c r="A313" s="425"/>
      <c r="B313" s="132"/>
      <c r="L313" s="132"/>
      <c r="V313" s="132"/>
      <c r="AF313" s="132"/>
      <c r="AP313" s="132"/>
      <c r="AZ313" s="132"/>
      <c r="BJ313" s="132"/>
      <c r="BT313" s="132"/>
      <c r="CD313" s="132"/>
      <c r="CN313" s="132"/>
      <c r="CO313" s="132"/>
      <c r="CP313" s="132"/>
      <c r="CQ313" s="132"/>
      <c r="CR313" s="132"/>
      <c r="CS313" s="132"/>
      <c r="CT313" s="132"/>
      <c r="CU313" s="132"/>
      <c r="CX313" s="132"/>
      <c r="DH313" s="132"/>
      <c r="DR313" s="132"/>
      <c r="EB313" s="132"/>
      <c r="EL313" s="132"/>
      <c r="EV313" s="132"/>
      <c r="FF313" s="132"/>
      <c r="FP313" s="132"/>
      <c r="FZ313" s="132"/>
      <c r="GJ313" s="132"/>
      <c r="GT313" s="132"/>
      <c r="HD313" s="132"/>
      <c r="HN313" s="132"/>
      <c r="HX313" s="132"/>
      <c r="IH313" s="132"/>
      <c r="IR313" s="132"/>
      <c r="JB313" s="132"/>
      <c r="JL313" s="132"/>
      <c r="JV313" s="132"/>
      <c r="KF313" s="132"/>
      <c r="KP313" s="132"/>
    </row>
    <row xmlns:x14ac="http://schemas.microsoft.com/office/spreadsheetml/2009/9/ac" r="314" s="3" customFormat="true" x14ac:dyDescent="0.25">
      <c r="A314" s="425"/>
      <c r="B314" s="132"/>
      <c r="L314" s="132"/>
      <c r="V314" s="132"/>
      <c r="AF314" s="132"/>
      <c r="AP314" s="132"/>
      <c r="AZ314" s="132"/>
      <c r="BJ314" s="132"/>
      <c r="BT314" s="132"/>
      <c r="CD314" s="132"/>
      <c r="CN314" s="132"/>
      <c r="CO314" s="132"/>
      <c r="CP314" s="132"/>
      <c r="CQ314" s="132"/>
      <c r="CR314" s="132"/>
      <c r="CS314" s="132"/>
      <c r="CT314" s="132"/>
      <c r="CU314" s="132"/>
      <c r="CX314" s="132"/>
      <c r="DH314" s="132"/>
      <c r="DR314" s="132"/>
      <c r="EB314" s="132"/>
      <c r="EL314" s="132"/>
      <c r="EV314" s="132"/>
      <c r="FF314" s="132"/>
      <c r="FP314" s="132"/>
      <c r="FZ314" s="132"/>
      <c r="GJ314" s="132"/>
      <c r="GT314" s="132"/>
      <c r="HD314" s="132"/>
      <c r="HN314" s="132"/>
      <c r="HX314" s="132"/>
      <c r="IH314" s="132"/>
      <c r="IR314" s="132"/>
      <c r="JB314" s="132"/>
      <c r="JL314" s="132"/>
      <c r="JV314" s="132"/>
      <c r="KF314" s="132"/>
      <c r="KP314" s="132"/>
    </row>
    <row xmlns:x14ac="http://schemas.microsoft.com/office/spreadsheetml/2009/9/ac" r="315" s="3" customFormat="true" x14ac:dyDescent="0.25">
      <c r="A315" s="425"/>
      <c r="B315" s="132"/>
      <c r="L315" s="132"/>
      <c r="V315" s="132"/>
      <c r="AF315" s="132"/>
      <c r="AP315" s="132"/>
      <c r="AZ315" s="132"/>
      <c r="BJ315" s="132"/>
      <c r="BT315" s="132"/>
      <c r="CD315" s="132"/>
      <c r="CN315" s="132"/>
      <c r="CO315" s="132"/>
      <c r="CP315" s="132"/>
      <c r="CQ315" s="132"/>
      <c r="CR315" s="132"/>
      <c r="CS315" s="132"/>
      <c r="CT315" s="132"/>
      <c r="CU315" s="132"/>
      <c r="CX315" s="132"/>
      <c r="DH315" s="132"/>
      <c r="DR315" s="132"/>
      <c r="EB315" s="132"/>
      <c r="EL315" s="132"/>
      <c r="EV315" s="132"/>
      <c r="FF315" s="132"/>
      <c r="FP315" s="132"/>
      <c r="FZ315" s="132"/>
      <c r="GJ315" s="132"/>
      <c r="GT315" s="132"/>
      <c r="HD315" s="132"/>
      <c r="HN315" s="132"/>
      <c r="HX315" s="132"/>
      <c r="IH315" s="132"/>
      <c r="IR315" s="132"/>
      <c r="JB315" s="132"/>
      <c r="JL315" s="132"/>
      <c r="JV315" s="132"/>
      <c r="KF315" s="132"/>
      <c r="KP315" s="132"/>
    </row>
    <row xmlns:x14ac="http://schemas.microsoft.com/office/spreadsheetml/2009/9/ac" r="316" s="3" customFormat="true" x14ac:dyDescent="0.25">
      <c r="A316" s="425"/>
      <c r="B316" s="132"/>
      <c r="L316" s="132"/>
      <c r="V316" s="132"/>
      <c r="AF316" s="132"/>
      <c r="AP316" s="132"/>
      <c r="AZ316" s="132"/>
      <c r="BJ316" s="132"/>
      <c r="BT316" s="132"/>
      <c r="CD316" s="132"/>
      <c r="CN316" s="132"/>
      <c r="CO316" s="132"/>
      <c r="CP316" s="132"/>
      <c r="CQ316" s="132"/>
      <c r="CR316" s="132"/>
      <c r="CS316" s="132"/>
      <c r="CT316" s="132"/>
      <c r="CU316" s="132"/>
      <c r="CX316" s="132"/>
      <c r="DH316" s="132"/>
      <c r="DR316" s="132"/>
      <c r="EB316" s="132"/>
      <c r="EL316" s="132"/>
      <c r="EV316" s="132"/>
      <c r="FF316" s="132"/>
      <c r="FP316" s="132"/>
      <c r="FZ316" s="132"/>
      <c r="GJ316" s="132"/>
      <c r="GT316" s="132"/>
      <c r="HD316" s="132"/>
      <c r="HN316" s="132"/>
      <c r="HX316" s="132"/>
      <c r="IH316" s="132"/>
      <c r="IR316" s="132"/>
      <c r="JB316" s="132"/>
      <c r="JL316" s="132"/>
      <c r="JV316" s="132"/>
      <c r="KF316" s="132"/>
      <c r="KP316" s="132"/>
    </row>
    <row xmlns:x14ac="http://schemas.microsoft.com/office/spreadsheetml/2009/9/ac" r="317" s="3" customFormat="true" x14ac:dyDescent="0.25">
      <c r="A317" s="425"/>
      <c r="B317" s="132"/>
      <c r="L317" s="132"/>
      <c r="V317" s="132"/>
      <c r="AF317" s="132"/>
      <c r="AP317" s="132"/>
      <c r="AZ317" s="132"/>
      <c r="BJ317" s="132"/>
      <c r="BT317" s="132"/>
      <c r="CD317" s="132"/>
      <c r="CN317" s="132"/>
      <c r="CO317" s="132"/>
      <c r="CP317" s="132"/>
      <c r="CQ317" s="132"/>
      <c r="CR317" s="132"/>
      <c r="CS317" s="132"/>
      <c r="CT317" s="132"/>
      <c r="CU317" s="132"/>
      <c r="CX317" s="132"/>
      <c r="DH317" s="132"/>
      <c r="DR317" s="132"/>
      <c r="EB317" s="132"/>
      <c r="EL317" s="132"/>
      <c r="EV317" s="132"/>
      <c r="FF317" s="132"/>
      <c r="FP317" s="132"/>
      <c r="FZ317" s="132"/>
      <c r="GJ317" s="132"/>
      <c r="GT317" s="132"/>
      <c r="HD317" s="132"/>
      <c r="HN317" s="132"/>
      <c r="HX317" s="132"/>
      <c r="IH317" s="132"/>
      <c r="IR317" s="132"/>
      <c r="JB317" s="132"/>
      <c r="JL317" s="132"/>
      <c r="JV317" s="132"/>
      <c r="KF317" s="132"/>
      <c r="KP317" s="132"/>
    </row>
    <row xmlns:x14ac="http://schemas.microsoft.com/office/spreadsheetml/2009/9/ac" r="318" s="3" customFormat="true" x14ac:dyDescent="0.25">
      <c r="A318" s="425"/>
      <c r="B318" s="132"/>
      <c r="L318" s="132"/>
      <c r="V318" s="132"/>
      <c r="AF318" s="132"/>
      <c r="AP318" s="132"/>
      <c r="AZ318" s="132"/>
      <c r="BJ318" s="132"/>
      <c r="BT318" s="132"/>
      <c r="CD318" s="132"/>
      <c r="CN318" s="132"/>
      <c r="CO318" s="132"/>
      <c r="CP318" s="132"/>
      <c r="CQ318" s="132"/>
      <c r="CR318" s="132"/>
      <c r="CS318" s="132"/>
      <c r="CT318" s="132"/>
      <c r="CU318" s="132"/>
      <c r="CX318" s="132"/>
      <c r="DH318" s="132"/>
      <c r="DR318" s="132"/>
      <c r="EB318" s="132"/>
      <c r="EL318" s="132"/>
      <c r="EV318" s="132"/>
      <c r="FF318" s="132"/>
      <c r="FP318" s="132"/>
      <c r="FZ318" s="132"/>
      <c r="GJ318" s="132"/>
      <c r="GT318" s="132"/>
      <c r="HD318" s="132"/>
      <c r="HN318" s="132"/>
      <c r="HX318" s="132"/>
      <c r="IH318" s="132"/>
      <c r="IR318" s="132"/>
      <c r="JB318" s="132"/>
      <c r="JL318" s="132"/>
      <c r="JV318" s="132"/>
      <c r="KF318" s="132"/>
      <c r="KP318" s="132"/>
    </row>
    <row xmlns:x14ac="http://schemas.microsoft.com/office/spreadsheetml/2009/9/ac" r="319" s="3" customFormat="true" x14ac:dyDescent="0.25">
      <c r="A319" s="425"/>
      <c r="B319" s="132"/>
      <c r="L319" s="132"/>
      <c r="V319" s="132"/>
      <c r="AF319" s="132"/>
      <c r="AP319" s="132"/>
      <c r="AZ319" s="132"/>
      <c r="BJ319" s="132"/>
      <c r="BT319" s="132"/>
      <c r="CD319" s="132"/>
      <c r="CN319" s="132"/>
      <c r="CO319" s="132"/>
      <c r="CP319" s="132"/>
      <c r="CQ319" s="132"/>
      <c r="CR319" s="132"/>
      <c r="CS319" s="132"/>
      <c r="CT319" s="132"/>
      <c r="CU319" s="132"/>
      <c r="CX319" s="132"/>
      <c r="DH319" s="132"/>
      <c r="DR319" s="132"/>
      <c r="EB319" s="132"/>
      <c r="EL319" s="132"/>
      <c r="EV319" s="132"/>
      <c r="FF319" s="132"/>
      <c r="FP319" s="132"/>
      <c r="FZ319" s="132"/>
      <c r="GJ319" s="132"/>
      <c r="GT319" s="132"/>
      <c r="HD319" s="132"/>
      <c r="HN319" s="132"/>
      <c r="HX319" s="132"/>
      <c r="IH319" s="132"/>
      <c r="IR319" s="132"/>
      <c r="JB319" s="132"/>
      <c r="JL319" s="132"/>
      <c r="JV319" s="132"/>
      <c r="KF319" s="132"/>
      <c r="KP319" s="132"/>
    </row>
    <row xmlns:x14ac="http://schemas.microsoft.com/office/spreadsheetml/2009/9/ac" r="320" s="3" customFormat="true" x14ac:dyDescent="0.25">
      <c r="A320" s="425"/>
      <c r="B320" s="132"/>
      <c r="L320" s="132"/>
      <c r="V320" s="132"/>
      <c r="AF320" s="132"/>
      <c r="AP320" s="132"/>
      <c r="AZ320" s="132"/>
      <c r="BJ320" s="132"/>
      <c r="BT320" s="132"/>
      <c r="CD320" s="132"/>
      <c r="CN320" s="132"/>
      <c r="CO320" s="132"/>
      <c r="CP320" s="132"/>
      <c r="CQ320" s="132"/>
      <c r="CR320" s="132"/>
      <c r="CS320" s="132"/>
      <c r="CT320" s="132"/>
      <c r="CU320" s="132"/>
      <c r="CX320" s="132"/>
      <c r="DH320" s="132"/>
      <c r="DR320" s="132"/>
      <c r="EB320" s="132"/>
      <c r="EL320" s="132"/>
      <c r="EV320" s="132"/>
      <c r="FF320" s="132"/>
      <c r="FP320" s="132"/>
      <c r="FZ320" s="132"/>
      <c r="GJ320" s="132"/>
      <c r="GT320" s="132"/>
      <c r="HD320" s="132"/>
      <c r="HN320" s="132"/>
      <c r="HX320" s="132"/>
      <c r="IH320" s="132"/>
      <c r="IR320" s="132"/>
      <c r="JB320" s="132"/>
      <c r="JL320" s="132"/>
      <c r="JV320" s="132"/>
      <c r="KF320" s="132"/>
      <c r="KP320" s="132"/>
    </row>
    <row xmlns:x14ac="http://schemas.microsoft.com/office/spreadsheetml/2009/9/ac" r="321" s="3" customFormat="true" x14ac:dyDescent="0.25">
      <c r="A321" s="425"/>
      <c r="B321" s="132"/>
      <c r="L321" s="132"/>
      <c r="V321" s="132"/>
      <c r="AF321" s="132"/>
      <c r="AP321" s="132"/>
      <c r="AZ321" s="132"/>
      <c r="BJ321" s="132"/>
      <c r="BT321" s="132"/>
      <c r="CD321" s="132"/>
      <c r="CN321" s="132"/>
      <c r="CO321" s="132"/>
      <c r="CP321" s="132"/>
      <c r="CQ321" s="132"/>
      <c r="CR321" s="132"/>
      <c r="CS321" s="132"/>
      <c r="CT321" s="132"/>
      <c r="CU321" s="132"/>
      <c r="CX321" s="132"/>
      <c r="DH321" s="132"/>
      <c r="DR321" s="132"/>
      <c r="EB321" s="132"/>
      <c r="EL321" s="132"/>
      <c r="EV321" s="132"/>
      <c r="FF321" s="132"/>
      <c r="FP321" s="132"/>
      <c r="FZ321" s="132"/>
      <c r="GJ321" s="132"/>
      <c r="GT321" s="132"/>
      <c r="HD321" s="132"/>
      <c r="HN321" s="132"/>
      <c r="HX321" s="132"/>
      <c r="IH321" s="132"/>
      <c r="IR321" s="132"/>
      <c r="JB321" s="132"/>
      <c r="JL321" s="132"/>
      <c r="JV321" s="132"/>
      <c r="KF321" s="132"/>
      <c r="KP321" s="132"/>
    </row>
    <row xmlns:x14ac="http://schemas.microsoft.com/office/spreadsheetml/2009/9/ac" r="322" s="3" customFormat="true" x14ac:dyDescent="0.25">
      <c r="A322" s="425"/>
      <c r="B322" s="132"/>
      <c r="L322" s="132"/>
      <c r="V322" s="132"/>
      <c r="AF322" s="132"/>
      <c r="AP322" s="132"/>
      <c r="AZ322" s="132"/>
      <c r="BJ322" s="132"/>
      <c r="BT322" s="132"/>
      <c r="CD322" s="132"/>
      <c r="CN322" s="132"/>
      <c r="CO322" s="132"/>
      <c r="CP322" s="132"/>
      <c r="CQ322" s="132"/>
      <c r="CR322" s="132"/>
      <c r="CS322" s="132"/>
      <c r="CT322" s="132"/>
      <c r="CU322" s="132"/>
      <c r="CX322" s="132"/>
      <c r="DH322" s="132"/>
      <c r="DR322" s="132"/>
      <c r="EB322" s="132"/>
      <c r="EL322" s="132"/>
      <c r="EV322" s="132"/>
      <c r="FF322" s="132"/>
      <c r="FP322" s="132"/>
      <c r="FZ322" s="132"/>
      <c r="GJ322" s="132"/>
      <c r="GT322" s="132"/>
      <c r="HD322" s="132"/>
      <c r="HN322" s="132"/>
      <c r="HX322" s="132"/>
      <c r="IH322" s="132"/>
      <c r="IR322" s="132"/>
      <c r="JB322" s="132"/>
      <c r="JL322" s="132"/>
      <c r="JV322" s="132"/>
      <c r="KF322" s="132"/>
      <c r="KP322" s="132"/>
    </row>
    <row xmlns:x14ac="http://schemas.microsoft.com/office/spreadsheetml/2009/9/ac" r="323" s="3" customFormat="true" x14ac:dyDescent="0.25">
      <c r="A323" s="425"/>
      <c r="B323" s="132"/>
      <c r="L323" s="132"/>
      <c r="V323" s="132"/>
      <c r="AF323" s="132"/>
      <c r="AP323" s="132"/>
      <c r="AZ323" s="132"/>
      <c r="BJ323" s="132"/>
      <c r="BT323" s="132"/>
      <c r="CD323" s="132"/>
      <c r="CN323" s="132"/>
      <c r="CO323" s="132"/>
      <c r="CP323" s="132"/>
      <c r="CQ323" s="132"/>
      <c r="CR323" s="132"/>
      <c r="CS323" s="132"/>
      <c r="CT323" s="132"/>
      <c r="CU323" s="132"/>
      <c r="CX323" s="132"/>
      <c r="DH323" s="132"/>
      <c r="DR323" s="132"/>
      <c r="EB323" s="132"/>
      <c r="EL323" s="132"/>
      <c r="EV323" s="132"/>
      <c r="FF323" s="132"/>
      <c r="FP323" s="132"/>
      <c r="FZ323" s="132"/>
      <c r="GJ323" s="132"/>
      <c r="GT323" s="132"/>
      <c r="HD323" s="132"/>
      <c r="HN323" s="132"/>
      <c r="HX323" s="132"/>
      <c r="IH323" s="132"/>
      <c r="IR323" s="132"/>
      <c r="JB323" s="132"/>
      <c r="JL323" s="132"/>
      <c r="JV323" s="132"/>
      <c r="KF323" s="132"/>
      <c r="KP323" s="132"/>
    </row>
    <row xmlns:x14ac="http://schemas.microsoft.com/office/spreadsheetml/2009/9/ac" r="324" s="3" customFormat="true" x14ac:dyDescent="0.25">
      <c r="A324" s="425"/>
      <c r="B324" s="132"/>
      <c r="L324" s="132"/>
      <c r="V324" s="132"/>
      <c r="AF324" s="132"/>
      <c r="AP324" s="132"/>
      <c r="AZ324" s="132"/>
      <c r="BJ324" s="132"/>
      <c r="BT324" s="132"/>
      <c r="CD324" s="132"/>
      <c r="CN324" s="132"/>
      <c r="CO324" s="132"/>
      <c r="CP324" s="132"/>
      <c r="CQ324" s="132"/>
      <c r="CR324" s="132"/>
      <c r="CS324" s="132"/>
      <c r="CT324" s="132"/>
      <c r="CU324" s="132"/>
      <c r="CX324" s="132"/>
      <c r="DH324" s="132"/>
      <c r="DR324" s="132"/>
      <c r="EB324" s="132"/>
      <c r="EL324" s="132"/>
      <c r="EV324" s="132"/>
      <c r="FF324" s="132"/>
      <c r="FP324" s="132"/>
      <c r="FZ324" s="132"/>
      <c r="GJ324" s="132"/>
      <c r="GT324" s="132"/>
      <c r="HD324" s="132"/>
      <c r="HN324" s="132"/>
      <c r="HX324" s="132"/>
      <c r="IH324" s="132"/>
      <c r="IR324" s="132"/>
      <c r="JB324" s="132"/>
      <c r="JL324" s="132"/>
      <c r="JV324" s="132"/>
      <c r="KF324" s="132"/>
      <c r="KP324" s="132"/>
    </row>
    <row xmlns:x14ac="http://schemas.microsoft.com/office/spreadsheetml/2009/9/ac" r="325" s="3" customFormat="true" x14ac:dyDescent="0.25">
      <c r="A325" s="425"/>
      <c r="B325" s="132"/>
      <c r="L325" s="132"/>
      <c r="V325" s="132"/>
      <c r="AF325" s="132"/>
      <c r="AP325" s="132"/>
      <c r="AZ325" s="132"/>
      <c r="BJ325" s="132"/>
      <c r="BT325" s="132"/>
      <c r="CD325" s="132"/>
      <c r="CN325" s="132"/>
      <c r="CO325" s="132"/>
      <c r="CP325" s="132"/>
      <c r="CQ325" s="132"/>
      <c r="CR325" s="132"/>
      <c r="CS325" s="132"/>
      <c r="CT325" s="132"/>
      <c r="CU325" s="132"/>
      <c r="CX325" s="132"/>
      <c r="DH325" s="132"/>
      <c r="DR325" s="132"/>
      <c r="EB325" s="132"/>
      <c r="EL325" s="132"/>
      <c r="EV325" s="132"/>
      <c r="FF325" s="132"/>
      <c r="FP325" s="132"/>
      <c r="FZ325" s="132"/>
      <c r="GJ325" s="132"/>
      <c r="GT325" s="132"/>
      <c r="HD325" s="132"/>
      <c r="HN325" s="132"/>
      <c r="HX325" s="132"/>
      <c r="IH325" s="132"/>
      <c r="IR325" s="132"/>
      <c r="JB325" s="132"/>
      <c r="JL325" s="132"/>
      <c r="JV325" s="132"/>
      <c r="KF325" s="132"/>
      <c r="KP325" s="132"/>
    </row>
    <row xmlns:x14ac="http://schemas.microsoft.com/office/spreadsheetml/2009/9/ac" r="326" s="3" customFormat="true" x14ac:dyDescent="0.25">
      <c r="A326" s="425"/>
      <c r="B326" s="132"/>
      <c r="L326" s="132"/>
      <c r="V326" s="132"/>
      <c r="AF326" s="132"/>
      <c r="AP326" s="132"/>
      <c r="AZ326" s="132"/>
      <c r="BJ326" s="132"/>
      <c r="BT326" s="132"/>
      <c r="CD326" s="132"/>
      <c r="CN326" s="132"/>
      <c r="CO326" s="132"/>
      <c r="CP326" s="132"/>
      <c r="CQ326" s="132"/>
      <c r="CR326" s="132"/>
      <c r="CS326" s="132"/>
      <c r="CT326" s="132"/>
      <c r="CU326" s="132"/>
      <c r="CX326" s="132"/>
      <c r="DH326" s="132"/>
      <c r="DR326" s="132"/>
      <c r="EB326" s="132"/>
      <c r="EL326" s="132"/>
      <c r="EV326" s="132"/>
      <c r="FF326" s="132"/>
      <c r="FP326" s="132"/>
      <c r="FZ326" s="132"/>
      <c r="GJ326" s="132"/>
      <c r="GT326" s="132"/>
      <c r="HD326" s="132"/>
      <c r="HN326" s="132"/>
      <c r="HX326" s="132"/>
      <c r="IH326" s="132"/>
      <c r="IR326" s="132"/>
      <c r="JB326" s="132"/>
      <c r="JL326" s="132"/>
      <c r="JV326" s="132"/>
      <c r="KF326" s="132"/>
      <c r="KP326" s="132"/>
    </row>
    <row xmlns:x14ac="http://schemas.microsoft.com/office/spreadsheetml/2009/9/ac" r="327" s="3" customFormat="true" x14ac:dyDescent="0.25">
      <c r="A327" s="425"/>
      <c r="B327" s="132"/>
      <c r="L327" s="132"/>
      <c r="V327" s="132"/>
      <c r="AF327" s="132"/>
      <c r="AP327" s="132"/>
      <c r="AZ327" s="132"/>
      <c r="BJ327" s="132"/>
      <c r="BT327" s="132"/>
      <c r="CD327" s="132"/>
      <c r="CN327" s="132"/>
      <c r="CO327" s="132"/>
      <c r="CP327" s="132"/>
      <c r="CQ327" s="132"/>
      <c r="CR327" s="132"/>
      <c r="CS327" s="132"/>
      <c r="CT327" s="132"/>
      <c r="CU327" s="132"/>
      <c r="CX327" s="132"/>
      <c r="DH327" s="132"/>
      <c r="DR327" s="132"/>
      <c r="EB327" s="132"/>
      <c r="EL327" s="132"/>
      <c r="EV327" s="132"/>
      <c r="FF327" s="132"/>
      <c r="FP327" s="132"/>
      <c r="FZ327" s="132"/>
      <c r="GJ327" s="132"/>
      <c r="GT327" s="132"/>
      <c r="HD327" s="132"/>
      <c r="HN327" s="132"/>
      <c r="HX327" s="132"/>
      <c r="IH327" s="132"/>
      <c r="IR327" s="132"/>
      <c r="JB327" s="132"/>
      <c r="JL327" s="132"/>
      <c r="JV327" s="132"/>
      <c r="KF327" s="132"/>
      <c r="KP327" s="132"/>
    </row>
    <row xmlns:x14ac="http://schemas.microsoft.com/office/spreadsheetml/2009/9/ac" r="328" s="3" customFormat="true" x14ac:dyDescent="0.25">
      <c r="A328" s="425"/>
      <c r="B328" s="132"/>
      <c r="L328" s="132"/>
      <c r="V328" s="132"/>
      <c r="AF328" s="132"/>
      <c r="AP328" s="132"/>
      <c r="AZ328" s="132"/>
      <c r="BJ328" s="132"/>
      <c r="BT328" s="132"/>
      <c r="CD328" s="132"/>
      <c r="CN328" s="132"/>
      <c r="CO328" s="132"/>
      <c r="CP328" s="132"/>
      <c r="CQ328" s="132"/>
      <c r="CR328" s="132"/>
      <c r="CS328" s="132"/>
      <c r="CT328" s="132"/>
      <c r="CU328" s="132"/>
      <c r="CX328" s="132"/>
      <c r="DH328" s="132"/>
      <c r="DR328" s="132"/>
      <c r="EB328" s="132"/>
      <c r="EL328" s="132"/>
      <c r="EV328" s="132"/>
      <c r="FF328" s="132"/>
      <c r="FP328" s="132"/>
      <c r="FZ328" s="132"/>
      <c r="GJ328" s="132"/>
      <c r="GT328" s="132"/>
      <c r="HD328" s="132"/>
      <c r="HN328" s="132"/>
      <c r="HX328" s="132"/>
      <c r="IH328" s="132"/>
      <c r="IR328" s="132"/>
      <c r="JB328" s="132"/>
      <c r="JL328" s="132"/>
      <c r="JV328" s="132"/>
      <c r="KF328" s="132"/>
      <c r="KP328" s="132"/>
    </row>
    <row xmlns:x14ac="http://schemas.microsoft.com/office/spreadsheetml/2009/9/ac" r="329" s="3" customFormat="true" x14ac:dyDescent="0.25">
      <c r="A329" s="425"/>
      <c r="B329" s="132"/>
      <c r="L329" s="132"/>
      <c r="V329" s="132"/>
      <c r="AF329" s="132"/>
      <c r="AP329" s="132"/>
      <c r="AZ329" s="132"/>
      <c r="BJ329" s="132"/>
      <c r="BT329" s="132"/>
      <c r="CD329" s="132"/>
      <c r="CN329" s="132"/>
      <c r="CO329" s="132"/>
      <c r="CP329" s="132"/>
      <c r="CQ329" s="132"/>
      <c r="CR329" s="132"/>
      <c r="CS329" s="132"/>
      <c r="CT329" s="132"/>
      <c r="CU329" s="132"/>
      <c r="CX329" s="132"/>
      <c r="DH329" s="132"/>
      <c r="DR329" s="132"/>
      <c r="EB329" s="132"/>
      <c r="EL329" s="132"/>
      <c r="EV329" s="132"/>
      <c r="FF329" s="132"/>
      <c r="FP329" s="132"/>
      <c r="FZ329" s="132"/>
      <c r="GJ329" s="132"/>
      <c r="GT329" s="132"/>
      <c r="HD329" s="132"/>
      <c r="HN329" s="132"/>
      <c r="HX329" s="132"/>
      <c r="IH329" s="132"/>
      <c r="IR329" s="132"/>
      <c r="JB329" s="132"/>
      <c r="JL329" s="132"/>
      <c r="JV329" s="132"/>
      <c r="KF329" s="132"/>
      <c r="KP329" s="132"/>
    </row>
    <row xmlns:x14ac="http://schemas.microsoft.com/office/spreadsheetml/2009/9/ac" r="330" s="3" customFormat="true" x14ac:dyDescent="0.25">
      <c r="A330" s="425"/>
      <c r="B330" s="132"/>
      <c r="L330" s="132"/>
      <c r="V330" s="132"/>
      <c r="AF330" s="132"/>
      <c r="AP330" s="132"/>
      <c r="AZ330" s="132"/>
      <c r="BJ330" s="132"/>
      <c r="BT330" s="132"/>
      <c r="CD330" s="132"/>
      <c r="CN330" s="132"/>
      <c r="CO330" s="132"/>
      <c r="CP330" s="132"/>
      <c r="CQ330" s="132"/>
      <c r="CR330" s="132"/>
      <c r="CS330" s="132"/>
      <c r="CT330" s="132"/>
      <c r="CU330" s="132"/>
      <c r="CX330" s="132"/>
      <c r="DH330" s="132"/>
      <c r="DR330" s="132"/>
      <c r="EB330" s="132"/>
      <c r="EL330" s="132"/>
      <c r="EV330" s="132"/>
      <c r="FF330" s="132"/>
      <c r="FP330" s="132"/>
      <c r="FZ330" s="132"/>
      <c r="GJ330" s="132"/>
      <c r="GT330" s="132"/>
      <c r="HD330" s="132"/>
      <c r="HN330" s="132"/>
      <c r="HX330" s="132"/>
      <c r="IH330" s="132"/>
      <c r="IR330" s="132"/>
      <c r="JB330" s="132"/>
      <c r="JL330" s="132"/>
      <c r="JV330" s="132"/>
      <c r="KF330" s="132"/>
      <c r="KP330" s="132"/>
    </row>
    <row xmlns:x14ac="http://schemas.microsoft.com/office/spreadsheetml/2009/9/ac" r="331" s="3" customFormat="true" x14ac:dyDescent="0.25">
      <c r="A331" s="425"/>
      <c r="B331" s="132"/>
      <c r="L331" s="132"/>
      <c r="V331" s="132"/>
      <c r="AF331" s="132"/>
      <c r="AP331" s="132"/>
      <c r="AZ331" s="132"/>
      <c r="BJ331" s="132"/>
      <c r="BT331" s="132"/>
      <c r="CD331" s="132"/>
      <c r="CN331" s="132"/>
      <c r="CO331" s="132"/>
      <c r="CP331" s="132"/>
      <c r="CQ331" s="132"/>
      <c r="CR331" s="132"/>
      <c r="CS331" s="132"/>
      <c r="CT331" s="132"/>
      <c r="CU331" s="132"/>
      <c r="CX331" s="132"/>
      <c r="DH331" s="132"/>
      <c r="DR331" s="132"/>
      <c r="EB331" s="132"/>
      <c r="EL331" s="132"/>
      <c r="EV331" s="132"/>
      <c r="FF331" s="132"/>
      <c r="FP331" s="132"/>
      <c r="FZ331" s="132"/>
      <c r="GJ331" s="132"/>
      <c r="GT331" s="132"/>
      <c r="HD331" s="132"/>
      <c r="HN331" s="132"/>
      <c r="HX331" s="132"/>
      <c r="IH331" s="132"/>
      <c r="IR331" s="132"/>
      <c r="JB331" s="132"/>
      <c r="JL331" s="132"/>
      <c r="JV331" s="132"/>
      <c r="KF331" s="132"/>
      <c r="KP331" s="132"/>
    </row>
    <row xmlns:x14ac="http://schemas.microsoft.com/office/spreadsheetml/2009/9/ac" r="332" s="3" customFormat="true" x14ac:dyDescent="0.25">
      <c r="A332" s="425"/>
      <c r="B332" s="132"/>
      <c r="L332" s="132"/>
      <c r="V332" s="132"/>
      <c r="AF332" s="132"/>
      <c r="AP332" s="132"/>
      <c r="AZ332" s="132"/>
      <c r="BJ332" s="132"/>
      <c r="BT332" s="132"/>
      <c r="CD332" s="132"/>
      <c r="CN332" s="132"/>
      <c r="CO332" s="132"/>
      <c r="CP332" s="132"/>
      <c r="CQ332" s="132"/>
      <c r="CR332" s="132"/>
      <c r="CS332" s="132"/>
      <c r="CT332" s="132"/>
      <c r="CU332" s="132"/>
      <c r="CX332" s="132"/>
      <c r="DH332" s="132"/>
      <c r="DR332" s="132"/>
      <c r="EB332" s="132"/>
      <c r="EL332" s="132"/>
      <c r="EV332" s="132"/>
      <c r="FF332" s="132"/>
      <c r="FP332" s="132"/>
      <c r="FZ332" s="132"/>
      <c r="GJ332" s="132"/>
      <c r="GT332" s="132"/>
      <c r="HD332" s="132"/>
      <c r="HN332" s="132"/>
      <c r="HX332" s="132"/>
      <c r="IH332" s="132"/>
      <c r="IR332" s="132"/>
      <c r="JB332" s="132"/>
      <c r="JL332" s="132"/>
      <c r="JV332" s="132"/>
      <c r="KF332" s="132"/>
      <c r="KP332" s="132"/>
    </row>
    <row xmlns:x14ac="http://schemas.microsoft.com/office/spreadsheetml/2009/9/ac" r="333" s="3" customFormat="true" x14ac:dyDescent="0.25">
      <c r="A333" s="425"/>
      <c r="B333" s="132"/>
      <c r="L333" s="132"/>
      <c r="V333" s="132"/>
      <c r="AF333" s="132"/>
      <c r="AP333" s="132"/>
      <c r="AZ333" s="132"/>
      <c r="BJ333" s="132"/>
      <c r="BT333" s="132"/>
      <c r="CD333" s="132"/>
      <c r="CN333" s="132"/>
      <c r="CO333" s="132"/>
      <c r="CP333" s="132"/>
      <c r="CQ333" s="132"/>
      <c r="CR333" s="132"/>
      <c r="CS333" s="132"/>
      <c r="CT333" s="132"/>
      <c r="CU333" s="132"/>
      <c r="CX333" s="132"/>
      <c r="DH333" s="132"/>
      <c r="DR333" s="132"/>
      <c r="EB333" s="132"/>
      <c r="EL333" s="132"/>
      <c r="EV333" s="132"/>
      <c r="FF333" s="132"/>
      <c r="FP333" s="132"/>
      <c r="FZ333" s="132"/>
      <c r="GJ333" s="132"/>
      <c r="GT333" s="132"/>
      <c r="HD333" s="132"/>
      <c r="HN333" s="132"/>
      <c r="HX333" s="132"/>
      <c r="IH333" s="132"/>
      <c r="IR333" s="132"/>
      <c r="JB333" s="132"/>
      <c r="JL333" s="132"/>
      <c r="JV333" s="132"/>
      <c r="KF333" s="132"/>
      <c r="KP333" s="132"/>
    </row>
    <row xmlns:x14ac="http://schemas.microsoft.com/office/spreadsheetml/2009/9/ac" r="334" s="3" customFormat="true" x14ac:dyDescent="0.25">
      <c r="A334" s="425"/>
      <c r="B334" s="132"/>
      <c r="L334" s="132"/>
      <c r="V334" s="132"/>
      <c r="AF334" s="132"/>
      <c r="AP334" s="132"/>
      <c r="AZ334" s="132"/>
      <c r="BJ334" s="132"/>
      <c r="BT334" s="132"/>
      <c r="CD334" s="132"/>
      <c r="CN334" s="132"/>
      <c r="CO334" s="132"/>
      <c r="CP334" s="132"/>
      <c r="CQ334" s="132"/>
      <c r="CR334" s="132"/>
      <c r="CS334" s="132"/>
      <c r="CT334" s="132"/>
      <c r="CU334" s="132"/>
      <c r="CX334" s="132"/>
      <c r="DH334" s="132"/>
      <c r="DR334" s="132"/>
      <c r="EB334" s="132"/>
      <c r="EL334" s="132"/>
      <c r="EV334" s="132"/>
      <c r="FF334" s="132"/>
      <c r="FP334" s="132"/>
      <c r="FZ334" s="132"/>
      <c r="GJ334" s="132"/>
      <c r="GT334" s="132"/>
      <c r="HD334" s="132"/>
      <c r="HN334" s="132"/>
      <c r="HX334" s="132"/>
      <c r="IH334" s="132"/>
      <c r="IR334" s="132"/>
      <c r="JB334" s="132"/>
      <c r="JL334" s="132"/>
      <c r="JV334" s="132"/>
      <c r="KF334" s="132"/>
      <c r="KP334" s="132"/>
    </row>
    <row xmlns:x14ac="http://schemas.microsoft.com/office/spreadsheetml/2009/9/ac" r="335" s="3" customFormat="true" x14ac:dyDescent="0.25">
      <c r="A335" s="425"/>
      <c r="B335" s="132"/>
      <c r="L335" s="132"/>
      <c r="V335" s="132"/>
      <c r="AF335" s="132"/>
      <c r="AP335" s="132"/>
      <c r="AZ335" s="132"/>
      <c r="BJ335" s="132"/>
      <c r="BT335" s="132"/>
      <c r="CD335" s="132"/>
      <c r="CN335" s="132"/>
      <c r="CO335" s="132"/>
      <c r="CP335" s="132"/>
      <c r="CQ335" s="132"/>
      <c r="CR335" s="132"/>
      <c r="CS335" s="132"/>
      <c r="CT335" s="132"/>
      <c r="CU335" s="132"/>
      <c r="CX335" s="132"/>
      <c r="DH335" s="132"/>
      <c r="DR335" s="132"/>
      <c r="EB335" s="132"/>
      <c r="EL335" s="132"/>
      <c r="EV335" s="132"/>
      <c r="FF335" s="132"/>
      <c r="FP335" s="132"/>
      <c r="FZ335" s="132"/>
      <c r="GJ335" s="132"/>
      <c r="GT335" s="132"/>
      <c r="HD335" s="132"/>
      <c r="HN335" s="132"/>
      <c r="HX335" s="132"/>
      <c r="IH335" s="132"/>
      <c r="IR335" s="132"/>
      <c r="JB335" s="132"/>
      <c r="JL335" s="132"/>
      <c r="JV335" s="132"/>
      <c r="KF335" s="132"/>
      <c r="KP335" s="132"/>
    </row>
    <row xmlns:x14ac="http://schemas.microsoft.com/office/spreadsheetml/2009/9/ac" r="336" s="3" customFormat="true" x14ac:dyDescent="0.25">
      <c r="A336" s="425"/>
      <c r="B336" s="132"/>
      <c r="L336" s="132"/>
      <c r="V336" s="132"/>
      <c r="AF336" s="132"/>
      <c r="AP336" s="132"/>
      <c r="AZ336" s="132"/>
      <c r="BJ336" s="132"/>
      <c r="BT336" s="132"/>
      <c r="CD336" s="132"/>
      <c r="CN336" s="132"/>
      <c r="CO336" s="132"/>
      <c r="CP336" s="132"/>
      <c r="CQ336" s="132"/>
      <c r="CR336" s="132"/>
      <c r="CS336" s="132"/>
      <c r="CT336" s="132"/>
      <c r="CU336" s="132"/>
      <c r="CX336" s="132"/>
      <c r="DH336" s="132"/>
      <c r="DR336" s="132"/>
      <c r="EB336" s="132"/>
      <c r="EL336" s="132"/>
      <c r="EV336" s="132"/>
      <c r="FF336" s="132"/>
      <c r="FP336" s="132"/>
      <c r="FZ336" s="132"/>
      <c r="GJ336" s="132"/>
      <c r="GT336" s="132"/>
      <c r="HD336" s="132"/>
      <c r="HN336" s="132"/>
      <c r="HX336" s="132"/>
      <c r="IH336" s="132"/>
      <c r="IR336" s="132"/>
      <c r="JB336" s="132"/>
      <c r="JL336" s="132"/>
      <c r="JV336" s="132"/>
      <c r="KF336" s="132"/>
      <c r="KP336" s="132"/>
    </row>
    <row xmlns:x14ac="http://schemas.microsoft.com/office/spreadsheetml/2009/9/ac" r="337" s="3" customFormat="true" x14ac:dyDescent="0.25">
      <c r="A337" s="425"/>
      <c r="B337" s="132"/>
      <c r="L337" s="132"/>
      <c r="V337" s="132"/>
      <c r="AF337" s="132"/>
      <c r="AP337" s="132"/>
      <c r="AZ337" s="132"/>
      <c r="BJ337" s="132"/>
      <c r="BT337" s="132"/>
      <c r="CD337" s="132"/>
      <c r="CN337" s="132"/>
      <c r="CO337" s="132"/>
      <c r="CP337" s="132"/>
      <c r="CQ337" s="132"/>
      <c r="CR337" s="132"/>
      <c r="CS337" s="132"/>
      <c r="CT337" s="132"/>
      <c r="CU337" s="132"/>
      <c r="CX337" s="132"/>
      <c r="DH337" s="132"/>
      <c r="DR337" s="132"/>
      <c r="EB337" s="132"/>
      <c r="EL337" s="132"/>
      <c r="EV337" s="132"/>
      <c r="FF337" s="132"/>
      <c r="FP337" s="132"/>
      <c r="FZ337" s="132"/>
      <c r="GJ337" s="132"/>
      <c r="GT337" s="132"/>
      <c r="HD337" s="132"/>
      <c r="HN337" s="132"/>
      <c r="HX337" s="132"/>
      <c r="IH337" s="132"/>
      <c r="IR337" s="132"/>
      <c r="JB337" s="132"/>
      <c r="JL337" s="132"/>
      <c r="JV337" s="132"/>
      <c r="KF337" s="132"/>
      <c r="KP337" s="132"/>
    </row>
    <row xmlns:x14ac="http://schemas.microsoft.com/office/spreadsheetml/2009/9/ac" r="338" s="3" customFormat="true" x14ac:dyDescent="0.25">
      <c r="A338" s="425"/>
      <c r="B338" s="132"/>
      <c r="L338" s="132"/>
      <c r="V338" s="132"/>
      <c r="AF338" s="132"/>
      <c r="AP338" s="132"/>
      <c r="AZ338" s="132"/>
      <c r="BJ338" s="132"/>
      <c r="BT338" s="132"/>
      <c r="CD338" s="132"/>
      <c r="CN338" s="132"/>
      <c r="CO338" s="132"/>
      <c r="CP338" s="132"/>
      <c r="CQ338" s="132"/>
      <c r="CR338" s="132"/>
      <c r="CS338" s="132"/>
      <c r="CT338" s="132"/>
      <c r="CU338" s="132"/>
      <c r="CX338" s="132"/>
      <c r="DH338" s="132"/>
      <c r="DR338" s="132"/>
      <c r="EB338" s="132"/>
      <c r="EL338" s="132"/>
      <c r="EV338" s="132"/>
      <c r="FF338" s="132"/>
      <c r="FP338" s="132"/>
      <c r="FZ338" s="132"/>
      <c r="GJ338" s="132"/>
      <c r="GT338" s="132"/>
      <c r="HD338" s="132"/>
      <c r="HN338" s="132"/>
      <c r="HX338" s="132"/>
      <c r="IH338" s="132"/>
      <c r="IR338" s="132"/>
      <c r="JB338" s="132"/>
      <c r="JL338" s="132"/>
      <c r="JV338" s="132"/>
      <c r="KF338" s="132"/>
      <c r="KP338" s="132"/>
    </row>
    <row xmlns:x14ac="http://schemas.microsoft.com/office/spreadsheetml/2009/9/ac" r="339" s="3" customFormat="true" x14ac:dyDescent="0.25">
      <c r="A339" s="425"/>
      <c r="B339" s="132"/>
      <c r="L339" s="132"/>
      <c r="V339" s="132"/>
      <c r="AF339" s="132"/>
      <c r="AP339" s="132"/>
      <c r="AZ339" s="132"/>
      <c r="BJ339" s="132"/>
      <c r="BT339" s="132"/>
      <c r="CD339" s="132"/>
      <c r="CN339" s="132"/>
      <c r="CO339" s="132"/>
      <c r="CP339" s="132"/>
      <c r="CQ339" s="132"/>
      <c r="CR339" s="132"/>
      <c r="CS339" s="132"/>
      <c r="CT339" s="132"/>
      <c r="CU339" s="132"/>
      <c r="CX339" s="132"/>
      <c r="DH339" s="132"/>
      <c r="DR339" s="132"/>
      <c r="EB339" s="132"/>
      <c r="EL339" s="132"/>
      <c r="EV339" s="132"/>
      <c r="FF339" s="132"/>
      <c r="FP339" s="132"/>
      <c r="FZ339" s="132"/>
      <c r="GJ339" s="132"/>
      <c r="GT339" s="132"/>
      <c r="HD339" s="132"/>
      <c r="HN339" s="132"/>
      <c r="HX339" s="132"/>
      <c r="IH339" s="132"/>
      <c r="IR339" s="132"/>
      <c r="JB339" s="132"/>
      <c r="JL339" s="132"/>
      <c r="JV339" s="132"/>
      <c r="KF339" s="132"/>
      <c r="KP339" s="132"/>
    </row>
    <row xmlns:x14ac="http://schemas.microsoft.com/office/spreadsheetml/2009/9/ac" r="340" s="3" customFormat="true" x14ac:dyDescent="0.25">
      <c r="A340" s="425"/>
      <c r="B340" s="132"/>
      <c r="L340" s="132"/>
      <c r="V340" s="132"/>
      <c r="AF340" s="132"/>
      <c r="AP340" s="132"/>
      <c r="AZ340" s="132"/>
      <c r="BJ340" s="132"/>
      <c r="BT340" s="132"/>
      <c r="CD340" s="132"/>
      <c r="CN340" s="132"/>
      <c r="CO340" s="132"/>
      <c r="CP340" s="132"/>
      <c r="CQ340" s="132"/>
      <c r="CR340" s="132"/>
      <c r="CS340" s="132"/>
      <c r="CT340" s="132"/>
      <c r="CU340" s="132"/>
      <c r="CX340" s="132"/>
      <c r="DH340" s="132"/>
      <c r="DR340" s="132"/>
      <c r="EB340" s="132"/>
      <c r="EL340" s="132"/>
      <c r="EV340" s="132"/>
      <c r="FF340" s="132"/>
      <c r="FP340" s="132"/>
      <c r="FZ340" s="132"/>
      <c r="GJ340" s="132"/>
      <c r="GT340" s="132"/>
      <c r="HD340" s="132"/>
      <c r="HN340" s="132"/>
      <c r="HX340" s="132"/>
      <c r="IH340" s="132"/>
      <c r="IR340" s="132"/>
      <c r="JB340" s="132"/>
      <c r="JL340" s="132"/>
      <c r="JV340" s="132"/>
      <c r="KF340" s="132"/>
      <c r="KP340" s="132"/>
    </row>
    <row xmlns:x14ac="http://schemas.microsoft.com/office/spreadsheetml/2009/9/ac" r="341" s="3" customFormat="true" x14ac:dyDescent="0.25">
      <c r="A341" s="425"/>
      <c r="B341" s="132"/>
      <c r="L341" s="132"/>
      <c r="V341" s="132"/>
      <c r="AF341" s="132"/>
      <c r="AP341" s="132"/>
      <c r="AZ341" s="132"/>
      <c r="BJ341" s="132"/>
      <c r="BT341" s="132"/>
      <c r="CD341" s="132"/>
      <c r="CN341" s="132"/>
      <c r="CO341" s="132"/>
      <c r="CP341" s="132"/>
      <c r="CQ341" s="132"/>
      <c r="CR341" s="132"/>
      <c r="CS341" s="132"/>
      <c r="CT341" s="132"/>
      <c r="CU341" s="132"/>
      <c r="CX341" s="132"/>
      <c r="DH341" s="132"/>
      <c r="DR341" s="132"/>
      <c r="EB341" s="132"/>
      <c r="EL341" s="132"/>
      <c r="EV341" s="132"/>
      <c r="FF341" s="132"/>
      <c r="FP341" s="132"/>
      <c r="FZ341" s="132"/>
      <c r="GJ341" s="132"/>
      <c r="GT341" s="132"/>
      <c r="HD341" s="132"/>
      <c r="HN341" s="132"/>
      <c r="HX341" s="132"/>
      <c r="IH341" s="132"/>
      <c r="IR341" s="132"/>
      <c r="JB341" s="132"/>
      <c r="JL341" s="132"/>
      <c r="JV341" s="132"/>
      <c r="KF341" s="132"/>
      <c r="KP341" s="132"/>
    </row>
    <row xmlns:x14ac="http://schemas.microsoft.com/office/spreadsheetml/2009/9/ac" r="342" s="3" customFormat="true" x14ac:dyDescent="0.25">
      <c r="A342" s="425"/>
      <c r="B342" s="132"/>
      <c r="L342" s="132"/>
      <c r="V342" s="132"/>
      <c r="AF342" s="132"/>
      <c r="AP342" s="132"/>
      <c r="AZ342" s="132"/>
      <c r="BJ342" s="132"/>
      <c r="BT342" s="132"/>
      <c r="CD342" s="132"/>
      <c r="CN342" s="132"/>
      <c r="CO342" s="132"/>
      <c r="CP342" s="132"/>
      <c r="CQ342" s="132"/>
      <c r="CR342" s="132"/>
      <c r="CS342" s="132"/>
      <c r="CT342" s="132"/>
      <c r="CU342" s="132"/>
      <c r="CX342" s="132"/>
      <c r="DH342" s="132"/>
      <c r="DR342" s="132"/>
      <c r="EB342" s="132"/>
      <c r="EL342" s="132"/>
      <c r="EV342" s="132"/>
      <c r="FF342" s="132"/>
      <c r="FP342" s="132"/>
      <c r="FZ342" s="132"/>
      <c r="GJ342" s="132"/>
      <c r="GT342" s="132"/>
      <c r="HD342" s="132"/>
      <c r="HN342" s="132"/>
      <c r="HX342" s="132"/>
      <c r="IH342" s="132"/>
      <c r="IR342" s="132"/>
      <c r="JB342" s="132"/>
      <c r="JL342" s="132"/>
      <c r="JV342" s="132"/>
      <c r="KF342" s="132"/>
      <c r="KP342" s="132"/>
    </row>
    <row xmlns:x14ac="http://schemas.microsoft.com/office/spreadsheetml/2009/9/ac" r="343" s="3" customFormat="true" x14ac:dyDescent="0.25">
      <c r="A343" s="425"/>
      <c r="B343" s="132"/>
      <c r="L343" s="132"/>
      <c r="V343" s="132"/>
      <c r="AF343" s="132"/>
      <c r="AP343" s="132"/>
      <c r="AZ343" s="132"/>
      <c r="BJ343" s="132"/>
      <c r="BT343" s="132"/>
      <c r="CD343" s="132"/>
      <c r="CN343" s="132"/>
      <c r="CO343" s="132"/>
      <c r="CP343" s="132"/>
      <c r="CQ343" s="132"/>
      <c r="CR343" s="132"/>
      <c r="CS343" s="132"/>
      <c r="CT343" s="132"/>
      <c r="CU343" s="132"/>
      <c r="CX343" s="132"/>
      <c r="DH343" s="132"/>
      <c r="DR343" s="132"/>
      <c r="EB343" s="132"/>
      <c r="EL343" s="132"/>
      <c r="EV343" s="132"/>
      <c r="FF343" s="132"/>
      <c r="FP343" s="132"/>
      <c r="FZ343" s="132"/>
      <c r="GJ343" s="132"/>
      <c r="GT343" s="132"/>
      <c r="HD343" s="132"/>
      <c r="HN343" s="132"/>
      <c r="HX343" s="132"/>
      <c r="IH343" s="132"/>
      <c r="IR343" s="132"/>
      <c r="JB343" s="132"/>
      <c r="JL343" s="132"/>
      <c r="JV343" s="132"/>
      <c r="KF343" s="132"/>
      <c r="KP343" s="132"/>
    </row>
    <row xmlns:x14ac="http://schemas.microsoft.com/office/spreadsheetml/2009/9/ac" r="344" s="3" customFormat="true" x14ac:dyDescent="0.25">
      <c r="A344" s="425"/>
      <c r="B344" s="132"/>
      <c r="L344" s="132"/>
      <c r="V344" s="132"/>
      <c r="AF344" s="132"/>
      <c r="AP344" s="132"/>
      <c r="AZ344" s="132"/>
      <c r="BJ344" s="132"/>
      <c r="BT344" s="132"/>
      <c r="CD344" s="132"/>
      <c r="CN344" s="132"/>
      <c r="CO344" s="132"/>
      <c r="CP344" s="132"/>
      <c r="CQ344" s="132"/>
      <c r="CR344" s="132"/>
      <c r="CS344" s="132"/>
      <c r="CT344" s="132"/>
      <c r="CU344" s="132"/>
      <c r="CX344" s="132"/>
      <c r="DH344" s="132"/>
      <c r="DR344" s="132"/>
      <c r="EB344" s="132"/>
      <c r="EL344" s="132"/>
      <c r="EV344" s="132"/>
      <c r="FF344" s="132"/>
      <c r="FP344" s="132"/>
      <c r="FZ344" s="132"/>
      <c r="GJ344" s="132"/>
      <c r="GT344" s="132"/>
      <c r="HD344" s="132"/>
      <c r="HN344" s="132"/>
      <c r="HX344" s="132"/>
      <c r="IH344" s="132"/>
      <c r="IR344" s="132"/>
      <c r="JB344" s="132"/>
      <c r="JL344" s="132"/>
      <c r="JV344" s="132"/>
      <c r="KF344" s="132"/>
      <c r="KP344" s="132"/>
    </row>
    <row xmlns:x14ac="http://schemas.microsoft.com/office/spreadsheetml/2009/9/ac" r="345" s="3" customFormat="true" x14ac:dyDescent="0.25">
      <c r="A345" s="425"/>
      <c r="B345" s="132"/>
      <c r="L345" s="132"/>
      <c r="V345" s="132"/>
      <c r="AF345" s="132"/>
      <c r="AP345" s="132"/>
      <c r="AZ345" s="132"/>
      <c r="BJ345" s="132"/>
      <c r="BT345" s="132"/>
      <c r="CD345" s="132"/>
      <c r="CN345" s="132"/>
      <c r="CO345" s="132"/>
      <c r="CP345" s="132"/>
      <c r="CQ345" s="132"/>
      <c r="CR345" s="132"/>
      <c r="CS345" s="132"/>
      <c r="CT345" s="132"/>
      <c r="CU345" s="132"/>
      <c r="CX345" s="132"/>
      <c r="DH345" s="132"/>
      <c r="DR345" s="132"/>
      <c r="EB345" s="132"/>
      <c r="EL345" s="132"/>
      <c r="EV345" s="132"/>
      <c r="FF345" s="132"/>
      <c r="FP345" s="132"/>
      <c r="FZ345" s="132"/>
      <c r="GJ345" s="132"/>
      <c r="GT345" s="132"/>
      <c r="HD345" s="132"/>
      <c r="HN345" s="132"/>
      <c r="HX345" s="132"/>
      <c r="IH345" s="132"/>
      <c r="IR345" s="132"/>
      <c r="JB345" s="132"/>
      <c r="JL345" s="132"/>
      <c r="JV345" s="132"/>
      <c r="KF345" s="132"/>
      <c r="KP345" s="132"/>
    </row>
    <row xmlns:x14ac="http://schemas.microsoft.com/office/spreadsheetml/2009/9/ac" r="346" s="3" customFormat="true" x14ac:dyDescent="0.25">
      <c r="A346" s="425"/>
      <c r="B346" s="132"/>
      <c r="L346" s="132"/>
      <c r="V346" s="132"/>
      <c r="AF346" s="132"/>
      <c r="AP346" s="132"/>
      <c r="AZ346" s="132"/>
      <c r="BJ346" s="132"/>
      <c r="BT346" s="132"/>
      <c r="CD346" s="132"/>
      <c r="CN346" s="132"/>
      <c r="CO346" s="132"/>
      <c r="CP346" s="132"/>
      <c r="CQ346" s="132"/>
      <c r="CR346" s="132"/>
      <c r="CS346" s="132"/>
      <c r="CT346" s="132"/>
      <c r="CU346" s="132"/>
      <c r="CX346" s="132"/>
      <c r="DH346" s="132"/>
      <c r="DR346" s="132"/>
      <c r="EB346" s="132"/>
      <c r="EL346" s="132"/>
      <c r="EV346" s="132"/>
      <c r="FF346" s="132"/>
      <c r="FP346" s="132"/>
      <c r="FZ346" s="132"/>
      <c r="GJ346" s="132"/>
      <c r="GT346" s="132"/>
      <c r="HD346" s="132"/>
      <c r="HN346" s="132"/>
      <c r="HX346" s="132"/>
      <c r="IH346" s="132"/>
      <c r="IR346" s="132"/>
      <c r="JB346" s="132"/>
      <c r="JL346" s="132"/>
      <c r="JV346" s="132"/>
      <c r="KF346" s="132"/>
      <c r="KP346" s="132"/>
    </row>
    <row xmlns:x14ac="http://schemas.microsoft.com/office/spreadsheetml/2009/9/ac" r="347" s="3" customFormat="true" x14ac:dyDescent="0.25">
      <c r="A347" s="425"/>
      <c r="B347" s="132"/>
      <c r="L347" s="132"/>
      <c r="V347" s="132"/>
      <c r="AF347" s="132"/>
      <c r="AP347" s="132"/>
      <c r="AZ347" s="132"/>
      <c r="BJ347" s="132"/>
      <c r="BT347" s="132"/>
      <c r="CD347" s="132"/>
      <c r="CN347" s="132"/>
      <c r="CO347" s="132"/>
      <c r="CP347" s="132"/>
      <c r="CQ347" s="132"/>
      <c r="CR347" s="132"/>
      <c r="CS347" s="132"/>
      <c r="CT347" s="132"/>
      <c r="CU347" s="132"/>
      <c r="CX347" s="132"/>
      <c r="DH347" s="132"/>
      <c r="DR347" s="132"/>
      <c r="EB347" s="132"/>
      <c r="EL347" s="132"/>
      <c r="EV347" s="132"/>
      <c r="FF347" s="132"/>
      <c r="FP347" s="132"/>
      <c r="FZ347" s="132"/>
      <c r="GJ347" s="132"/>
      <c r="GT347" s="132"/>
      <c r="HD347" s="132"/>
      <c r="HN347" s="132"/>
      <c r="HX347" s="132"/>
      <c r="IH347" s="132"/>
      <c r="IR347" s="132"/>
      <c r="JB347" s="132"/>
      <c r="JL347" s="132"/>
      <c r="JV347" s="132"/>
      <c r="KF347" s="132"/>
      <c r="KP347" s="132"/>
    </row>
    <row xmlns:x14ac="http://schemas.microsoft.com/office/spreadsheetml/2009/9/ac" r="348" s="3" customFormat="true" x14ac:dyDescent="0.25">
      <c r="A348" s="425"/>
      <c r="B348" s="132"/>
      <c r="L348" s="132"/>
      <c r="V348" s="132"/>
      <c r="AF348" s="132"/>
      <c r="AP348" s="132"/>
      <c r="AZ348" s="132"/>
      <c r="BJ348" s="132"/>
      <c r="BT348" s="132"/>
      <c r="CD348" s="132"/>
      <c r="CN348" s="132"/>
      <c r="CO348" s="132"/>
      <c r="CP348" s="132"/>
      <c r="CQ348" s="132"/>
      <c r="CR348" s="132"/>
      <c r="CS348" s="132"/>
      <c r="CT348" s="132"/>
      <c r="CU348" s="132"/>
      <c r="CX348" s="132"/>
      <c r="DH348" s="132"/>
      <c r="DR348" s="132"/>
      <c r="EB348" s="132"/>
      <c r="EL348" s="132"/>
      <c r="EV348" s="132"/>
      <c r="FF348" s="132"/>
      <c r="FP348" s="132"/>
      <c r="FZ348" s="132"/>
      <c r="GJ348" s="132"/>
      <c r="GT348" s="132"/>
      <c r="HD348" s="132"/>
      <c r="HN348" s="132"/>
      <c r="HX348" s="132"/>
      <c r="IH348" s="132"/>
      <c r="IR348" s="132"/>
      <c r="JB348" s="132"/>
      <c r="JL348" s="132"/>
      <c r="JV348" s="132"/>
      <c r="KF348" s="132"/>
      <c r="KP348" s="132"/>
    </row>
    <row xmlns:x14ac="http://schemas.microsoft.com/office/spreadsheetml/2009/9/ac" r="349" s="3" customFormat="true" x14ac:dyDescent="0.25">
      <c r="A349" s="425"/>
      <c r="B349" s="132"/>
      <c r="L349" s="132"/>
      <c r="V349" s="132"/>
      <c r="AF349" s="132"/>
      <c r="AP349" s="132"/>
      <c r="AZ349" s="132"/>
      <c r="BJ349" s="132"/>
      <c r="BT349" s="132"/>
      <c r="CD349" s="132"/>
      <c r="CN349" s="132"/>
      <c r="CO349" s="132"/>
      <c r="CP349" s="132"/>
      <c r="CQ349" s="132"/>
      <c r="CR349" s="132"/>
      <c r="CS349" s="132"/>
      <c r="CT349" s="132"/>
      <c r="CU349" s="132"/>
      <c r="CX349" s="132"/>
      <c r="DH349" s="132"/>
      <c r="DR349" s="132"/>
      <c r="EB349" s="132"/>
      <c r="EL349" s="132"/>
      <c r="EV349" s="132"/>
      <c r="FF349" s="132"/>
      <c r="FP349" s="132"/>
      <c r="FZ349" s="132"/>
      <c r="GJ349" s="132"/>
      <c r="GT349" s="132"/>
      <c r="HD349" s="132"/>
      <c r="HN349" s="132"/>
      <c r="HX349" s="132"/>
      <c r="IH349" s="132"/>
      <c r="IR349" s="132"/>
      <c r="JB349" s="132"/>
      <c r="JL349" s="132"/>
      <c r="JV349" s="132"/>
      <c r="KF349" s="132"/>
      <c r="KP349" s="132"/>
    </row>
    <row xmlns:x14ac="http://schemas.microsoft.com/office/spreadsheetml/2009/9/ac" r="350" s="3" customFormat="true" x14ac:dyDescent="0.25">
      <c r="A350" s="425"/>
      <c r="B350" s="132"/>
      <c r="L350" s="132"/>
      <c r="V350" s="132"/>
      <c r="AF350" s="132"/>
      <c r="AP350" s="132"/>
      <c r="AZ350" s="132"/>
      <c r="BJ350" s="132"/>
      <c r="BT350" s="132"/>
      <c r="CD350" s="132"/>
      <c r="CN350" s="132"/>
      <c r="CO350" s="132"/>
      <c r="CP350" s="132"/>
      <c r="CQ350" s="132"/>
      <c r="CR350" s="132"/>
      <c r="CS350" s="132"/>
      <c r="CT350" s="132"/>
      <c r="CU350" s="132"/>
      <c r="CX350" s="132"/>
      <c r="DH350" s="132"/>
      <c r="DR350" s="132"/>
      <c r="EB350" s="132"/>
      <c r="EL350" s="132"/>
      <c r="EV350" s="132"/>
      <c r="FF350" s="132"/>
      <c r="FP350" s="132"/>
      <c r="FZ350" s="132"/>
      <c r="GJ350" s="132"/>
      <c r="GT350" s="132"/>
      <c r="HD350" s="132"/>
      <c r="HN350" s="132"/>
      <c r="HX350" s="132"/>
      <c r="IH350" s="132"/>
      <c r="IR350" s="132"/>
      <c r="JB350" s="132"/>
      <c r="JL350" s="132"/>
      <c r="JV350" s="132"/>
      <c r="KF350" s="132"/>
      <c r="KP350" s="132"/>
    </row>
    <row xmlns:x14ac="http://schemas.microsoft.com/office/spreadsheetml/2009/9/ac" r="351" s="3" customFormat="true" x14ac:dyDescent="0.25">
      <c r="A351" s="425"/>
      <c r="B351" s="132"/>
      <c r="L351" s="132"/>
      <c r="V351" s="132"/>
      <c r="AF351" s="132"/>
      <c r="AP351" s="132"/>
      <c r="AZ351" s="132"/>
      <c r="BJ351" s="132"/>
      <c r="BT351" s="132"/>
      <c r="CD351" s="132"/>
      <c r="CN351" s="132"/>
      <c r="CO351" s="132"/>
      <c r="CP351" s="132"/>
      <c r="CQ351" s="132"/>
      <c r="CR351" s="132"/>
      <c r="CS351" s="132"/>
      <c r="CT351" s="132"/>
      <c r="CU351" s="132"/>
      <c r="CX351" s="132"/>
      <c r="DH351" s="132"/>
      <c r="DR351" s="132"/>
      <c r="EB351" s="132"/>
      <c r="EL351" s="132"/>
      <c r="EV351" s="132"/>
      <c r="FF351" s="132"/>
      <c r="FP351" s="132"/>
      <c r="FZ351" s="132"/>
      <c r="GJ351" s="132"/>
      <c r="GT351" s="132"/>
      <c r="HD351" s="132"/>
      <c r="HN351" s="132"/>
      <c r="HX351" s="132"/>
      <c r="IH351" s="132"/>
      <c r="IR351" s="132"/>
      <c r="JB351" s="132"/>
      <c r="JL351" s="132"/>
      <c r="JV351" s="132"/>
      <c r="KF351" s="132"/>
      <c r="KP351" s="132"/>
    </row>
    <row xmlns:x14ac="http://schemas.microsoft.com/office/spreadsheetml/2009/9/ac" r="352" s="3" customFormat="true" x14ac:dyDescent="0.25">
      <c r="A352" s="425"/>
      <c r="B352" s="132"/>
      <c r="L352" s="132"/>
      <c r="V352" s="132"/>
      <c r="AF352" s="132"/>
      <c r="AP352" s="132"/>
      <c r="AZ352" s="132"/>
      <c r="BJ352" s="132"/>
      <c r="BT352" s="132"/>
      <c r="CD352" s="132"/>
      <c r="CN352" s="132"/>
      <c r="CO352" s="132"/>
      <c r="CP352" s="132"/>
      <c r="CQ352" s="132"/>
      <c r="CR352" s="132"/>
      <c r="CS352" s="132"/>
      <c r="CT352" s="132"/>
      <c r="CU352" s="132"/>
      <c r="CX352" s="132"/>
      <c r="DH352" s="132"/>
      <c r="DR352" s="132"/>
      <c r="EB352" s="132"/>
      <c r="EL352" s="132"/>
      <c r="EV352" s="132"/>
      <c r="FF352" s="132"/>
      <c r="FP352" s="132"/>
      <c r="FZ352" s="132"/>
      <c r="GJ352" s="132"/>
      <c r="GT352" s="132"/>
      <c r="HD352" s="132"/>
      <c r="HN352" s="132"/>
      <c r="HX352" s="132"/>
      <c r="IH352" s="132"/>
      <c r="IR352" s="132"/>
      <c r="JB352" s="132"/>
      <c r="JL352" s="132"/>
      <c r="JV352" s="132"/>
      <c r="KF352" s="132"/>
      <c r="KP352" s="132"/>
    </row>
    <row xmlns:x14ac="http://schemas.microsoft.com/office/spreadsheetml/2009/9/ac" r="353" s="3" customFormat="true" x14ac:dyDescent="0.25">
      <c r="A353" s="425"/>
      <c r="B353" s="132"/>
      <c r="L353" s="132"/>
      <c r="V353" s="132"/>
      <c r="AF353" s="132"/>
      <c r="AP353" s="132"/>
      <c r="AZ353" s="132"/>
      <c r="BJ353" s="132"/>
      <c r="BT353" s="132"/>
      <c r="CD353" s="132"/>
      <c r="CN353" s="132"/>
      <c r="CO353" s="132"/>
      <c r="CP353" s="132"/>
      <c r="CQ353" s="132"/>
      <c r="CR353" s="132"/>
      <c r="CS353" s="132"/>
      <c r="CT353" s="132"/>
      <c r="CU353" s="132"/>
      <c r="CX353" s="132"/>
      <c r="DH353" s="132"/>
      <c r="DR353" s="132"/>
      <c r="EB353" s="132"/>
      <c r="EL353" s="132"/>
      <c r="EV353" s="132"/>
      <c r="FF353" s="132"/>
      <c r="FP353" s="132"/>
      <c r="FZ353" s="132"/>
      <c r="GJ353" s="132"/>
      <c r="GT353" s="132"/>
      <c r="HD353" s="132"/>
      <c r="HN353" s="132"/>
      <c r="HX353" s="132"/>
      <c r="IH353" s="132"/>
      <c r="IR353" s="132"/>
      <c r="JB353" s="132"/>
      <c r="JL353" s="132"/>
      <c r="JV353" s="132"/>
      <c r="KF353" s="132"/>
      <c r="KP353" s="132"/>
    </row>
    <row xmlns:x14ac="http://schemas.microsoft.com/office/spreadsheetml/2009/9/ac" r="354" s="3" customFormat="true" x14ac:dyDescent="0.25">
      <c r="A354" s="425"/>
      <c r="B354" s="132"/>
      <c r="L354" s="132"/>
      <c r="V354" s="132"/>
      <c r="AF354" s="132"/>
      <c r="AP354" s="132"/>
      <c r="AZ354" s="132"/>
      <c r="BJ354" s="132"/>
      <c r="BT354" s="132"/>
      <c r="CD354" s="132"/>
      <c r="CN354" s="132"/>
      <c r="CO354" s="132"/>
      <c r="CP354" s="132"/>
      <c r="CQ354" s="132"/>
      <c r="CR354" s="132"/>
      <c r="CS354" s="132"/>
      <c r="CT354" s="132"/>
      <c r="CU354" s="132"/>
      <c r="CX354" s="132"/>
      <c r="DH354" s="132"/>
      <c r="DR354" s="132"/>
      <c r="EB354" s="132"/>
      <c r="EL354" s="132"/>
      <c r="EV354" s="132"/>
      <c r="FF354" s="132"/>
      <c r="FP354" s="132"/>
      <c r="FZ354" s="132"/>
      <c r="GJ354" s="132"/>
      <c r="GT354" s="132"/>
      <c r="HD354" s="132"/>
      <c r="HN354" s="132"/>
      <c r="HX354" s="132"/>
      <c r="IH354" s="132"/>
      <c r="IR354" s="132"/>
      <c r="JB354" s="132"/>
      <c r="JL354" s="132"/>
      <c r="JV354" s="132"/>
      <c r="KF354" s="132"/>
      <c r="KP354" s="132"/>
    </row>
    <row xmlns:x14ac="http://schemas.microsoft.com/office/spreadsheetml/2009/9/ac" r="355" s="3" customFormat="true" x14ac:dyDescent="0.25">
      <c r="A355" s="425"/>
      <c r="B355" s="132"/>
      <c r="L355" s="132"/>
      <c r="V355" s="132"/>
      <c r="AF355" s="132"/>
      <c r="AP355" s="132"/>
      <c r="AZ355" s="132"/>
      <c r="BJ355" s="132"/>
      <c r="BT355" s="132"/>
      <c r="CD355" s="132"/>
      <c r="CN355" s="132"/>
      <c r="CO355" s="132"/>
      <c r="CP355" s="132"/>
      <c r="CQ355" s="132"/>
      <c r="CR355" s="132"/>
      <c r="CS355" s="132"/>
      <c r="CT355" s="132"/>
      <c r="CU355" s="132"/>
      <c r="CX355" s="132"/>
      <c r="DH355" s="132"/>
      <c r="DR355" s="132"/>
      <c r="EB355" s="132"/>
      <c r="EL355" s="132"/>
      <c r="EV355" s="132"/>
      <c r="FF355" s="132"/>
      <c r="FP355" s="132"/>
      <c r="FZ355" s="132"/>
      <c r="GJ355" s="132"/>
      <c r="GT355" s="132"/>
      <c r="HD355" s="132"/>
      <c r="HN355" s="132"/>
      <c r="HX355" s="132"/>
      <c r="IH355" s="132"/>
      <c r="IR355" s="132"/>
      <c r="JB355" s="132"/>
      <c r="JL355" s="132"/>
      <c r="JV355" s="132"/>
      <c r="KF355" s="132"/>
      <c r="KP355" s="132"/>
    </row>
    <row xmlns:x14ac="http://schemas.microsoft.com/office/spreadsheetml/2009/9/ac" r="356" s="3" customFormat="true" x14ac:dyDescent="0.25">
      <c r="A356" s="425"/>
      <c r="B356" s="132"/>
      <c r="L356" s="132"/>
      <c r="V356" s="132"/>
      <c r="AF356" s="132"/>
      <c r="AP356" s="132"/>
      <c r="AZ356" s="132"/>
      <c r="BJ356" s="132"/>
      <c r="BT356" s="132"/>
      <c r="CD356" s="132"/>
      <c r="CN356" s="132"/>
      <c r="CO356" s="132"/>
      <c r="CP356" s="132"/>
      <c r="CQ356" s="132"/>
      <c r="CR356" s="132"/>
      <c r="CS356" s="132"/>
      <c r="CT356" s="132"/>
      <c r="CU356" s="132"/>
      <c r="CX356" s="132"/>
      <c r="DH356" s="132"/>
      <c r="DR356" s="132"/>
      <c r="EB356" s="132"/>
      <c r="EL356" s="132"/>
      <c r="EV356" s="132"/>
      <c r="FF356" s="132"/>
      <c r="FP356" s="132"/>
      <c r="FZ356" s="132"/>
      <c r="GJ356" s="132"/>
      <c r="GT356" s="132"/>
      <c r="HD356" s="132"/>
      <c r="HN356" s="132"/>
      <c r="HX356" s="132"/>
      <c r="IH356" s="132"/>
      <c r="IR356" s="132"/>
      <c r="JB356" s="132"/>
      <c r="JL356" s="132"/>
      <c r="JV356" s="132"/>
      <c r="KF356" s="132"/>
      <c r="KP356" s="132"/>
    </row>
    <row xmlns:x14ac="http://schemas.microsoft.com/office/spreadsheetml/2009/9/ac" r="357" s="3" customFormat="true" x14ac:dyDescent="0.25">
      <c r="A357" s="425"/>
      <c r="B357" s="132"/>
      <c r="L357" s="132"/>
      <c r="V357" s="132"/>
      <c r="AF357" s="132"/>
      <c r="AP357" s="132"/>
      <c r="AZ357" s="132"/>
      <c r="BJ357" s="132"/>
      <c r="BT357" s="132"/>
      <c r="CD357" s="132"/>
      <c r="CN357" s="132"/>
      <c r="CO357" s="132"/>
      <c r="CP357" s="132"/>
      <c r="CQ357" s="132"/>
      <c r="CR357" s="132"/>
      <c r="CS357" s="132"/>
      <c r="CT357" s="132"/>
      <c r="CU357" s="132"/>
      <c r="CX357" s="132"/>
      <c r="DH357" s="132"/>
      <c r="DR357" s="132"/>
      <c r="EB357" s="132"/>
      <c r="EL357" s="132"/>
      <c r="EV357" s="132"/>
      <c r="FF357" s="132"/>
      <c r="FP357" s="132"/>
      <c r="FZ357" s="132"/>
      <c r="GJ357" s="132"/>
      <c r="GT357" s="132"/>
      <c r="HD357" s="132"/>
      <c r="HN357" s="132"/>
      <c r="HX357" s="132"/>
      <c r="IH357" s="132"/>
      <c r="IR357" s="132"/>
      <c r="JB357" s="132"/>
      <c r="JL357" s="132"/>
      <c r="JV357" s="132"/>
      <c r="KF357" s="132"/>
      <c r="KP357" s="132"/>
    </row>
    <row xmlns:x14ac="http://schemas.microsoft.com/office/spreadsheetml/2009/9/ac" r="358" s="3" customFormat="true" x14ac:dyDescent="0.25">
      <c r="A358" s="425"/>
      <c r="B358" s="132"/>
      <c r="L358" s="132"/>
      <c r="V358" s="132"/>
      <c r="AF358" s="132"/>
      <c r="AP358" s="132"/>
      <c r="AZ358" s="132"/>
      <c r="BJ358" s="132"/>
      <c r="BT358" s="132"/>
      <c r="CD358" s="132"/>
      <c r="CN358" s="132"/>
      <c r="CO358" s="132"/>
      <c r="CP358" s="132"/>
      <c r="CQ358" s="132"/>
      <c r="CR358" s="132"/>
      <c r="CS358" s="132"/>
      <c r="CT358" s="132"/>
      <c r="CU358" s="132"/>
      <c r="CX358" s="132"/>
      <c r="DH358" s="132"/>
      <c r="DR358" s="132"/>
      <c r="EB358" s="132"/>
      <c r="EL358" s="132"/>
      <c r="EV358" s="132"/>
      <c r="FF358" s="132"/>
      <c r="FP358" s="132"/>
      <c r="FZ358" s="132"/>
      <c r="GJ358" s="132"/>
      <c r="GT358" s="132"/>
      <c r="HD358" s="132"/>
      <c r="HN358" s="132"/>
      <c r="HX358" s="132"/>
      <c r="IH358" s="132"/>
      <c r="IR358" s="132"/>
      <c r="JB358" s="132"/>
      <c r="JL358" s="132"/>
      <c r="JV358" s="132"/>
      <c r="KF358" s="132"/>
      <c r="KP358" s="132"/>
    </row>
    <row xmlns:x14ac="http://schemas.microsoft.com/office/spreadsheetml/2009/9/ac" r="359" s="3" customFormat="true" x14ac:dyDescent="0.25">
      <c r="A359" s="425"/>
      <c r="B359" s="132"/>
      <c r="L359" s="132"/>
      <c r="V359" s="132"/>
      <c r="AF359" s="132"/>
      <c r="AP359" s="132"/>
      <c r="AZ359" s="132"/>
      <c r="BJ359" s="132"/>
      <c r="BT359" s="132"/>
      <c r="CD359" s="132"/>
      <c r="CN359" s="132"/>
      <c r="CO359" s="132"/>
      <c r="CP359" s="132"/>
      <c r="CQ359" s="132"/>
      <c r="CR359" s="132"/>
      <c r="CS359" s="132"/>
      <c r="CT359" s="132"/>
      <c r="CU359" s="132"/>
      <c r="CX359" s="132"/>
      <c r="DH359" s="132"/>
      <c r="DR359" s="132"/>
      <c r="EB359" s="132"/>
      <c r="EL359" s="132"/>
      <c r="EV359" s="132"/>
      <c r="FF359" s="132"/>
      <c r="FP359" s="132"/>
      <c r="FZ359" s="132"/>
      <c r="GJ359" s="132"/>
      <c r="GT359" s="132"/>
      <c r="HD359" s="132"/>
      <c r="HN359" s="132"/>
      <c r="HX359" s="132"/>
      <c r="IH359" s="132"/>
      <c r="IR359" s="132"/>
      <c r="JB359" s="132"/>
      <c r="JL359" s="132"/>
      <c r="JV359" s="132"/>
      <c r="KF359" s="132"/>
      <c r="KP359" s="132"/>
    </row>
    <row xmlns:x14ac="http://schemas.microsoft.com/office/spreadsheetml/2009/9/ac" r="360" s="3" customFormat="true" x14ac:dyDescent="0.25">
      <c r="A360" s="425"/>
      <c r="B360" s="132"/>
      <c r="L360" s="132"/>
      <c r="V360" s="132"/>
      <c r="AF360" s="132"/>
      <c r="AP360" s="132"/>
      <c r="AZ360" s="132"/>
      <c r="BJ360" s="132"/>
      <c r="BT360" s="132"/>
      <c r="CD360" s="132"/>
      <c r="CN360" s="132"/>
      <c r="CO360" s="132"/>
      <c r="CP360" s="132"/>
      <c r="CQ360" s="132"/>
      <c r="CR360" s="132"/>
      <c r="CS360" s="132"/>
      <c r="CT360" s="132"/>
      <c r="CU360" s="132"/>
      <c r="CX360" s="132"/>
      <c r="DH360" s="132"/>
      <c r="DR360" s="132"/>
      <c r="EB360" s="132"/>
      <c r="EL360" s="132"/>
      <c r="EV360" s="132"/>
      <c r="FF360" s="132"/>
      <c r="FP360" s="132"/>
      <c r="FZ360" s="132"/>
      <c r="GJ360" s="132"/>
      <c r="GT360" s="132"/>
      <c r="HD360" s="132"/>
      <c r="HN360" s="132"/>
      <c r="HX360" s="132"/>
      <c r="IH360" s="132"/>
      <c r="IR360" s="132"/>
      <c r="JB360" s="132"/>
      <c r="JL360" s="132"/>
      <c r="JV360" s="132"/>
      <c r="KF360" s="132"/>
      <c r="KP360" s="132"/>
    </row>
    <row xmlns:x14ac="http://schemas.microsoft.com/office/spreadsheetml/2009/9/ac" r="361" s="3" customFormat="true" x14ac:dyDescent="0.25">
      <c r="A361" s="425"/>
      <c r="B361" s="132"/>
      <c r="L361" s="132"/>
      <c r="V361" s="132"/>
      <c r="AF361" s="132"/>
      <c r="AP361" s="132"/>
      <c r="AZ361" s="132"/>
      <c r="BJ361" s="132"/>
      <c r="BT361" s="132"/>
      <c r="CD361" s="132"/>
      <c r="CN361" s="132"/>
      <c r="CO361" s="132"/>
      <c r="CP361" s="132"/>
      <c r="CQ361" s="132"/>
      <c r="CR361" s="132"/>
      <c r="CS361" s="132"/>
      <c r="CT361" s="132"/>
      <c r="CU361" s="132"/>
      <c r="CX361" s="132"/>
      <c r="DH361" s="132"/>
      <c r="DR361" s="132"/>
      <c r="EB361" s="132"/>
      <c r="EL361" s="132"/>
      <c r="EV361" s="132"/>
      <c r="FF361" s="132"/>
      <c r="FP361" s="132"/>
      <c r="FZ361" s="132"/>
      <c r="GJ361" s="132"/>
      <c r="GT361" s="132"/>
      <c r="HD361" s="132"/>
      <c r="HN361" s="132"/>
      <c r="HX361" s="132"/>
      <c r="IH361" s="132"/>
      <c r="IR361" s="132"/>
      <c r="JB361" s="132"/>
      <c r="JL361" s="132"/>
      <c r="JV361" s="132"/>
      <c r="KF361" s="132"/>
      <c r="KP361" s="132"/>
    </row>
    <row xmlns:x14ac="http://schemas.microsoft.com/office/spreadsheetml/2009/9/ac" r="362" s="3" customFormat="true" x14ac:dyDescent="0.25">
      <c r="A362" s="425"/>
      <c r="B362" s="132"/>
      <c r="L362" s="132"/>
      <c r="V362" s="132"/>
      <c r="AF362" s="132"/>
      <c r="AP362" s="132"/>
      <c r="AZ362" s="132"/>
      <c r="BJ362" s="132"/>
      <c r="BT362" s="132"/>
      <c r="CD362" s="132"/>
      <c r="CN362" s="132"/>
      <c r="CO362" s="132"/>
      <c r="CP362" s="132"/>
      <c r="CQ362" s="132"/>
      <c r="CR362" s="132"/>
      <c r="CS362" s="132"/>
      <c r="CT362" s="132"/>
      <c r="CU362" s="132"/>
      <c r="CX362" s="132"/>
      <c r="DH362" s="132"/>
      <c r="DR362" s="132"/>
      <c r="EB362" s="132"/>
      <c r="EL362" s="132"/>
      <c r="EV362" s="132"/>
      <c r="FF362" s="132"/>
      <c r="FP362" s="132"/>
      <c r="FZ362" s="132"/>
      <c r="GJ362" s="132"/>
      <c r="GT362" s="132"/>
      <c r="HD362" s="132"/>
      <c r="HN362" s="132"/>
      <c r="HX362" s="132"/>
      <c r="IH362" s="132"/>
      <c r="IR362" s="132"/>
      <c r="JB362" s="132"/>
      <c r="JL362" s="132"/>
      <c r="JV362" s="132"/>
      <c r="KF362" s="132"/>
      <c r="KP362" s="132"/>
    </row>
    <row xmlns:x14ac="http://schemas.microsoft.com/office/spreadsheetml/2009/9/ac" r="363" s="3" customFormat="true" x14ac:dyDescent="0.25">
      <c r="A363" s="425"/>
      <c r="B363" s="132"/>
      <c r="L363" s="132"/>
      <c r="V363" s="132"/>
      <c r="AF363" s="132"/>
      <c r="AP363" s="132"/>
      <c r="AZ363" s="132"/>
      <c r="BJ363" s="132"/>
      <c r="BT363" s="132"/>
      <c r="CD363" s="132"/>
      <c r="CN363" s="132"/>
      <c r="CO363" s="132"/>
      <c r="CP363" s="132"/>
      <c r="CQ363" s="132"/>
      <c r="CR363" s="132"/>
      <c r="CS363" s="132"/>
      <c r="CT363" s="132"/>
      <c r="CU363" s="132"/>
      <c r="CX363" s="132"/>
      <c r="DH363" s="132"/>
      <c r="DR363" s="132"/>
      <c r="EB363" s="132"/>
      <c r="EL363" s="132"/>
      <c r="EV363" s="132"/>
      <c r="FF363" s="132"/>
      <c r="FP363" s="132"/>
      <c r="FZ363" s="132"/>
      <c r="GJ363" s="132"/>
      <c r="GT363" s="132"/>
      <c r="HD363" s="132"/>
      <c r="HN363" s="132"/>
      <c r="HX363" s="132"/>
      <c r="IH363" s="132"/>
      <c r="IR363" s="132"/>
      <c r="JB363" s="132"/>
      <c r="JL363" s="132"/>
      <c r="JV363" s="132"/>
      <c r="KF363" s="132"/>
      <c r="KP363" s="132"/>
    </row>
    <row xmlns:x14ac="http://schemas.microsoft.com/office/spreadsheetml/2009/9/ac" r="364" s="3" customFormat="true" x14ac:dyDescent="0.25">
      <c r="A364" s="425"/>
      <c r="B364" s="132"/>
      <c r="L364" s="132"/>
      <c r="V364" s="132"/>
      <c r="AF364" s="132"/>
      <c r="AP364" s="132"/>
      <c r="AZ364" s="132"/>
      <c r="BJ364" s="132"/>
      <c r="BT364" s="132"/>
      <c r="CD364" s="132"/>
      <c r="CN364" s="132"/>
      <c r="CO364" s="132"/>
      <c r="CP364" s="132"/>
      <c r="CQ364" s="132"/>
      <c r="CR364" s="132"/>
      <c r="CS364" s="132"/>
      <c r="CT364" s="132"/>
      <c r="CU364" s="132"/>
      <c r="CX364" s="132"/>
      <c r="DH364" s="132"/>
      <c r="DR364" s="132"/>
      <c r="EB364" s="132"/>
      <c r="EL364" s="132"/>
      <c r="EV364" s="132"/>
      <c r="FF364" s="132"/>
      <c r="FP364" s="132"/>
      <c r="FZ364" s="132"/>
      <c r="GJ364" s="132"/>
      <c r="GT364" s="132"/>
      <c r="HD364" s="132"/>
      <c r="HN364" s="132"/>
      <c r="HX364" s="132"/>
      <c r="IH364" s="132"/>
      <c r="IR364" s="132"/>
      <c r="JB364" s="132"/>
      <c r="JL364" s="132"/>
      <c r="JV364" s="132"/>
      <c r="KF364" s="132"/>
      <c r="KP364" s="132"/>
    </row>
    <row xmlns:x14ac="http://schemas.microsoft.com/office/spreadsheetml/2009/9/ac" r="365" s="3" customFormat="true" x14ac:dyDescent="0.25">
      <c r="A365" s="425"/>
      <c r="B365" s="132"/>
      <c r="L365" s="132"/>
      <c r="V365" s="132"/>
      <c r="AF365" s="132"/>
      <c r="AP365" s="132"/>
      <c r="AZ365" s="132"/>
      <c r="BJ365" s="132"/>
      <c r="BT365" s="132"/>
      <c r="CD365" s="132"/>
      <c r="CN365" s="132"/>
      <c r="CO365" s="132"/>
      <c r="CP365" s="132"/>
      <c r="CQ365" s="132"/>
      <c r="CR365" s="132"/>
      <c r="CS365" s="132"/>
      <c r="CT365" s="132"/>
      <c r="CU365" s="132"/>
      <c r="CX365" s="132"/>
      <c r="DH365" s="132"/>
      <c r="DR365" s="132"/>
      <c r="EB365" s="132"/>
      <c r="EL365" s="132"/>
      <c r="EV365" s="132"/>
      <c r="FF365" s="132"/>
      <c r="FP365" s="132"/>
      <c r="FZ365" s="132"/>
      <c r="GJ365" s="132"/>
      <c r="GT365" s="132"/>
      <c r="HD365" s="132"/>
      <c r="HN365" s="132"/>
      <c r="HX365" s="132"/>
      <c r="IH365" s="132"/>
      <c r="IR365" s="132"/>
      <c r="JB365" s="132"/>
      <c r="JL365" s="132"/>
      <c r="JV365" s="132"/>
      <c r="KF365" s="132"/>
      <c r="KP365" s="132"/>
    </row>
    <row xmlns:x14ac="http://schemas.microsoft.com/office/spreadsheetml/2009/9/ac" r="366" s="3" customFormat="true" x14ac:dyDescent="0.25">
      <c r="A366" s="425"/>
      <c r="B366" s="132"/>
      <c r="L366" s="132"/>
      <c r="V366" s="132"/>
      <c r="AF366" s="132"/>
      <c r="AP366" s="132"/>
      <c r="AZ366" s="132"/>
      <c r="BJ366" s="132"/>
      <c r="BT366" s="132"/>
      <c r="CD366" s="132"/>
      <c r="CN366" s="132"/>
      <c r="CO366" s="132"/>
      <c r="CP366" s="132"/>
      <c r="CQ366" s="132"/>
      <c r="CR366" s="132"/>
      <c r="CS366" s="132"/>
      <c r="CT366" s="132"/>
      <c r="CU366" s="132"/>
      <c r="CX366" s="132"/>
      <c r="DH366" s="132"/>
      <c r="DR366" s="132"/>
      <c r="EB366" s="132"/>
      <c r="EL366" s="132"/>
      <c r="EV366" s="132"/>
      <c r="FF366" s="132"/>
      <c r="FP366" s="132"/>
      <c r="FZ366" s="132"/>
      <c r="GJ366" s="132"/>
      <c r="GT366" s="132"/>
      <c r="HD366" s="132"/>
      <c r="HN366" s="132"/>
      <c r="HX366" s="132"/>
      <c r="IH366" s="132"/>
      <c r="IR366" s="132"/>
      <c r="JB366" s="132"/>
      <c r="JL366" s="132"/>
      <c r="JV366" s="132"/>
      <c r="KF366" s="132"/>
      <c r="KP366" s="132"/>
    </row>
    <row xmlns:x14ac="http://schemas.microsoft.com/office/spreadsheetml/2009/9/ac" r="367" s="3" customFormat="true" x14ac:dyDescent="0.25">
      <c r="A367" s="425"/>
      <c r="B367" s="132"/>
      <c r="L367" s="132"/>
      <c r="V367" s="132"/>
      <c r="AF367" s="132"/>
      <c r="AP367" s="132"/>
      <c r="AZ367" s="132"/>
      <c r="BJ367" s="132"/>
      <c r="BT367" s="132"/>
      <c r="CD367" s="132"/>
      <c r="CN367" s="132"/>
      <c r="CO367" s="132"/>
      <c r="CP367" s="132"/>
      <c r="CQ367" s="132"/>
      <c r="CR367" s="132"/>
      <c r="CS367" s="132"/>
      <c r="CT367" s="132"/>
      <c r="CU367" s="132"/>
      <c r="CX367" s="132"/>
      <c r="DH367" s="132"/>
      <c r="DR367" s="132"/>
      <c r="EB367" s="132"/>
      <c r="EL367" s="132"/>
      <c r="EV367" s="132"/>
      <c r="FF367" s="132"/>
      <c r="FP367" s="132"/>
      <c r="FZ367" s="132"/>
      <c r="GJ367" s="132"/>
      <c r="GT367" s="132"/>
      <c r="HD367" s="132"/>
      <c r="HN367" s="132"/>
      <c r="HX367" s="132"/>
      <c r="IH367" s="132"/>
      <c r="IR367" s="132"/>
      <c r="JB367" s="132"/>
      <c r="JL367" s="132"/>
      <c r="JV367" s="132"/>
      <c r="KF367" s="132"/>
      <c r="KP367" s="132"/>
    </row>
    <row xmlns:x14ac="http://schemas.microsoft.com/office/spreadsheetml/2009/9/ac" r="368" s="3" customFormat="true" x14ac:dyDescent="0.25">
      <c r="A368" s="425"/>
      <c r="B368" s="132"/>
      <c r="L368" s="132"/>
      <c r="V368" s="132"/>
      <c r="AF368" s="132"/>
      <c r="AP368" s="132"/>
      <c r="AZ368" s="132"/>
      <c r="BJ368" s="132"/>
      <c r="BT368" s="132"/>
      <c r="CD368" s="132"/>
      <c r="CN368" s="132"/>
      <c r="CO368" s="132"/>
      <c r="CP368" s="132"/>
      <c r="CQ368" s="132"/>
      <c r="CR368" s="132"/>
      <c r="CS368" s="132"/>
      <c r="CT368" s="132"/>
      <c r="CU368" s="132"/>
      <c r="CX368" s="132"/>
      <c r="DH368" s="132"/>
      <c r="DR368" s="132"/>
      <c r="EB368" s="132"/>
      <c r="EL368" s="132"/>
      <c r="EV368" s="132"/>
      <c r="FF368" s="132"/>
      <c r="FP368" s="132"/>
      <c r="FZ368" s="132"/>
      <c r="GJ368" s="132"/>
      <c r="GT368" s="132"/>
      <c r="HD368" s="132"/>
      <c r="HN368" s="132"/>
      <c r="HX368" s="132"/>
      <c r="IH368" s="132"/>
      <c r="IR368" s="132"/>
      <c r="JB368" s="132"/>
      <c r="JL368" s="132"/>
      <c r="JV368" s="132"/>
      <c r="KF368" s="132"/>
      <c r="KP368" s="132"/>
    </row>
    <row xmlns:x14ac="http://schemas.microsoft.com/office/spreadsheetml/2009/9/ac" r="369" s="3" customFormat="true" x14ac:dyDescent="0.25">
      <c r="A369" s="425"/>
      <c r="B369" s="132"/>
      <c r="L369" s="132"/>
      <c r="V369" s="132"/>
      <c r="AF369" s="132"/>
      <c r="AP369" s="132"/>
      <c r="AZ369" s="132"/>
      <c r="BJ369" s="132"/>
      <c r="BT369" s="132"/>
      <c r="CD369" s="132"/>
      <c r="CN369" s="132"/>
      <c r="CO369" s="132"/>
      <c r="CP369" s="132"/>
      <c r="CQ369" s="132"/>
      <c r="CR369" s="132"/>
      <c r="CS369" s="132"/>
      <c r="CT369" s="132"/>
      <c r="CU369" s="132"/>
      <c r="CX369" s="132"/>
      <c r="DH369" s="132"/>
      <c r="DR369" s="132"/>
      <c r="EB369" s="132"/>
      <c r="EL369" s="132"/>
      <c r="EV369" s="132"/>
      <c r="FF369" s="132"/>
      <c r="FP369" s="132"/>
      <c r="FZ369" s="132"/>
      <c r="GJ369" s="132"/>
      <c r="GT369" s="132"/>
      <c r="HD369" s="132"/>
      <c r="HN369" s="132"/>
      <c r="HX369" s="132"/>
      <c r="IH369" s="132"/>
      <c r="IR369" s="132"/>
      <c r="JB369" s="132"/>
      <c r="JL369" s="132"/>
      <c r="JV369" s="132"/>
      <c r="KF369" s="132"/>
      <c r="KP369" s="132"/>
    </row>
    <row xmlns:x14ac="http://schemas.microsoft.com/office/spreadsheetml/2009/9/ac" r="370" s="3" customFormat="true" x14ac:dyDescent="0.25">
      <c r="A370" s="425"/>
      <c r="B370" s="132"/>
      <c r="L370" s="132"/>
      <c r="V370" s="132"/>
      <c r="AF370" s="132"/>
      <c r="AP370" s="132"/>
      <c r="AZ370" s="132"/>
      <c r="BJ370" s="132"/>
      <c r="BT370" s="132"/>
      <c r="CD370" s="132"/>
      <c r="CN370" s="132"/>
      <c r="CO370" s="132"/>
      <c r="CP370" s="132"/>
      <c r="CQ370" s="132"/>
      <c r="CR370" s="132"/>
      <c r="CS370" s="132"/>
      <c r="CT370" s="132"/>
      <c r="CU370" s="132"/>
      <c r="CX370" s="132"/>
      <c r="DH370" s="132"/>
      <c r="DR370" s="132"/>
      <c r="EB370" s="132"/>
      <c r="EL370" s="132"/>
      <c r="EV370" s="132"/>
      <c r="FF370" s="132"/>
      <c r="FP370" s="132"/>
      <c r="FZ370" s="132"/>
      <c r="GJ370" s="132"/>
      <c r="GT370" s="132"/>
      <c r="HD370" s="132"/>
      <c r="HN370" s="132"/>
      <c r="HX370" s="132"/>
      <c r="IH370" s="132"/>
      <c r="IR370" s="132"/>
      <c r="JB370" s="132"/>
      <c r="JL370" s="132"/>
      <c r="JV370" s="132"/>
      <c r="KF370" s="132"/>
      <c r="KP370" s="132"/>
    </row>
    <row xmlns:x14ac="http://schemas.microsoft.com/office/spreadsheetml/2009/9/ac" r="371" s="3" customFormat="true" x14ac:dyDescent="0.25">
      <c r="A371" s="425"/>
      <c r="B371" s="132"/>
      <c r="L371" s="132"/>
      <c r="V371" s="132"/>
      <c r="AF371" s="132"/>
      <c r="AP371" s="132"/>
      <c r="AZ371" s="132"/>
      <c r="BJ371" s="132"/>
      <c r="BT371" s="132"/>
      <c r="CD371" s="132"/>
      <c r="CN371" s="132"/>
      <c r="CO371" s="132"/>
      <c r="CP371" s="132"/>
      <c r="CQ371" s="132"/>
      <c r="CR371" s="132"/>
      <c r="CS371" s="132"/>
      <c r="CT371" s="132"/>
      <c r="CU371" s="132"/>
      <c r="CX371" s="132"/>
      <c r="DH371" s="132"/>
      <c r="DR371" s="132"/>
      <c r="EB371" s="132"/>
      <c r="EL371" s="132"/>
      <c r="EV371" s="132"/>
      <c r="FF371" s="132"/>
      <c r="FP371" s="132"/>
      <c r="FZ371" s="132"/>
      <c r="GJ371" s="132"/>
      <c r="GT371" s="132"/>
      <c r="HD371" s="132"/>
      <c r="HN371" s="132"/>
      <c r="HX371" s="132"/>
      <c r="IH371" s="132"/>
      <c r="IR371" s="132"/>
      <c r="JB371" s="132"/>
      <c r="JL371" s="132"/>
      <c r="JV371" s="132"/>
      <c r="KF371" s="132"/>
      <c r="KP371" s="132"/>
    </row>
    <row xmlns:x14ac="http://schemas.microsoft.com/office/spreadsheetml/2009/9/ac" r="372" s="3" customFormat="true" x14ac:dyDescent="0.25">
      <c r="A372" s="425"/>
      <c r="B372" s="132"/>
      <c r="L372" s="132"/>
      <c r="V372" s="132"/>
      <c r="AF372" s="132"/>
      <c r="AP372" s="132"/>
      <c r="AZ372" s="132"/>
      <c r="BJ372" s="132"/>
      <c r="BT372" s="132"/>
      <c r="CD372" s="132"/>
      <c r="CN372" s="132"/>
      <c r="CO372" s="132"/>
      <c r="CP372" s="132"/>
      <c r="CQ372" s="132"/>
      <c r="CR372" s="132"/>
      <c r="CS372" s="132"/>
      <c r="CT372" s="132"/>
      <c r="CU372" s="132"/>
      <c r="CX372" s="132"/>
      <c r="DH372" s="132"/>
      <c r="DR372" s="132"/>
      <c r="EB372" s="132"/>
      <c r="EL372" s="132"/>
      <c r="EV372" s="132"/>
      <c r="FF372" s="132"/>
      <c r="FP372" s="132"/>
      <c r="FZ372" s="132"/>
      <c r="GJ372" s="132"/>
      <c r="GT372" s="132"/>
      <c r="HD372" s="132"/>
      <c r="HN372" s="132"/>
      <c r="HX372" s="132"/>
      <c r="IH372" s="132"/>
      <c r="IR372" s="132"/>
      <c r="JB372" s="132"/>
      <c r="JL372" s="132"/>
      <c r="JV372" s="132"/>
      <c r="KF372" s="132"/>
      <c r="KP372" s="132"/>
    </row>
    <row xmlns:x14ac="http://schemas.microsoft.com/office/spreadsheetml/2009/9/ac" r="373" s="3" customFormat="true" x14ac:dyDescent="0.25">
      <c r="A373" s="425"/>
      <c r="B373" s="132"/>
      <c r="L373" s="132"/>
      <c r="V373" s="132"/>
      <c r="AF373" s="132"/>
      <c r="AP373" s="132"/>
      <c r="AZ373" s="132"/>
      <c r="BJ373" s="132"/>
      <c r="BT373" s="132"/>
      <c r="CD373" s="132"/>
      <c r="CN373" s="132"/>
      <c r="CO373" s="132"/>
      <c r="CP373" s="132"/>
      <c r="CQ373" s="132"/>
      <c r="CR373" s="132"/>
      <c r="CS373" s="132"/>
      <c r="CT373" s="132"/>
      <c r="CU373" s="132"/>
      <c r="CX373" s="132"/>
      <c r="DH373" s="132"/>
      <c r="DR373" s="132"/>
      <c r="EB373" s="132"/>
      <c r="EL373" s="132"/>
      <c r="EV373" s="132"/>
      <c r="FF373" s="132"/>
      <c r="FP373" s="132"/>
      <c r="FZ373" s="132"/>
      <c r="GJ373" s="132"/>
      <c r="GT373" s="132"/>
      <c r="HD373" s="132"/>
      <c r="HN373" s="132"/>
      <c r="HX373" s="132"/>
      <c r="IH373" s="132"/>
      <c r="IR373" s="132"/>
      <c r="JB373" s="132"/>
      <c r="JL373" s="132"/>
      <c r="JV373" s="132"/>
      <c r="KF373" s="132"/>
      <c r="KP373" s="132"/>
    </row>
    <row xmlns:x14ac="http://schemas.microsoft.com/office/spreadsheetml/2009/9/ac" r="374" s="3" customFormat="true" x14ac:dyDescent="0.25">
      <c r="A374" s="425"/>
      <c r="B374" s="132"/>
      <c r="L374" s="132"/>
      <c r="V374" s="132"/>
      <c r="AF374" s="132"/>
      <c r="AP374" s="132"/>
      <c r="AZ374" s="132"/>
      <c r="BJ374" s="132"/>
      <c r="BT374" s="132"/>
      <c r="CD374" s="132"/>
      <c r="CN374" s="132"/>
      <c r="CO374" s="132"/>
      <c r="CP374" s="132"/>
      <c r="CQ374" s="132"/>
      <c r="CR374" s="132"/>
      <c r="CS374" s="132"/>
      <c r="CT374" s="132"/>
      <c r="CU374" s="132"/>
      <c r="CX374" s="132"/>
      <c r="DH374" s="132"/>
      <c r="DR374" s="132"/>
      <c r="EB374" s="132"/>
      <c r="EL374" s="132"/>
      <c r="EV374" s="132"/>
      <c r="FF374" s="132"/>
      <c r="FP374" s="132"/>
      <c r="FZ374" s="132"/>
      <c r="GJ374" s="132"/>
      <c r="GT374" s="132"/>
      <c r="HD374" s="132"/>
      <c r="HN374" s="132"/>
      <c r="HX374" s="132"/>
      <c r="IH374" s="132"/>
      <c r="IR374" s="132"/>
      <c r="JB374" s="132"/>
      <c r="JL374" s="132"/>
      <c r="JV374" s="132"/>
      <c r="KF374" s="132"/>
      <c r="KP374" s="132"/>
    </row>
    <row xmlns:x14ac="http://schemas.microsoft.com/office/spreadsheetml/2009/9/ac" r="375" s="3" customFormat="true" x14ac:dyDescent="0.25">
      <c r="A375" s="425"/>
      <c r="B375" s="132"/>
      <c r="L375" s="132"/>
      <c r="V375" s="132"/>
      <c r="AF375" s="132"/>
      <c r="AP375" s="132"/>
      <c r="AZ375" s="132"/>
      <c r="BJ375" s="132"/>
      <c r="BT375" s="132"/>
      <c r="CD375" s="132"/>
      <c r="CN375" s="132"/>
      <c r="CO375" s="132"/>
      <c r="CP375" s="132"/>
      <c r="CQ375" s="132"/>
      <c r="CR375" s="132"/>
      <c r="CS375" s="132"/>
      <c r="CT375" s="132"/>
      <c r="CU375" s="132"/>
      <c r="CX375" s="132"/>
      <c r="DH375" s="132"/>
      <c r="DR375" s="132"/>
      <c r="EB375" s="132"/>
      <c r="EL375" s="132"/>
      <c r="EV375" s="132"/>
      <c r="FF375" s="132"/>
      <c r="FP375" s="132"/>
      <c r="FZ375" s="132"/>
      <c r="GJ375" s="132"/>
      <c r="GT375" s="132"/>
      <c r="HD375" s="132"/>
      <c r="HN375" s="132"/>
      <c r="HX375" s="132"/>
      <c r="IH375" s="132"/>
      <c r="IR375" s="132"/>
      <c r="JB375" s="132"/>
      <c r="JL375" s="132"/>
      <c r="JV375" s="132"/>
      <c r="KF375" s="132"/>
      <c r="KP375" s="132"/>
    </row>
    <row xmlns:x14ac="http://schemas.microsoft.com/office/spreadsheetml/2009/9/ac" r="376" s="3" customFormat="true" x14ac:dyDescent="0.25">
      <c r="A376" s="425"/>
      <c r="B376" s="132"/>
      <c r="L376" s="132"/>
      <c r="V376" s="132"/>
      <c r="AF376" s="132"/>
      <c r="AP376" s="132"/>
      <c r="AZ376" s="132"/>
      <c r="BJ376" s="132"/>
      <c r="BT376" s="132"/>
      <c r="CD376" s="132"/>
      <c r="CN376" s="132"/>
      <c r="CO376" s="132"/>
      <c r="CP376" s="132"/>
      <c r="CQ376" s="132"/>
      <c r="CR376" s="132"/>
      <c r="CS376" s="132"/>
      <c r="CT376" s="132"/>
      <c r="CU376" s="132"/>
      <c r="CX376" s="132"/>
      <c r="DH376" s="132"/>
      <c r="DR376" s="132"/>
      <c r="EB376" s="132"/>
      <c r="EL376" s="132"/>
      <c r="EV376" s="132"/>
      <c r="FF376" s="132"/>
      <c r="FP376" s="132"/>
      <c r="FZ376" s="132"/>
      <c r="GJ376" s="132"/>
      <c r="GT376" s="132"/>
      <c r="HD376" s="132"/>
      <c r="HN376" s="132"/>
      <c r="HX376" s="132"/>
      <c r="IH376" s="132"/>
      <c r="IR376" s="132"/>
      <c r="JB376" s="132"/>
      <c r="JL376" s="132"/>
      <c r="JV376" s="132"/>
      <c r="KF376" s="132"/>
      <c r="KP376" s="132"/>
    </row>
    <row xmlns:x14ac="http://schemas.microsoft.com/office/spreadsheetml/2009/9/ac" r="377" s="3" customFormat="true" x14ac:dyDescent="0.25">
      <c r="A377" s="425"/>
      <c r="B377" s="132"/>
      <c r="L377" s="132"/>
      <c r="V377" s="132"/>
      <c r="AF377" s="132"/>
      <c r="AP377" s="132"/>
      <c r="AZ377" s="132"/>
      <c r="BJ377" s="132"/>
      <c r="BT377" s="132"/>
      <c r="CD377" s="132"/>
      <c r="CN377" s="132"/>
      <c r="CO377" s="132"/>
      <c r="CP377" s="132"/>
      <c r="CQ377" s="132"/>
      <c r="CR377" s="132"/>
      <c r="CS377" s="132"/>
      <c r="CT377" s="132"/>
      <c r="CU377" s="132"/>
      <c r="CX377" s="132"/>
      <c r="DH377" s="132"/>
      <c r="DR377" s="132"/>
      <c r="EB377" s="132"/>
      <c r="EL377" s="132"/>
      <c r="EV377" s="132"/>
      <c r="FF377" s="132"/>
      <c r="FP377" s="132"/>
      <c r="FZ377" s="132"/>
      <c r="GJ377" s="132"/>
      <c r="GT377" s="132"/>
      <c r="HD377" s="132"/>
      <c r="HN377" s="132"/>
      <c r="HX377" s="132"/>
      <c r="IH377" s="132"/>
      <c r="IR377" s="132"/>
      <c r="JB377" s="132"/>
      <c r="JL377" s="132"/>
      <c r="JV377" s="132"/>
      <c r="KF377" s="132"/>
      <c r="KP377" s="132"/>
    </row>
    <row xmlns:x14ac="http://schemas.microsoft.com/office/spreadsheetml/2009/9/ac" r="378" s="3" customFormat="true" x14ac:dyDescent="0.25">
      <c r="A378" s="425"/>
      <c r="B378" s="132"/>
      <c r="L378" s="132"/>
      <c r="V378" s="132"/>
      <c r="AF378" s="132"/>
      <c r="AP378" s="132"/>
      <c r="AZ378" s="132"/>
      <c r="BJ378" s="132"/>
      <c r="BT378" s="132"/>
      <c r="CD378" s="132"/>
      <c r="CN378" s="132"/>
      <c r="CO378" s="132"/>
      <c r="CP378" s="132"/>
      <c r="CQ378" s="132"/>
      <c r="CR378" s="132"/>
      <c r="CS378" s="132"/>
      <c r="CT378" s="132"/>
      <c r="CU378" s="132"/>
      <c r="CX378" s="132"/>
      <c r="DH378" s="132"/>
      <c r="DR378" s="132"/>
      <c r="EB378" s="132"/>
      <c r="EL378" s="132"/>
      <c r="EV378" s="132"/>
      <c r="FF378" s="132"/>
      <c r="FP378" s="132"/>
      <c r="FZ378" s="132"/>
      <c r="GJ378" s="132"/>
      <c r="GT378" s="132"/>
      <c r="HD378" s="132"/>
      <c r="HN378" s="132"/>
      <c r="HX378" s="132"/>
      <c r="IH378" s="132"/>
      <c r="IR378" s="132"/>
      <c r="JB378" s="132"/>
      <c r="JL378" s="132"/>
      <c r="JV378" s="132"/>
      <c r="KF378" s="132"/>
      <c r="KP378" s="132"/>
    </row>
    <row xmlns:x14ac="http://schemas.microsoft.com/office/spreadsheetml/2009/9/ac" r="379" s="3" customFormat="true" x14ac:dyDescent="0.25">
      <c r="A379" s="425"/>
      <c r="B379" s="132"/>
      <c r="L379" s="132"/>
      <c r="V379" s="132"/>
      <c r="AF379" s="132"/>
      <c r="AP379" s="132"/>
      <c r="AZ379" s="132"/>
      <c r="BJ379" s="132"/>
      <c r="BT379" s="132"/>
      <c r="CD379" s="132"/>
      <c r="CN379" s="132"/>
      <c r="CO379" s="132"/>
      <c r="CP379" s="132"/>
      <c r="CQ379" s="132"/>
      <c r="CR379" s="132"/>
      <c r="CS379" s="132"/>
      <c r="CT379" s="132"/>
      <c r="CU379" s="132"/>
      <c r="CX379" s="132"/>
      <c r="DH379" s="132"/>
      <c r="DR379" s="132"/>
      <c r="EB379" s="132"/>
      <c r="EL379" s="132"/>
      <c r="EV379" s="132"/>
      <c r="FF379" s="132"/>
      <c r="FP379" s="132"/>
      <c r="FZ379" s="132"/>
      <c r="GJ379" s="132"/>
      <c r="GT379" s="132"/>
      <c r="HD379" s="132"/>
      <c r="HN379" s="132"/>
      <c r="HX379" s="132"/>
      <c r="IH379" s="132"/>
      <c r="IR379" s="132"/>
      <c r="JB379" s="132"/>
      <c r="JL379" s="132"/>
      <c r="JV379" s="132"/>
      <c r="KF379" s="132"/>
      <c r="KP379" s="132"/>
    </row>
    <row xmlns:x14ac="http://schemas.microsoft.com/office/spreadsheetml/2009/9/ac" r="380" s="3" customFormat="true" x14ac:dyDescent="0.25">
      <c r="A380" s="425"/>
      <c r="B380" s="132"/>
      <c r="L380" s="132"/>
      <c r="V380" s="132"/>
      <c r="AF380" s="132"/>
      <c r="AP380" s="132"/>
      <c r="AZ380" s="132"/>
      <c r="BJ380" s="132"/>
      <c r="BT380" s="132"/>
      <c r="CD380" s="132"/>
      <c r="CN380" s="132"/>
      <c r="CO380" s="132"/>
      <c r="CP380" s="132"/>
      <c r="CQ380" s="132"/>
      <c r="CR380" s="132"/>
      <c r="CS380" s="132"/>
      <c r="CT380" s="132"/>
      <c r="CU380" s="132"/>
      <c r="CX380" s="132"/>
      <c r="DH380" s="132"/>
      <c r="DR380" s="132"/>
      <c r="EB380" s="132"/>
      <c r="EL380" s="132"/>
      <c r="EV380" s="132"/>
      <c r="FF380" s="132"/>
      <c r="FP380" s="132"/>
      <c r="FZ380" s="132"/>
      <c r="GJ380" s="132"/>
      <c r="GT380" s="132"/>
      <c r="HD380" s="132"/>
      <c r="HN380" s="132"/>
      <c r="HX380" s="132"/>
      <c r="IH380" s="132"/>
      <c r="IR380" s="132"/>
      <c r="JB380" s="132"/>
      <c r="JL380" s="132"/>
      <c r="JV380" s="132"/>
      <c r="KF380" s="132"/>
      <c r="KP380" s="132"/>
    </row>
    <row xmlns:x14ac="http://schemas.microsoft.com/office/spreadsheetml/2009/9/ac" r="381" s="3" customFormat="true" x14ac:dyDescent="0.25">
      <c r="A381" s="425"/>
      <c r="B381" s="132"/>
      <c r="L381" s="132"/>
      <c r="V381" s="132"/>
      <c r="AF381" s="132"/>
      <c r="AP381" s="132"/>
      <c r="AZ381" s="132"/>
      <c r="BJ381" s="132"/>
      <c r="BT381" s="132"/>
      <c r="CD381" s="132"/>
      <c r="CN381" s="132"/>
      <c r="CO381" s="132"/>
      <c r="CP381" s="132"/>
      <c r="CQ381" s="132"/>
      <c r="CR381" s="132"/>
      <c r="CS381" s="132"/>
      <c r="CT381" s="132"/>
      <c r="CU381" s="132"/>
      <c r="CX381" s="132"/>
      <c r="DH381" s="132"/>
      <c r="DR381" s="132"/>
      <c r="EB381" s="132"/>
      <c r="EL381" s="132"/>
      <c r="EV381" s="132"/>
      <c r="FF381" s="132"/>
      <c r="FP381" s="132"/>
      <c r="FZ381" s="132"/>
      <c r="GJ381" s="132"/>
      <c r="GT381" s="132"/>
      <c r="HD381" s="132"/>
      <c r="HN381" s="132"/>
      <c r="HX381" s="132"/>
      <c r="IH381" s="132"/>
      <c r="IR381" s="132"/>
      <c r="JB381" s="132"/>
      <c r="JL381" s="132"/>
      <c r="JV381" s="132"/>
      <c r="KF381" s="132"/>
      <c r="KP381" s="132"/>
    </row>
    <row xmlns:x14ac="http://schemas.microsoft.com/office/spreadsheetml/2009/9/ac" r="382" s="3" customFormat="true" x14ac:dyDescent="0.25">
      <c r="A382" s="425"/>
      <c r="B382" s="132"/>
      <c r="L382" s="132"/>
      <c r="V382" s="132"/>
      <c r="AF382" s="132"/>
      <c r="AP382" s="132"/>
      <c r="AZ382" s="132"/>
      <c r="BJ382" s="132"/>
      <c r="BT382" s="132"/>
      <c r="CD382" s="132"/>
      <c r="CN382" s="132"/>
      <c r="CO382" s="132"/>
      <c r="CP382" s="132"/>
      <c r="CQ382" s="132"/>
      <c r="CR382" s="132"/>
      <c r="CS382" s="132"/>
      <c r="CT382" s="132"/>
      <c r="CU382" s="132"/>
      <c r="CX382" s="132"/>
      <c r="DH382" s="132"/>
      <c r="DR382" s="132"/>
      <c r="EB382" s="132"/>
      <c r="EL382" s="132"/>
      <c r="EV382" s="132"/>
      <c r="FF382" s="132"/>
      <c r="FP382" s="132"/>
      <c r="FZ382" s="132"/>
      <c r="GJ382" s="132"/>
      <c r="GT382" s="132"/>
      <c r="HD382" s="132"/>
      <c r="HN382" s="132"/>
      <c r="HX382" s="132"/>
      <c r="IH382" s="132"/>
      <c r="IR382" s="132"/>
      <c r="JB382" s="132"/>
      <c r="JL382" s="132"/>
      <c r="JV382" s="132"/>
      <c r="KF382" s="132"/>
      <c r="KP382" s="132"/>
    </row>
    <row xmlns:x14ac="http://schemas.microsoft.com/office/spreadsheetml/2009/9/ac" r="383" s="3" customFormat="true" x14ac:dyDescent="0.25">
      <c r="A383" s="425"/>
      <c r="B383" s="132"/>
      <c r="L383" s="132"/>
      <c r="V383" s="132"/>
      <c r="AF383" s="132"/>
      <c r="AP383" s="132"/>
      <c r="AZ383" s="132"/>
      <c r="BJ383" s="132"/>
      <c r="BT383" s="132"/>
      <c r="CD383" s="132"/>
      <c r="CN383" s="132"/>
      <c r="CO383" s="132"/>
      <c r="CP383" s="132"/>
      <c r="CQ383" s="132"/>
      <c r="CR383" s="132"/>
      <c r="CS383" s="132"/>
      <c r="CT383" s="132"/>
      <c r="CU383" s="132"/>
      <c r="CX383" s="132"/>
      <c r="DH383" s="132"/>
      <c r="DR383" s="132"/>
      <c r="EB383" s="132"/>
      <c r="EL383" s="132"/>
      <c r="EV383" s="132"/>
      <c r="FF383" s="132"/>
      <c r="FP383" s="132"/>
      <c r="FZ383" s="132"/>
      <c r="GJ383" s="132"/>
      <c r="GT383" s="132"/>
      <c r="HD383" s="132"/>
      <c r="HN383" s="132"/>
      <c r="HX383" s="132"/>
      <c r="IH383" s="132"/>
      <c r="IR383" s="132"/>
      <c r="JB383" s="132"/>
      <c r="JL383" s="132"/>
      <c r="JV383" s="132"/>
      <c r="KF383" s="132"/>
      <c r="KP383" s="132"/>
    </row>
    <row xmlns:x14ac="http://schemas.microsoft.com/office/spreadsheetml/2009/9/ac" r="384" s="3" customFormat="true" x14ac:dyDescent="0.25">
      <c r="A384" s="425"/>
      <c r="B384" s="132"/>
      <c r="L384" s="132"/>
      <c r="V384" s="132"/>
      <c r="AF384" s="132"/>
      <c r="AP384" s="132"/>
      <c r="AZ384" s="132"/>
      <c r="BJ384" s="132"/>
      <c r="BT384" s="132"/>
      <c r="CD384" s="132"/>
      <c r="CN384" s="132"/>
      <c r="CO384" s="132"/>
      <c r="CP384" s="132"/>
      <c r="CQ384" s="132"/>
      <c r="CR384" s="132"/>
      <c r="CS384" s="132"/>
      <c r="CT384" s="132"/>
      <c r="CU384" s="132"/>
      <c r="CX384" s="132"/>
      <c r="DH384" s="132"/>
      <c r="DR384" s="132"/>
      <c r="EB384" s="132"/>
      <c r="EL384" s="132"/>
      <c r="EV384" s="132"/>
      <c r="FF384" s="132"/>
      <c r="FP384" s="132"/>
      <c r="FZ384" s="132"/>
      <c r="GJ384" s="132"/>
      <c r="GT384" s="132"/>
      <c r="HD384" s="132"/>
      <c r="HN384" s="132"/>
      <c r="HX384" s="132"/>
      <c r="IH384" s="132"/>
      <c r="IR384" s="132"/>
      <c r="JB384" s="132"/>
      <c r="JL384" s="132"/>
      <c r="JV384" s="132"/>
      <c r="KF384" s="132"/>
      <c r="KP384" s="132"/>
    </row>
    <row xmlns:x14ac="http://schemas.microsoft.com/office/spreadsheetml/2009/9/ac" r="385" s="3" customFormat="true" x14ac:dyDescent="0.25">
      <c r="A385" s="425"/>
      <c r="B385" s="132"/>
      <c r="L385" s="132"/>
      <c r="V385" s="132"/>
      <c r="AF385" s="132"/>
      <c r="AP385" s="132"/>
      <c r="AZ385" s="132"/>
      <c r="BJ385" s="132"/>
      <c r="BT385" s="132"/>
      <c r="CD385" s="132"/>
      <c r="CN385" s="132"/>
      <c r="CO385" s="132"/>
      <c r="CP385" s="132"/>
      <c r="CQ385" s="132"/>
      <c r="CR385" s="132"/>
      <c r="CS385" s="132"/>
      <c r="CT385" s="132"/>
      <c r="CU385" s="132"/>
      <c r="CX385" s="132"/>
      <c r="DH385" s="132"/>
      <c r="DR385" s="132"/>
      <c r="EB385" s="132"/>
      <c r="EL385" s="132"/>
      <c r="EV385" s="132"/>
      <c r="FF385" s="132"/>
      <c r="FP385" s="132"/>
      <c r="FZ385" s="132"/>
      <c r="GJ385" s="132"/>
      <c r="GT385" s="132"/>
      <c r="HD385" s="132"/>
      <c r="HN385" s="132"/>
      <c r="HX385" s="132"/>
      <c r="IH385" s="132"/>
      <c r="IR385" s="132"/>
      <c r="JB385" s="132"/>
      <c r="JL385" s="132"/>
      <c r="JV385" s="132"/>
      <c r="KF385" s="132"/>
      <c r="KP385" s="132"/>
    </row>
    <row xmlns:x14ac="http://schemas.microsoft.com/office/spreadsheetml/2009/9/ac" r="386" s="3" customFormat="true" x14ac:dyDescent="0.25">
      <c r="A386" s="425"/>
      <c r="B386" s="132"/>
      <c r="L386" s="132"/>
      <c r="V386" s="132"/>
      <c r="AF386" s="132"/>
      <c r="AP386" s="132"/>
      <c r="AZ386" s="132"/>
      <c r="BJ386" s="132"/>
      <c r="BT386" s="132"/>
      <c r="CD386" s="132"/>
      <c r="CN386" s="132"/>
      <c r="CO386" s="132"/>
      <c r="CP386" s="132"/>
      <c r="CQ386" s="132"/>
      <c r="CR386" s="132"/>
      <c r="CS386" s="132"/>
      <c r="CT386" s="132"/>
      <c r="CU386" s="132"/>
      <c r="CX386" s="132"/>
      <c r="DH386" s="132"/>
      <c r="DR386" s="132"/>
      <c r="EB386" s="132"/>
      <c r="EL386" s="132"/>
      <c r="EV386" s="132"/>
      <c r="FF386" s="132"/>
      <c r="FP386" s="132"/>
      <c r="FZ386" s="132"/>
      <c r="GJ386" s="132"/>
      <c r="GT386" s="132"/>
      <c r="HD386" s="132"/>
      <c r="HN386" s="132"/>
      <c r="HX386" s="132"/>
      <c r="IH386" s="132"/>
      <c r="IR386" s="132"/>
      <c r="JB386" s="132"/>
      <c r="JL386" s="132"/>
      <c r="JV386" s="132"/>
      <c r="KF386" s="132"/>
      <c r="KP386" s="132"/>
    </row>
    <row xmlns:x14ac="http://schemas.microsoft.com/office/spreadsheetml/2009/9/ac" r="387" s="3" customFormat="true" x14ac:dyDescent="0.25">
      <c r="A387" s="425"/>
      <c r="B387" s="132"/>
      <c r="L387" s="132"/>
      <c r="V387" s="132"/>
      <c r="AF387" s="132"/>
      <c r="AP387" s="132"/>
      <c r="AZ387" s="132"/>
      <c r="BJ387" s="132"/>
      <c r="BT387" s="132"/>
      <c r="CD387" s="132"/>
      <c r="CN387" s="132"/>
      <c r="CO387" s="132"/>
      <c r="CP387" s="132"/>
      <c r="CQ387" s="132"/>
      <c r="CR387" s="132"/>
      <c r="CS387" s="132"/>
      <c r="CT387" s="132"/>
      <c r="CU387" s="132"/>
      <c r="CX387" s="132"/>
      <c r="DH387" s="132"/>
      <c r="DR387" s="132"/>
      <c r="EB387" s="132"/>
      <c r="EL387" s="132"/>
      <c r="EV387" s="132"/>
      <c r="FF387" s="132"/>
      <c r="FP387" s="132"/>
      <c r="FZ387" s="132"/>
      <c r="GJ387" s="132"/>
      <c r="GT387" s="132"/>
      <c r="HD387" s="132"/>
      <c r="HN387" s="132"/>
      <c r="HX387" s="132"/>
      <c r="IH387" s="132"/>
      <c r="IR387" s="132"/>
      <c r="JB387" s="132"/>
      <c r="JL387" s="132"/>
      <c r="JV387" s="132"/>
      <c r="KF387" s="132"/>
      <c r="KP387" s="132"/>
    </row>
    <row xmlns:x14ac="http://schemas.microsoft.com/office/spreadsheetml/2009/9/ac" r="388" s="3" customFormat="true" x14ac:dyDescent="0.25">
      <c r="A388" s="425"/>
      <c r="B388" s="132"/>
      <c r="L388" s="132"/>
      <c r="V388" s="132"/>
      <c r="AF388" s="132"/>
      <c r="AP388" s="132"/>
      <c r="AZ388" s="132"/>
      <c r="BJ388" s="132"/>
      <c r="BT388" s="132"/>
      <c r="CD388" s="132"/>
      <c r="CN388" s="132"/>
      <c r="CO388" s="132"/>
      <c r="CP388" s="132"/>
      <c r="CQ388" s="132"/>
      <c r="CR388" s="132"/>
      <c r="CS388" s="132"/>
      <c r="CT388" s="132"/>
      <c r="CU388" s="132"/>
      <c r="CX388" s="132"/>
      <c r="DH388" s="132"/>
      <c r="DR388" s="132"/>
      <c r="EB388" s="132"/>
      <c r="EL388" s="132"/>
      <c r="EV388" s="132"/>
      <c r="FF388" s="132"/>
      <c r="FP388" s="132"/>
      <c r="FZ388" s="132"/>
      <c r="GJ388" s="132"/>
      <c r="GT388" s="132"/>
      <c r="HD388" s="132"/>
      <c r="HN388" s="132"/>
      <c r="HX388" s="132"/>
      <c r="IH388" s="132"/>
      <c r="IR388" s="132"/>
      <c r="JB388" s="132"/>
      <c r="JL388" s="132"/>
      <c r="JV388" s="132"/>
      <c r="KF388" s="132"/>
      <c r="KP388" s="132"/>
    </row>
    <row xmlns:x14ac="http://schemas.microsoft.com/office/spreadsheetml/2009/9/ac" r="389" s="3" customFormat="true" x14ac:dyDescent="0.25">
      <c r="A389" s="425"/>
      <c r="B389" s="132"/>
      <c r="L389" s="132"/>
      <c r="V389" s="132"/>
      <c r="AF389" s="132"/>
      <c r="AP389" s="132"/>
      <c r="AZ389" s="132"/>
      <c r="BJ389" s="132"/>
      <c r="BT389" s="132"/>
      <c r="CD389" s="132"/>
      <c r="CN389" s="132"/>
      <c r="CO389" s="132"/>
      <c r="CP389" s="132"/>
      <c r="CQ389" s="132"/>
      <c r="CR389" s="132"/>
      <c r="CS389" s="132"/>
      <c r="CT389" s="132"/>
      <c r="CU389" s="132"/>
      <c r="CX389" s="132"/>
      <c r="DH389" s="132"/>
      <c r="DR389" s="132"/>
      <c r="EB389" s="132"/>
      <c r="EL389" s="132"/>
      <c r="EV389" s="132"/>
      <c r="FF389" s="132"/>
      <c r="FP389" s="132"/>
      <c r="FZ389" s="132"/>
      <c r="GJ389" s="132"/>
      <c r="GT389" s="132"/>
      <c r="HD389" s="132"/>
      <c r="HN389" s="132"/>
      <c r="HX389" s="132"/>
      <c r="IH389" s="132"/>
      <c r="IR389" s="132"/>
      <c r="JB389" s="132"/>
      <c r="JL389" s="132"/>
      <c r="JV389" s="132"/>
      <c r="KF389" s="132"/>
      <c r="KP389" s="132"/>
    </row>
    <row xmlns:x14ac="http://schemas.microsoft.com/office/spreadsheetml/2009/9/ac" r="390" s="3" customFormat="true" x14ac:dyDescent="0.25">
      <c r="A390" s="425"/>
      <c r="B390" s="132"/>
      <c r="L390" s="132"/>
      <c r="V390" s="132"/>
      <c r="AF390" s="132"/>
      <c r="AP390" s="132"/>
      <c r="AZ390" s="132"/>
      <c r="BJ390" s="132"/>
      <c r="BT390" s="132"/>
      <c r="CD390" s="132"/>
      <c r="CN390" s="132"/>
      <c r="CO390" s="132"/>
      <c r="CP390" s="132"/>
      <c r="CQ390" s="132"/>
      <c r="CR390" s="132"/>
      <c r="CS390" s="132"/>
      <c r="CT390" s="132"/>
      <c r="CU390" s="132"/>
      <c r="CX390" s="132"/>
      <c r="DH390" s="132"/>
      <c r="DR390" s="132"/>
      <c r="EB390" s="132"/>
      <c r="EL390" s="132"/>
      <c r="EV390" s="132"/>
      <c r="FF390" s="132"/>
      <c r="FP390" s="132"/>
      <c r="FZ390" s="132"/>
      <c r="GJ390" s="132"/>
      <c r="GT390" s="132"/>
      <c r="HD390" s="132"/>
      <c r="HN390" s="132"/>
      <c r="HX390" s="132"/>
      <c r="IH390" s="132"/>
      <c r="IR390" s="132"/>
      <c r="JB390" s="132"/>
      <c r="JL390" s="132"/>
      <c r="JV390" s="132"/>
      <c r="KF390" s="132"/>
      <c r="KP390" s="132"/>
    </row>
    <row xmlns:x14ac="http://schemas.microsoft.com/office/spreadsheetml/2009/9/ac" r="391" s="3" customFormat="true" x14ac:dyDescent="0.25">
      <c r="A391" s="425"/>
      <c r="B391" s="132"/>
      <c r="L391" s="132"/>
      <c r="V391" s="132"/>
      <c r="AF391" s="132"/>
      <c r="AP391" s="132"/>
      <c r="AZ391" s="132"/>
      <c r="BJ391" s="132"/>
      <c r="BT391" s="132"/>
      <c r="CD391" s="132"/>
      <c r="CN391" s="132"/>
      <c r="CO391" s="132"/>
      <c r="CP391" s="132"/>
      <c r="CQ391" s="132"/>
      <c r="CR391" s="132"/>
      <c r="CS391" s="132"/>
      <c r="CT391" s="132"/>
      <c r="CU391" s="132"/>
      <c r="CX391" s="132"/>
      <c r="DH391" s="132"/>
      <c r="DR391" s="132"/>
      <c r="EB391" s="132"/>
      <c r="EL391" s="132"/>
      <c r="EV391" s="132"/>
      <c r="FF391" s="132"/>
      <c r="FP391" s="132"/>
      <c r="FZ391" s="132"/>
      <c r="GJ391" s="132"/>
      <c r="GT391" s="132"/>
      <c r="HD391" s="132"/>
      <c r="HN391" s="132"/>
      <c r="HX391" s="132"/>
      <c r="IH391" s="132"/>
      <c r="IR391" s="132"/>
      <c r="JB391" s="132"/>
      <c r="JL391" s="132"/>
      <c r="JV391" s="132"/>
      <c r="KF391" s="132"/>
      <c r="KP391" s="132"/>
    </row>
    <row xmlns:x14ac="http://schemas.microsoft.com/office/spreadsheetml/2009/9/ac" r="392" s="3" customFormat="true" x14ac:dyDescent="0.25">
      <c r="A392" s="425"/>
      <c r="B392" s="132"/>
      <c r="L392" s="132"/>
      <c r="V392" s="132"/>
      <c r="AF392" s="132"/>
      <c r="AP392" s="132"/>
      <c r="AZ392" s="132"/>
      <c r="BJ392" s="132"/>
      <c r="BT392" s="132"/>
      <c r="CD392" s="132"/>
      <c r="CN392" s="132"/>
      <c r="CO392" s="132"/>
      <c r="CP392" s="132"/>
      <c r="CQ392" s="132"/>
      <c r="CR392" s="132"/>
      <c r="CS392" s="132"/>
      <c r="CT392" s="132"/>
      <c r="CU392" s="132"/>
      <c r="CX392" s="132"/>
      <c r="DH392" s="132"/>
      <c r="DR392" s="132"/>
      <c r="EB392" s="132"/>
      <c r="EL392" s="132"/>
      <c r="EV392" s="132"/>
      <c r="FF392" s="132"/>
      <c r="FP392" s="132"/>
      <c r="FZ392" s="132"/>
      <c r="GJ392" s="132"/>
      <c r="GT392" s="132"/>
      <c r="HD392" s="132"/>
      <c r="HN392" s="132"/>
      <c r="HX392" s="132"/>
      <c r="IH392" s="132"/>
      <c r="IR392" s="132"/>
      <c r="JB392" s="132"/>
      <c r="JL392" s="132"/>
      <c r="JV392" s="132"/>
      <c r="KF392" s="132"/>
      <c r="KP392" s="132"/>
    </row>
    <row xmlns:x14ac="http://schemas.microsoft.com/office/spreadsheetml/2009/9/ac" r="393" s="3" customFormat="true" x14ac:dyDescent="0.25">
      <c r="A393" s="425"/>
      <c r="B393" s="132"/>
      <c r="L393" s="132"/>
      <c r="V393" s="132"/>
      <c r="AF393" s="132"/>
      <c r="AP393" s="132"/>
      <c r="AZ393" s="132"/>
      <c r="BJ393" s="132"/>
      <c r="BT393" s="132"/>
      <c r="CD393" s="132"/>
      <c r="CN393" s="132"/>
      <c r="CO393" s="132"/>
      <c r="CP393" s="132"/>
      <c r="CQ393" s="132"/>
      <c r="CR393" s="132"/>
      <c r="CS393" s="132"/>
      <c r="CT393" s="132"/>
      <c r="CU393" s="132"/>
      <c r="CX393" s="132"/>
      <c r="DH393" s="132"/>
      <c r="DR393" s="132"/>
      <c r="EB393" s="132"/>
      <c r="EL393" s="132"/>
      <c r="EV393" s="132"/>
      <c r="FF393" s="132"/>
      <c r="FP393" s="132"/>
      <c r="FZ393" s="132"/>
      <c r="GJ393" s="132"/>
      <c r="GT393" s="132"/>
      <c r="HD393" s="132"/>
      <c r="HN393" s="132"/>
      <c r="HX393" s="132"/>
      <c r="IH393" s="132"/>
      <c r="IR393" s="132"/>
      <c r="JB393" s="132"/>
      <c r="JL393" s="132"/>
      <c r="JV393" s="132"/>
      <c r="KF393" s="132"/>
      <c r="KP393" s="132"/>
    </row>
    <row xmlns:x14ac="http://schemas.microsoft.com/office/spreadsheetml/2009/9/ac" r="394" s="3" customFormat="true" x14ac:dyDescent="0.25">
      <c r="A394" s="425"/>
      <c r="B394" s="132"/>
      <c r="L394" s="132"/>
      <c r="V394" s="132"/>
      <c r="AF394" s="132"/>
      <c r="AP394" s="132"/>
      <c r="AZ394" s="132"/>
      <c r="BJ394" s="132"/>
      <c r="BT394" s="132"/>
      <c r="CD394" s="132"/>
      <c r="CN394" s="132"/>
      <c r="CO394" s="132"/>
      <c r="CP394" s="132"/>
      <c r="CQ394" s="132"/>
      <c r="CR394" s="132"/>
      <c r="CS394" s="132"/>
      <c r="CT394" s="132"/>
      <c r="CU394" s="132"/>
      <c r="CX394" s="132"/>
      <c r="DH394" s="132"/>
      <c r="DR394" s="132"/>
      <c r="EB394" s="132"/>
      <c r="EL394" s="132"/>
      <c r="EV394" s="132"/>
      <c r="FF394" s="132"/>
      <c r="FP394" s="132"/>
      <c r="FZ394" s="132"/>
      <c r="GJ394" s="132"/>
      <c r="GT394" s="132"/>
      <c r="HD394" s="132"/>
      <c r="HN394" s="132"/>
      <c r="HX394" s="132"/>
      <c r="IH394" s="132"/>
      <c r="IR394" s="132"/>
      <c r="JB394" s="132"/>
      <c r="JL394" s="132"/>
      <c r="JV394" s="132"/>
      <c r="KF394" s="132"/>
      <c r="KP394" s="132"/>
    </row>
    <row xmlns:x14ac="http://schemas.microsoft.com/office/spreadsheetml/2009/9/ac" r="395" s="3" customFormat="true" x14ac:dyDescent="0.25">
      <c r="A395" s="425"/>
      <c r="B395" s="132"/>
      <c r="L395" s="132"/>
      <c r="V395" s="132"/>
      <c r="AF395" s="132"/>
      <c r="AP395" s="132"/>
      <c r="AZ395" s="132"/>
      <c r="BJ395" s="132"/>
      <c r="BT395" s="132"/>
      <c r="CD395" s="132"/>
      <c r="CN395" s="132"/>
      <c r="CO395" s="132"/>
      <c r="CP395" s="132"/>
      <c r="CQ395" s="132"/>
      <c r="CR395" s="132"/>
      <c r="CS395" s="132"/>
      <c r="CT395" s="132"/>
      <c r="CU395" s="132"/>
      <c r="CX395" s="132"/>
      <c r="DH395" s="132"/>
      <c r="DR395" s="132"/>
      <c r="EB395" s="132"/>
      <c r="EL395" s="132"/>
      <c r="EV395" s="132"/>
      <c r="FF395" s="132"/>
      <c r="FP395" s="132"/>
      <c r="FZ395" s="132"/>
      <c r="GJ395" s="132"/>
      <c r="GT395" s="132"/>
      <c r="HD395" s="132"/>
      <c r="HN395" s="132"/>
      <c r="HX395" s="132"/>
      <c r="IH395" s="132"/>
      <c r="IR395" s="132"/>
      <c r="JB395" s="132"/>
      <c r="JL395" s="132"/>
      <c r="JV395" s="132"/>
      <c r="KF395" s="132"/>
      <c r="KP395" s="132"/>
    </row>
    <row xmlns:x14ac="http://schemas.microsoft.com/office/spreadsheetml/2009/9/ac" r="396" s="3" customFormat="true" x14ac:dyDescent="0.25">
      <c r="A396" s="425"/>
      <c r="B396" s="132"/>
      <c r="L396" s="132"/>
      <c r="V396" s="132"/>
      <c r="AF396" s="132"/>
      <c r="AP396" s="132"/>
      <c r="AZ396" s="132"/>
      <c r="BJ396" s="132"/>
      <c r="BT396" s="132"/>
      <c r="CD396" s="132"/>
      <c r="CN396" s="132"/>
      <c r="CO396" s="132"/>
      <c r="CP396" s="132"/>
      <c r="CQ396" s="132"/>
      <c r="CR396" s="132"/>
      <c r="CS396" s="132"/>
      <c r="CT396" s="132"/>
      <c r="CU396" s="132"/>
      <c r="CX396" s="132"/>
      <c r="DH396" s="132"/>
      <c r="DR396" s="132"/>
      <c r="EB396" s="132"/>
      <c r="EL396" s="132"/>
      <c r="EV396" s="132"/>
      <c r="FF396" s="132"/>
      <c r="FP396" s="132"/>
      <c r="FZ396" s="132"/>
      <c r="GJ396" s="132"/>
      <c r="GT396" s="132"/>
      <c r="HD396" s="132"/>
      <c r="HN396" s="132"/>
      <c r="HX396" s="132"/>
      <c r="IH396" s="132"/>
      <c r="IR396" s="132"/>
      <c r="JB396" s="132"/>
      <c r="JL396" s="132"/>
      <c r="JV396" s="132"/>
      <c r="KF396" s="132"/>
      <c r="KP396" s="132"/>
    </row>
    <row xmlns:x14ac="http://schemas.microsoft.com/office/spreadsheetml/2009/9/ac" r="397" s="3" customFormat="true" x14ac:dyDescent="0.25">
      <c r="A397" s="425"/>
      <c r="B397" s="132"/>
      <c r="L397" s="132"/>
      <c r="V397" s="132"/>
      <c r="AF397" s="132"/>
      <c r="AP397" s="132"/>
      <c r="AZ397" s="132"/>
      <c r="BJ397" s="132"/>
      <c r="BT397" s="132"/>
      <c r="CD397" s="132"/>
      <c r="CN397" s="132"/>
      <c r="CO397" s="132"/>
      <c r="CP397" s="132"/>
      <c r="CQ397" s="132"/>
      <c r="CR397" s="132"/>
      <c r="CS397" s="132"/>
      <c r="CT397" s="132"/>
      <c r="CU397" s="132"/>
      <c r="CX397" s="132"/>
      <c r="DH397" s="132"/>
      <c r="DR397" s="132"/>
      <c r="EB397" s="132"/>
      <c r="EL397" s="132"/>
      <c r="EV397" s="132"/>
      <c r="FF397" s="132"/>
      <c r="FP397" s="132"/>
      <c r="FZ397" s="132"/>
      <c r="GJ397" s="132"/>
      <c r="GT397" s="132"/>
      <c r="HD397" s="132"/>
      <c r="HN397" s="132"/>
      <c r="HX397" s="132"/>
      <c r="IH397" s="132"/>
      <c r="IR397" s="132"/>
      <c r="JB397" s="132"/>
      <c r="JL397" s="132"/>
      <c r="JV397" s="132"/>
      <c r="KF397" s="132"/>
      <c r="KP397" s="132"/>
    </row>
    <row xmlns:x14ac="http://schemas.microsoft.com/office/spreadsheetml/2009/9/ac" r="398" s="3" customFormat="true" x14ac:dyDescent="0.25">
      <c r="A398" s="425"/>
      <c r="B398" s="132"/>
      <c r="L398" s="132"/>
      <c r="V398" s="132"/>
      <c r="AF398" s="132"/>
      <c r="AP398" s="132"/>
      <c r="AZ398" s="132"/>
      <c r="BJ398" s="132"/>
      <c r="BT398" s="132"/>
      <c r="CD398" s="132"/>
      <c r="CN398" s="132"/>
      <c r="CO398" s="132"/>
      <c r="CP398" s="132"/>
      <c r="CQ398" s="132"/>
      <c r="CR398" s="132"/>
      <c r="CS398" s="132"/>
      <c r="CT398" s="132"/>
      <c r="CU398" s="132"/>
      <c r="CX398" s="132"/>
      <c r="DH398" s="132"/>
      <c r="DR398" s="132"/>
      <c r="EB398" s="132"/>
      <c r="EL398" s="132"/>
      <c r="EV398" s="132"/>
      <c r="FF398" s="132"/>
      <c r="FP398" s="132"/>
      <c r="FZ398" s="132"/>
      <c r="GJ398" s="132"/>
      <c r="GT398" s="132"/>
      <c r="HD398" s="132"/>
      <c r="HN398" s="132"/>
      <c r="HX398" s="132"/>
      <c r="IH398" s="132"/>
      <c r="IR398" s="132"/>
      <c r="JB398" s="132"/>
      <c r="JL398" s="132"/>
      <c r="JV398" s="132"/>
      <c r="KF398" s="132"/>
      <c r="KP398" s="132"/>
    </row>
    <row xmlns:x14ac="http://schemas.microsoft.com/office/spreadsheetml/2009/9/ac" r="399" s="3" customFormat="true" x14ac:dyDescent="0.25">
      <c r="A399" s="425"/>
      <c r="B399" s="132"/>
      <c r="L399" s="132"/>
      <c r="V399" s="132"/>
      <c r="AF399" s="132"/>
      <c r="AP399" s="132"/>
      <c r="AZ399" s="132"/>
      <c r="BJ399" s="132"/>
      <c r="BT399" s="132"/>
      <c r="CD399" s="132"/>
      <c r="CN399" s="132"/>
      <c r="CO399" s="132"/>
      <c r="CP399" s="132"/>
      <c r="CQ399" s="132"/>
      <c r="CR399" s="132"/>
      <c r="CS399" s="132"/>
      <c r="CT399" s="132"/>
      <c r="CU399" s="132"/>
      <c r="CX399" s="132"/>
      <c r="DH399" s="132"/>
      <c r="DR399" s="132"/>
      <c r="EB399" s="132"/>
      <c r="EL399" s="132"/>
      <c r="EV399" s="132"/>
      <c r="FF399" s="132"/>
      <c r="FP399" s="132"/>
      <c r="FZ399" s="132"/>
      <c r="GJ399" s="132"/>
      <c r="GT399" s="132"/>
      <c r="HD399" s="132"/>
      <c r="HN399" s="132"/>
      <c r="HX399" s="132"/>
      <c r="IH399" s="132"/>
      <c r="IR399" s="132"/>
      <c r="JB399" s="132"/>
      <c r="JL399" s="132"/>
      <c r="JV399" s="132"/>
      <c r="KF399" s="132"/>
      <c r="KP399" s="132"/>
    </row>
    <row xmlns:x14ac="http://schemas.microsoft.com/office/spreadsheetml/2009/9/ac" r="400" s="3" customFormat="true" x14ac:dyDescent="0.25">
      <c r="A400" s="425"/>
      <c r="B400" s="132"/>
      <c r="L400" s="132"/>
      <c r="V400" s="132"/>
      <c r="AF400" s="132"/>
      <c r="AP400" s="132"/>
      <c r="AZ400" s="132"/>
      <c r="BJ400" s="132"/>
      <c r="BT400" s="132"/>
      <c r="CD400" s="132"/>
      <c r="CN400" s="132"/>
      <c r="CO400" s="132"/>
      <c r="CP400" s="132"/>
      <c r="CQ400" s="132"/>
      <c r="CR400" s="132"/>
      <c r="CS400" s="132"/>
      <c r="CT400" s="132"/>
      <c r="CU400" s="132"/>
      <c r="CX400" s="132"/>
      <c r="DH400" s="132"/>
      <c r="DR400" s="132"/>
      <c r="EB400" s="132"/>
      <c r="EL400" s="132"/>
      <c r="EV400" s="132"/>
      <c r="FF400" s="132"/>
      <c r="FP400" s="132"/>
      <c r="FZ400" s="132"/>
      <c r="GJ400" s="132"/>
      <c r="GT400" s="132"/>
      <c r="HD400" s="132"/>
      <c r="HN400" s="132"/>
      <c r="HX400" s="132"/>
      <c r="IH400" s="132"/>
      <c r="IR400" s="132"/>
      <c r="JB400" s="132"/>
      <c r="JL400" s="132"/>
      <c r="JV400" s="132"/>
      <c r="KF400" s="132"/>
      <c r="KP400" s="132"/>
    </row>
    <row xmlns:x14ac="http://schemas.microsoft.com/office/spreadsheetml/2009/9/ac" r="401" s="3" customFormat="true" x14ac:dyDescent="0.25">
      <c r="A401" s="425"/>
      <c r="B401" s="132"/>
      <c r="L401" s="132"/>
      <c r="V401" s="132"/>
      <c r="AF401" s="132"/>
      <c r="AP401" s="132"/>
      <c r="AZ401" s="132"/>
      <c r="BJ401" s="132"/>
      <c r="BT401" s="132"/>
      <c r="CD401" s="132"/>
      <c r="CN401" s="132"/>
      <c r="CO401" s="132"/>
      <c r="CP401" s="132"/>
      <c r="CQ401" s="132"/>
      <c r="CR401" s="132"/>
      <c r="CS401" s="132"/>
      <c r="CT401" s="132"/>
      <c r="CU401" s="132"/>
      <c r="CX401" s="132"/>
      <c r="DH401" s="132"/>
      <c r="DR401" s="132"/>
      <c r="EB401" s="132"/>
      <c r="EL401" s="132"/>
      <c r="EV401" s="132"/>
      <c r="FF401" s="132"/>
      <c r="FP401" s="132"/>
      <c r="FZ401" s="132"/>
      <c r="GJ401" s="132"/>
      <c r="GT401" s="132"/>
      <c r="HD401" s="132"/>
      <c r="HN401" s="132"/>
      <c r="HX401" s="132"/>
      <c r="IH401" s="132"/>
      <c r="IR401" s="132"/>
      <c r="JB401" s="132"/>
      <c r="JL401" s="132"/>
      <c r="JV401" s="132"/>
      <c r="KF401" s="132"/>
      <c r="KP401" s="132"/>
    </row>
    <row xmlns:x14ac="http://schemas.microsoft.com/office/spreadsheetml/2009/9/ac" r="402" s="3" customFormat="true" x14ac:dyDescent="0.25">
      <c r="A402" s="425"/>
      <c r="B402" s="132"/>
      <c r="L402" s="132"/>
      <c r="V402" s="132"/>
      <c r="AF402" s="132"/>
      <c r="AP402" s="132"/>
      <c r="AZ402" s="132"/>
      <c r="BJ402" s="132"/>
      <c r="BT402" s="132"/>
      <c r="CD402" s="132"/>
      <c r="CN402" s="132"/>
      <c r="CO402" s="132"/>
      <c r="CP402" s="132"/>
      <c r="CQ402" s="132"/>
      <c r="CR402" s="132"/>
      <c r="CS402" s="132"/>
      <c r="CT402" s="132"/>
      <c r="CU402" s="132"/>
      <c r="CX402" s="132"/>
      <c r="DH402" s="132"/>
      <c r="DR402" s="132"/>
      <c r="EB402" s="132"/>
      <c r="EL402" s="132"/>
      <c r="EV402" s="132"/>
      <c r="FF402" s="132"/>
      <c r="FP402" s="132"/>
      <c r="FZ402" s="132"/>
      <c r="GJ402" s="132"/>
      <c r="GT402" s="132"/>
      <c r="HD402" s="132"/>
      <c r="HN402" s="132"/>
      <c r="HX402" s="132"/>
      <c r="IH402" s="132"/>
      <c r="IR402" s="132"/>
      <c r="JB402" s="132"/>
      <c r="JL402" s="132"/>
      <c r="JV402" s="132"/>
      <c r="KF402" s="132"/>
      <c r="KP402" s="132"/>
    </row>
    <row xmlns:x14ac="http://schemas.microsoft.com/office/spreadsheetml/2009/9/ac" r="403" s="3" customFormat="true" x14ac:dyDescent="0.25">
      <c r="A403" s="425"/>
      <c r="B403" s="132"/>
      <c r="L403" s="132"/>
      <c r="V403" s="132"/>
      <c r="AF403" s="132"/>
      <c r="AP403" s="132"/>
      <c r="AZ403" s="132"/>
      <c r="BJ403" s="132"/>
      <c r="BT403" s="132"/>
      <c r="CD403" s="132"/>
      <c r="CN403" s="132"/>
      <c r="CO403" s="132"/>
      <c r="CP403" s="132"/>
      <c r="CQ403" s="132"/>
      <c r="CR403" s="132"/>
      <c r="CS403" s="132"/>
      <c r="CT403" s="132"/>
      <c r="CU403" s="132"/>
      <c r="CX403" s="132"/>
      <c r="DH403" s="132"/>
      <c r="DR403" s="132"/>
      <c r="EB403" s="132"/>
      <c r="EL403" s="132"/>
      <c r="EV403" s="132"/>
      <c r="FF403" s="132"/>
      <c r="FP403" s="132"/>
      <c r="FZ403" s="132"/>
      <c r="GJ403" s="132"/>
      <c r="GT403" s="132"/>
      <c r="HD403" s="132"/>
      <c r="HN403" s="132"/>
      <c r="HX403" s="132"/>
      <c r="IH403" s="132"/>
      <c r="IR403" s="132"/>
      <c r="JB403" s="132"/>
      <c r="JL403" s="132"/>
      <c r="JV403" s="132"/>
      <c r="KF403" s="132"/>
      <c r="KP403" s="132"/>
    </row>
    <row xmlns:x14ac="http://schemas.microsoft.com/office/spreadsheetml/2009/9/ac" r="404" s="3" customFormat="true" x14ac:dyDescent="0.25">
      <c r="A404" s="425"/>
      <c r="B404" s="132"/>
      <c r="L404" s="132"/>
      <c r="V404" s="132"/>
      <c r="AF404" s="132"/>
      <c r="AP404" s="132"/>
      <c r="AZ404" s="132"/>
      <c r="BJ404" s="132"/>
      <c r="BT404" s="132"/>
      <c r="CD404" s="132"/>
      <c r="CN404" s="132"/>
      <c r="CO404" s="132"/>
      <c r="CP404" s="132"/>
      <c r="CQ404" s="132"/>
      <c r="CR404" s="132"/>
      <c r="CS404" s="132"/>
      <c r="CT404" s="132"/>
      <c r="CU404" s="132"/>
      <c r="CX404" s="132"/>
      <c r="DH404" s="132"/>
      <c r="DR404" s="132"/>
      <c r="EB404" s="132"/>
      <c r="EL404" s="132"/>
      <c r="EV404" s="132"/>
      <c r="FF404" s="132"/>
      <c r="FP404" s="132"/>
      <c r="FZ404" s="132"/>
      <c r="GJ404" s="132"/>
      <c r="GT404" s="132"/>
      <c r="HD404" s="132"/>
      <c r="HN404" s="132"/>
      <c r="HX404" s="132"/>
      <c r="IH404" s="132"/>
      <c r="IR404" s="132"/>
      <c r="JB404" s="132"/>
      <c r="JL404" s="132"/>
      <c r="JV404" s="132"/>
      <c r="KF404" s="132"/>
      <c r="KP404" s="132"/>
    </row>
    <row xmlns:x14ac="http://schemas.microsoft.com/office/spreadsheetml/2009/9/ac" r="405" s="3" customFormat="true" x14ac:dyDescent="0.25">
      <c r="A405" s="425"/>
      <c r="B405" s="132"/>
      <c r="L405" s="132"/>
      <c r="V405" s="132"/>
      <c r="AF405" s="132"/>
      <c r="AP405" s="132"/>
      <c r="AZ405" s="132"/>
      <c r="BJ405" s="132"/>
      <c r="BT405" s="132"/>
      <c r="CD405" s="132"/>
      <c r="CN405" s="132"/>
      <c r="CO405" s="132"/>
      <c r="CP405" s="132"/>
      <c r="CQ405" s="132"/>
      <c r="CR405" s="132"/>
      <c r="CS405" s="132"/>
      <c r="CT405" s="132"/>
      <c r="CU405" s="132"/>
      <c r="CX405" s="132"/>
      <c r="DH405" s="132"/>
      <c r="DR405" s="132"/>
      <c r="EB405" s="132"/>
      <c r="EL405" s="132"/>
      <c r="EV405" s="132"/>
      <c r="FF405" s="132"/>
      <c r="FP405" s="132"/>
      <c r="FZ405" s="132"/>
      <c r="GJ405" s="132"/>
      <c r="GT405" s="132"/>
      <c r="HD405" s="132"/>
      <c r="HN405" s="132"/>
      <c r="HX405" s="132"/>
      <c r="IH405" s="132"/>
      <c r="IR405" s="132"/>
      <c r="JB405" s="132"/>
      <c r="JL405" s="132"/>
      <c r="JV405" s="132"/>
      <c r="KF405" s="132"/>
      <c r="KP405" s="132"/>
    </row>
    <row xmlns:x14ac="http://schemas.microsoft.com/office/spreadsheetml/2009/9/ac" r="406" s="3" customFormat="true" x14ac:dyDescent="0.25">
      <c r="A406" s="425"/>
      <c r="B406" s="132"/>
      <c r="L406" s="132"/>
      <c r="V406" s="132"/>
      <c r="AF406" s="132"/>
      <c r="AP406" s="132"/>
      <c r="AZ406" s="132"/>
      <c r="BJ406" s="132"/>
      <c r="BT406" s="132"/>
      <c r="CD406" s="132"/>
      <c r="CN406" s="132"/>
      <c r="CO406" s="132"/>
      <c r="CP406" s="132"/>
      <c r="CQ406" s="132"/>
      <c r="CR406" s="132"/>
      <c r="CS406" s="132"/>
      <c r="CT406" s="132"/>
      <c r="CU406" s="132"/>
      <c r="CX406" s="132"/>
      <c r="DH406" s="132"/>
      <c r="DR406" s="132"/>
      <c r="EB406" s="132"/>
      <c r="EL406" s="132"/>
      <c r="EV406" s="132"/>
      <c r="FF406" s="132"/>
      <c r="FP406" s="132"/>
      <c r="FZ406" s="132"/>
      <c r="GJ406" s="132"/>
      <c r="GT406" s="132"/>
      <c r="HD406" s="132"/>
      <c r="HN406" s="132"/>
      <c r="HX406" s="132"/>
      <c r="IH406" s="132"/>
      <c r="IR406" s="132"/>
      <c r="JB406" s="132"/>
      <c r="JL406" s="132"/>
      <c r="JV406" s="132"/>
      <c r="KF406" s="132"/>
      <c r="KP406" s="132"/>
    </row>
    <row xmlns:x14ac="http://schemas.microsoft.com/office/spreadsheetml/2009/9/ac" r="407" s="3" customFormat="true" x14ac:dyDescent="0.25">
      <c r="A407" s="425"/>
      <c r="B407" s="132"/>
      <c r="L407" s="132"/>
      <c r="V407" s="132"/>
      <c r="AF407" s="132"/>
      <c r="AP407" s="132"/>
      <c r="AZ407" s="132"/>
      <c r="BJ407" s="132"/>
      <c r="BT407" s="132"/>
      <c r="CD407" s="132"/>
      <c r="CN407" s="132"/>
      <c r="CO407" s="132"/>
      <c r="CP407" s="132"/>
      <c r="CQ407" s="132"/>
      <c r="CR407" s="132"/>
      <c r="CS407" s="132"/>
      <c r="CT407" s="132"/>
      <c r="CU407" s="132"/>
      <c r="CX407" s="132"/>
      <c r="DH407" s="132"/>
      <c r="DR407" s="132"/>
      <c r="EB407" s="132"/>
      <c r="EL407" s="132"/>
      <c r="EV407" s="132"/>
      <c r="FF407" s="132"/>
      <c r="FP407" s="132"/>
      <c r="FZ407" s="132"/>
      <c r="GJ407" s="132"/>
      <c r="GT407" s="132"/>
      <c r="HD407" s="132"/>
      <c r="HN407" s="132"/>
      <c r="HX407" s="132"/>
      <c r="IH407" s="132"/>
      <c r="IR407" s="132"/>
      <c r="JB407" s="132"/>
      <c r="JL407" s="132"/>
      <c r="JV407" s="132"/>
      <c r="KF407" s="132"/>
      <c r="KP407" s="132"/>
    </row>
    <row xmlns:x14ac="http://schemas.microsoft.com/office/spreadsheetml/2009/9/ac" r="408" s="3" customFormat="true" x14ac:dyDescent="0.25">
      <c r="A408" s="425"/>
      <c r="B408" s="132"/>
      <c r="L408" s="132"/>
      <c r="V408" s="132"/>
      <c r="AF408" s="132"/>
      <c r="AP408" s="132"/>
      <c r="AZ408" s="132"/>
      <c r="BJ408" s="132"/>
      <c r="BT408" s="132"/>
      <c r="CD408" s="132"/>
      <c r="CN408" s="132"/>
      <c r="CO408" s="132"/>
      <c r="CP408" s="132"/>
      <c r="CQ408" s="132"/>
      <c r="CR408" s="132"/>
      <c r="CS408" s="132"/>
      <c r="CT408" s="132"/>
      <c r="CU408" s="132"/>
      <c r="CX408" s="132"/>
      <c r="DH408" s="132"/>
      <c r="DR408" s="132"/>
      <c r="EB408" s="132"/>
      <c r="EL408" s="132"/>
      <c r="EV408" s="132"/>
      <c r="FF408" s="132"/>
      <c r="FP408" s="132"/>
      <c r="FZ408" s="132"/>
      <c r="GJ408" s="132"/>
      <c r="GT408" s="132"/>
      <c r="HD408" s="132"/>
      <c r="HN408" s="132"/>
      <c r="HX408" s="132"/>
      <c r="IH408" s="132"/>
      <c r="IR408" s="132"/>
      <c r="JB408" s="132"/>
      <c r="JL408" s="132"/>
      <c r="JV408" s="132"/>
      <c r="KF408" s="132"/>
      <c r="KP408" s="132"/>
    </row>
    <row xmlns:x14ac="http://schemas.microsoft.com/office/spreadsheetml/2009/9/ac" r="409" s="3" customFormat="true" x14ac:dyDescent="0.25">
      <c r="A409" s="425"/>
      <c r="B409" s="132"/>
      <c r="L409" s="132"/>
      <c r="V409" s="132"/>
      <c r="AF409" s="132"/>
      <c r="AP409" s="132"/>
      <c r="AZ409" s="132"/>
      <c r="BJ409" s="132"/>
      <c r="BT409" s="132"/>
      <c r="CD409" s="132"/>
      <c r="CN409" s="132"/>
      <c r="CO409" s="132"/>
      <c r="CP409" s="132"/>
      <c r="CQ409" s="132"/>
      <c r="CR409" s="132"/>
      <c r="CS409" s="132"/>
      <c r="CT409" s="132"/>
      <c r="CU409" s="132"/>
      <c r="CX409" s="132"/>
      <c r="DH409" s="132"/>
      <c r="DR409" s="132"/>
      <c r="EB409" s="132"/>
      <c r="EL409" s="132"/>
      <c r="EV409" s="132"/>
      <c r="FF409" s="132"/>
      <c r="FP409" s="132"/>
      <c r="FZ409" s="132"/>
      <c r="GJ409" s="132"/>
      <c r="GT409" s="132"/>
      <c r="HD409" s="132"/>
      <c r="HN409" s="132"/>
      <c r="HX409" s="132"/>
      <c r="IH409" s="132"/>
      <c r="IR409" s="132"/>
      <c r="JB409" s="132"/>
      <c r="JL409" s="132"/>
      <c r="JV409" s="132"/>
      <c r="KF409" s="132"/>
      <c r="KP409" s="132"/>
    </row>
    <row xmlns:x14ac="http://schemas.microsoft.com/office/spreadsheetml/2009/9/ac" r="410" s="3" customFormat="true" x14ac:dyDescent="0.25">
      <c r="A410" s="425"/>
      <c r="B410" s="132"/>
      <c r="L410" s="132"/>
      <c r="V410" s="132"/>
      <c r="AF410" s="132"/>
      <c r="AP410" s="132"/>
      <c r="AZ410" s="132"/>
      <c r="BJ410" s="132"/>
      <c r="BT410" s="132"/>
      <c r="CD410" s="132"/>
      <c r="CN410" s="132"/>
      <c r="CO410" s="132"/>
      <c r="CP410" s="132"/>
      <c r="CQ410" s="132"/>
      <c r="CR410" s="132"/>
      <c r="CS410" s="132"/>
      <c r="CT410" s="132"/>
      <c r="CU410" s="132"/>
      <c r="CX410" s="132"/>
      <c r="DH410" s="132"/>
      <c r="DR410" s="132"/>
      <c r="EB410" s="132"/>
      <c r="EL410" s="132"/>
      <c r="EV410" s="132"/>
      <c r="FF410" s="132"/>
      <c r="FP410" s="132"/>
      <c r="FZ410" s="132"/>
      <c r="GJ410" s="132"/>
      <c r="GT410" s="132"/>
      <c r="HD410" s="132"/>
      <c r="HN410" s="132"/>
      <c r="HX410" s="132"/>
      <c r="IH410" s="132"/>
      <c r="IR410" s="132"/>
      <c r="JB410" s="132"/>
      <c r="JL410" s="132"/>
      <c r="JV410" s="132"/>
      <c r="KF410" s="132"/>
      <c r="KP410" s="132"/>
    </row>
    <row xmlns:x14ac="http://schemas.microsoft.com/office/spreadsheetml/2009/9/ac" r="411" s="3" customFormat="true" x14ac:dyDescent="0.25">
      <c r="A411" s="425"/>
      <c r="B411" s="132"/>
      <c r="L411" s="132"/>
      <c r="V411" s="132"/>
      <c r="AF411" s="132"/>
      <c r="AP411" s="132"/>
      <c r="AZ411" s="132"/>
      <c r="BJ411" s="132"/>
      <c r="BT411" s="132"/>
      <c r="CD411" s="132"/>
      <c r="CN411" s="132"/>
      <c r="CO411" s="132"/>
      <c r="CP411" s="132"/>
      <c r="CQ411" s="132"/>
      <c r="CR411" s="132"/>
      <c r="CS411" s="132"/>
      <c r="CT411" s="132"/>
      <c r="CU411" s="132"/>
      <c r="CX411" s="132"/>
      <c r="DH411" s="132"/>
      <c r="DR411" s="132"/>
      <c r="EB411" s="132"/>
      <c r="EL411" s="132"/>
      <c r="EV411" s="132"/>
      <c r="FF411" s="132"/>
      <c r="FP411" s="132"/>
      <c r="FZ411" s="132"/>
      <c r="GJ411" s="132"/>
      <c r="GT411" s="132"/>
      <c r="HD411" s="132"/>
      <c r="HN411" s="132"/>
      <c r="HX411" s="132"/>
      <c r="IH411" s="132"/>
      <c r="IR411" s="132"/>
      <c r="JB411" s="132"/>
      <c r="JL411" s="132"/>
      <c r="JV411" s="132"/>
      <c r="KF411" s="132"/>
      <c r="KP411" s="132"/>
    </row>
    <row xmlns:x14ac="http://schemas.microsoft.com/office/spreadsheetml/2009/9/ac" r="412" s="3" customFormat="true" x14ac:dyDescent="0.25">
      <c r="A412" s="425"/>
      <c r="B412" s="132"/>
      <c r="L412" s="132"/>
      <c r="V412" s="132"/>
      <c r="AF412" s="132"/>
      <c r="AP412" s="132"/>
      <c r="AZ412" s="132"/>
      <c r="BJ412" s="132"/>
      <c r="BT412" s="132"/>
      <c r="CD412" s="132"/>
      <c r="CN412" s="132"/>
      <c r="CO412" s="132"/>
      <c r="CP412" s="132"/>
      <c r="CQ412" s="132"/>
      <c r="CR412" s="132"/>
      <c r="CS412" s="132"/>
      <c r="CT412" s="132"/>
      <c r="CU412" s="132"/>
      <c r="CX412" s="132"/>
      <c r="DH412" s="132"/>
      <c r="DR412" s="132"/>
      <c r="EB412" s="132"/>
      <c r="EL412" s="132"/>
      <c r="EV412" s="132"/>
      <c r="FF412" s="132"/>
      <c r="FP412" s="132"/>
      <c r="FZ412" s="132"/>
      <c r="GJ412" s="132"/>
      <c r="GT412" s="132"/>
      <c r="HD412" s="132"/>
      <c r="HN412" s="132"/>
      <c r="HX412" s="132"/>
      <c r="IH412" s="132"/>
      <c r="IR412" s="132"/>
      <c r="JB412" s="132"/>
      <c r="JL412" s="132"/>
      <c r="JV412" s="132"/>
      <c r="KF412" s="132"/>
      <c r="KP412" s="132"/>
    </row>
    <row xmlns:x14ac="http://schemas.microsoft.com/office/spreadsheetml/2009/9/ac" r="413" s="3" customFormat="true" x14ac:dyDescent="0.25">
      <c r="A413" s="425"/>
      <c r="B413" s="132"/>
      <c r="L413" s="132"/>
      <c r="V413" s="132"/>
      <c r="AF413" s="132"/>
      <c r="AP413" s="132"/>
      <c r="AZ413" s="132"/>
      <c r="BJ413" s="132"/>
      <c r="BT413" s="132"/>
      <c r="CD413" s="132"/>
      <c r="CN413" s="132"/>
      <c r="CO413" s="132"/>
      <c r="CP413" s="132"/>
      <c r="CQ413" s="132"/>
      <c r="CR413" s="132"/>
      <c r="CS413" s="132"/>
      <c r="CT413" s="132"/>
      <c r="CU413" s="132"/>
      <c r="CX413" s="132"/>
      <c r="DH413" s="132"/>
      <c r="DR413" s="132"/>
      <c r="EB413" s="132"/>
      <c r="EL413" s="132"/>
      <c r="EV413" s="132"/>
      <c r="FF413" s="132"/>
      <c r="FP413" s="132"/>
      <c r="FZ413" s="132"/>
      <c r="GJ413" s="132"/>
      <c r="GT413" s="132"/>
      <c r="HD413" s="132"/>
      <c r="HN413" s="132"/>
      <c r="HX413" s="132"/>
      <c r="IH413" s="132"/>
      <c r="IR413" s="132"/>
      <c r="JB413" s="132"/>
      <c r="JL413" s="132"/>
      <c r="JV413" s="132"/>
      <c r="KF413" s="132"/>
      <c r="KP413" s="132"/>
    </row>
    <row xmlns:x14ac="http://schemas.microsoft.com/office/spreadsheetml/2009/9/ac" r="414" s="3" customFormat="true" x14ac:dyDescent="0.25">
      <c r="A414" s="425"/>
      <c r="B414" s="132"/>
      <c r="L414" s="132"/>
      <c r="V414" s="132"/>
      <c r="AF414" s="132"/>
      <c r="AP414" s="132"/>
      <c r="AZ414" s="132"/>
      <c r="BJ414" s="132"/>
      <c r="BT414" s="132"/>
      <c r="CD414" s="132"/>
      <c r="CN414" s="132"/>
      <c r="CO414" s="132"/>
      <c r="CP414" s="132"/>
      <c r="CQ414" s="132"/>
      <c r="CR414" s="132"/>
      <c r="CS414" s="132"/>
      <c r="CT414" s="132"/>
      <c r="CU414" s="132"/>
      <c r="CX414" s="132"/>
      <c r="DH414" s="132"/>
      <c r="DR414" s="132"/>
      <c r="EB414" s="132"/>
      <c r="EL414" s="132"/>
      <c r="EV414" s="132"/>
      <c r="FF414" s="132"/>
      <c r="FP414" s="132"/>
      <c r="FZ414" s="132"/>
      <c r="GJ414" s="132"/>
      <c r="GT414" s="132"/>
      <c r="HD414" s="132"/>
      <c r="HN414" s="132"/>
      <c r="HX414" s="132"/>
      <c r="IH414" s="132"/>
      <c r="IR414" s="132"/>
      <c r="JB414" s="132"/>
      <c r="JL414" s="132"/>
      <c r="JV414" s="132"/>
      <c r="KF414" s="132"/>
      <c r="KP414" s="132"/>
    </row>
    <row xmlns:x14ac="http://schemas.microsoft.com/office/spreadsheetml/2009/9/ac" r="415" s="3" customFormat="true" x14ac:dyDescent="0.25">
      <c r="A415" s="425"/>
      <c r="B415" s="132"/>
      <c r="L415" s="132"/>
      <c r="V415" s="132"/>
      <c r="AF415" s="132"/>
      <c r="AP415" s="132"/>
      <c r="AZ415" s="132"/>
      <c r="BJ415" s="132"/>
      <c r="BT415" s="132"/>
      <c r="CD415" s="132"/>
      <c r="CN415" s="132"/>
      <c r="CO415" s="132"/>
      <c r="CP415" s="132"/>
      <c r="CQ415" s="132"/>
      <c r="CR415" s="132"/>
      <c r="CS415" s="132"/>
      <c r="CT415" s="132"/>
      <c r="CU415" s="132"/>
      <c r="CX415" s="132"/>
      <c r="DH415" s="132"/>
      <c r="DR415" s="132"/>
      <c r="EB415" s="132"/>
      <c r="EL415" s="132"/>
      <c r="EV415" s="132"/>
      <c r="FF415" s="132"/>
      <c r="FP415" s="132"/>
      <c r="FZ415" s="132"/>
      <c r="GJ415" s="132"/>
      <c r="GT415" s="132"/>
      <c r="HD415" s="132"/>
      <c r="HN415" s="132"/>
      <c r="HX415" s="132"/>
      <c r="IH415" s="132"/>
      <c r="IR415" s="132"/>
      <c r="JB415" s="132"/>
      <c r="JL415" s="132"/>
      <c r="JV415" s="132"/>
      <c r="KF415" s="132"/>
      <c r="KP415" s="132"/>
    </row>
    <row xmlns:x14ac="http://schemas.microsoft.com/office/spreadsheetml/2009/9/ac" r="416" s="3" customFormat="true" x14ac:dyDescent="0.25">
      <c r="A416" s="425"/>
      <c r="B416" s="132"/>
      <c r="L416" s="132"/>
      <c r="V416" s="132"/>
      <c r="AF416" s="132"/>
      <c r="AP416" s="132"/>
      <c r="AZ416" s="132"/>
      <c r="BJ416" s="132"/>
      <c r="BT416" s="132"/>
      <c r="CD416" s="132"/>
      <c r="CN416" s="132"/>
      <c r="CO416" s="132"/>
      <c r="CP416" s="132"/>
      <c r="CQ416" s="132"/>
      <c r="CR416" s="132"/>
      <c r="CS416" s="132"/>
      <c r="CT416" s="132"/>
      <c r="CU416" s="132"/>
      <c r="CX416" s="132"/>
      <c r="DH416" s="132"/>
      <c r="DR416" s="132"/>
      <c r="EB416" s="132"/>
      <c r="EL416" s="132"/>
      <c r="EV416" s="132"/>
      <c r="FF416" s="132"/>
      <c r="FP416" s="132"/>
      <c r="FZ416" s="132"/>
      <c r="GJ416" s="132"/>
      <c r="GT416" s="132"/>
      <c r="HD416" s="132"/>
      <c r="HN416" s="132"/>
      <c r="HX416" s="132"/>
      <c r="IH416" s="132"/>
      <c r="IR416" s="132"/>
      <c r="JB416" s="132"/>
      <c r="JL416" s="132"/>
      <c r="JV416" s="132"/>
      <c r="KF416" s="132"/>
      <c r="KP416" s="132"/>
    </row>
    <row xmlns:x14ac="http://schemas.microsoft.com/office/spreadsheetml/2009/9/ac" r="417" s="3" customFormat="true" x14ac:dyDescent="0.25">
      <c r="A417" s="425"/>
      <c r="B417" s="132"/>
      <c r="L417" s="132"/>
      <c r="V417" s="132"/>
      <c r="AF417" s="132"/>
      <c r="AP417" s="132"/>
      <c r="AZ417" s="132"/>
      <c r="BJ417" s="132"/>
      <c r="BT417" s="132"/>
      <c r="CD417" s="132"/>
      <c r="CN417" s="132"/>
      <c r="CO417" s="132"/>
      <c r="CP417" s="132"/>
      <c r="CQ417" s="132"/>
      <c r="CR417" s="132"/>
      <c r="CS417" s="132"/>
      <c r="CT417" s="132"/>
      <c r="CU417" s="132"/>
      <c r="CX417" s="132"/>
      <c r="DH417" s="132"/>
      <c r="DR417" s="132"/>
      <c r="EB417" s="132"/>
      <c r="EL417" s="132"/>
      <c r="EV417" s="132"/>
      <c r="FF417" s="132"/>
      <c r="FP417" s="132"/>
      <c r="FZ417" s="132"/>
      <c r="GJ417" s="132"/>
      <c r="GT417" s="132"/>
      <c r="HD417" s="132"/>
      <c r="HN417" s="132"/>
      <c r="HX417" s="132"/>
      <c r="IH417" s="132"/>
      <c r="IR417" s="132"/>
      <c r="JB417" s="132"/>
      <c r="JL417" s="132"/>
      <c r="JV417" s="132"/>
      <c r="KF417" s="132"/>
      <c r="KP417" s="132"/>
    </row>
    <row xmlns:x14ac="http://schemas.microsoft.com/office/spreadsheetml/2009/9/ac" r="418" s="3" customFormat="true" x14ac:dyDescent="0.25">
      <c r="A418" s="425"/>
      <c r="B418" s="132"/>
      <c r="L418" s="132"/>
      <c r="V418" s="132"/>
      <c r="AF418" s="132"/>
      <c r="AP418" s="132"/>
      <c r="AZ418" s="132"/>
      <c r="BJ418" s="132"/>
      <c r="BT418" s="132"/>
      <c r="CD418" s="132"/>
      <c r="CN418" s="132"/>
      <c r="CO418" s="132"/>
      <c r="CP418" s="132"/>
      <c r="CQ418" s="132"/>
      <c r="CR418" s="132"/>
      <c r="CS418" s="132"/>
      <c r="CT418" s="132"/>
      <c r="CU418" s="132"/>
      <c r="CX418" s="132"/>
      <c r="DH418" s="132"/>
      <c r="DR418" s="132"/>
      <c r="EB418" s="132"/>
      <c r="EL418" s="132"/>
      <c r="EV418" s="132"/>
      <c r="FF418" s="132"/>
      <c r="FP418" s="132"/>
      <c r="FZ418" s="132"/>
      <c r="GJ418" s="132"/>
      <c r="GT418" s="132"/>
      <c r="HD418" s="132"/>
      <c r="HN418" s="132"/>
      <c r="HX418" s="132"/>
      <c r="IH418" s="132"/>
      <c r="IR418" s="132"/>
      <c r="JB418" s="132"/>
      <c r="JL418" s="132"/>
      <c r="JV418" s="132"/>
      <c r="KF418" s="132"/>
      <c r="KP418" s="132"/>
    </row>
    <row xmlns:x14ac="http://schemas.microsoft.com/office/spreadsheetml/2009/9/ac" r="419" s="3" customFormat="true" x14ac:dyDescent="0.25">
      <c r="A419" s="425"/>
      <c r="B419" s="132"/>
      <c r="L419" s="132"/>
      <c r="V419" s="132"/>
      <c r="AF419" s="132"/>
      <c r="AP419" s="132"/>
      <c r="AZ419" s="132"/>
      <c r="BJ419" s="132"/>
      <c r="BT419" s="132"/>
      <c r="CD419" s="132"/>
      <c r="CN419" s="132"/>
      <c r="CO419" s="132"/>
      <c r="CP419" s="132"/>
      <c r="CQ419" s="132"/>
      <c r="CR419" s="132"/>
      <c r="CS419" s="132"/>
      <c r="CT419" s="132"/>
      <c r="CU419" s="132"/>
      <c r="CX419" s="132"/>
      <c r="DH419" s="132"/>
      <c r="DR419" s="132"/>
      <c r="EB419" s="132"/>
      <c r="EL419" s="132"/>
      <c r="EV419" s="132"/>
      <c r="FF419" s="132"/>
      <c r="FP419" s="132"/>
      <c r="FZ419" s="132"/>
      <c r="GJ419" s="132"/>
      <c r="GT419" s="132"/>
      <c r="HD419" s="132"/>
      <c r="HN419" s="132"/>
      <c r="HX419" s="132"/>
      <c r="IH419" s="132"/>
      <c r="IR419" s="132"/>
      <c r="JB419" s="132"/>
      <c r="JL419" s="132"/>
      <c r="JV419" s="132"/>
      <c r="KF419" s="132"/>
      <c r="KP419" s="132"/>
    </row>
    <row xmlns:x14ac="http://schemas.microsoft.com/office/spreadsheetml/2009/9/ac" r="420" s="3" customFormat="true" x14ac:dyDescent="0.25">
      <c r="A420" s="425"/>
      <c r="B420" s="132"/>
      <c r="L420" s="132"/>
      <c r="V420" s="132"/>
      <c r="AF420" s="132"/>
      <c r="AP420" s="132"/>
      <c r="AZ420" s="132"/>
      <c r="BJ420" s="132"/>
      <c r="BT420" s="132"/>
      <c r="CD420" s="132"/>
      <c r="CN420" s="132"/>
      <c r="CO420" s="132"/>
      <c r="CP420" s="132"/>
      <c r="CQ420" s="132"/>
      <c r="CR420" s="132"/>
      <c r="CS420" s="132"/>
      <c r="CT420" s="132"/>
      <c r="CU420" s="132"/>
      <c r="CX420" s="132"/>
      <c r="DH420" s="132"/>
      <c r="DR420" s="132"/>
      <c r="EB420" s="132"/>
      <c r="EL420" s="132"/>
      <c r="EV420" s="132"/>
      <c r="FF420" s="132"/>
      <c r="FP420" s="132"/>
      <c r="FZ420" s="132"/>
      <c r="GJ420" s="132"/>
      <c r="GT420" s="132"/>
      <c r="HD420" s="132"/>
      <c r="HN420" s="132"/>
      <c r="HX420" s="132"/>
      <c r="IH420" s="132"/>
      <c r="IR420" s="132"/>
      <c r="JB420" s="132"/>
      <c r="JL420" s="132"/>
      <c r="JV420" s="132"/>
      <c r="KF420" s="132"/>
      <c r="KP420" s="132"/>
    </row>
    <row xmlns:x14ac="http://schemas.microsoft.com/office/spreadsheetml/2009/9/ac" r="421" s="3" customFormat="true" x14ac:dyDescent="0.25">
      <c r="A421" s="425"/>
      <c r="B421" s="132"/>
      <c r="L421" s="132"/>
      <c r="V421" s="132"/>
      <c r="AF421" s="132"/>
      <c r="AP421" s="132"/>
      <c r="AZ421" s="132"/>
      <c r="BJ421" s="132"/>
      <c r="BT421" s="132"/>
      <c r="CD421" s="132"/>
      <c r="CN421" s="132"/>
      <c r="CO421" s="132"/>
      <c r="CP421" s="132"/>
      <c r="CQ421" s="132"/>
      <c r="CR421" s="132"/>
      <c r="CS421" s="132"/>
      <c r="CT421" s="132"/>
      <c r="CU421" s="132"/>
      <c r="CX421" s="132"/>
      <c r="DH421" s="132"/>
      <c r="DR421" s="132"/>
      <c r="EB421" s="132"/>
      <c r="EL421" s="132"/>
      <c r="EV421" s="132"/>
      <c r="FF421" s="132"/>
      <c r="FP421" s="132"/>
      <c r="FZ421" s="132"/>
      <c r="GJ421" s="132"/>
      <c r="GT421" s="132"/>
      <c r="HD421" s="132"/>
      <c r="HN421" s="132"/>
      <c r="HX421" s="132"/>
      <c r="IH421" s="132"/>
      <c r="IR421" s="132"/>
      <c r="JB421" s="132"/>
      <c r="JL421" s="132"/>
      <c r="JV421" s="132"/>
      <c r="KF421" s="132"/>
      <c r="KP421" s="132"/>
    </row>
    <row xmlns:x14ac="http://schemas.microsoft.com/office/spreadsheetml/2009/9/ac" r="422" s="3" customFormat="true" x14ac:dyDescent="0.25">
      <c r="A422" s="425"/>
      <c r="B422" s="132"/>
      <c r="L422" s="132"/>
      <c r="V422" s="132"/>
      <c r="AF422" s="132"/>
      <c r="AP422" s="132"/>
      <c r="AZ422" s="132"/>
      <c r="BJ422" s="132"/>
      <c r="BT422" s="132"/>
      <c r="CD422" s="132"/>
      <c r="CN422" s="132"/>
      <c r="CO422" s="132"/>
      <c r="CP422" s="132"/>
      <c r="CQ422" s="132"/>
      <c r="CR422" s="132"/>
      <c r="CS422" s="132"/>
      <c r="CT422" s="132"/>
      <c r="CU422" s="132"/>
      <c r="CX422" s="132"/>
      <c r="DH422" s="132"/>
      <c r="DR422" s="132"/>
      <c r="EB422" s="132"/>
      <c r="EL422" s="132"/>
      <c r="EV422" s="132"/>
      <c r="FF422" s="132"/>
      <c r="FP422" s="132"/>
      <c r="FZ422" s="132"/>
      <c r="GJ422" s="132"/>
      <c r="GT422" s="132"/>
      <c r="HD422" s="132"/>
      <c r="HN422" s="132"/>
      <c r="HX422" s="132"/>
      <c r="IH422" s="132"/>
      <c r="IR422" s="132"/>
      <c r="JB422" s="132"/>
      <c r="JL422" s="132"/>
      <c r="JV422" s="132"/>
      <c r="KF422" s="132"/>
      <c r="KP422" s="132"/>
    </row>
    <row xmlns:x14ac="http://schemas.microsoft.com/office/spreadsheetml/2009/9/ac" r="423" s="3" customFormat="true" x14ac:dyDescent="0.25">
      <c r="A423" s="425"/>
      <c r="B423" s="132"/>
      <c r="L423" s="132"/>
      <c r="V423" s="132"/>
      <c r="AF423" s="132"/>
      <c r="AP423" s="132"/>
      <c r="AZ423" s="132"/>
      <c r="BJ423" s="132"/>
      <c r="BT423" s="132"/>
      <c r="CD423" s="132"/>
      <c r="CN423" s="132"/>
      <c r="CO423" s="132"/>
      <c r="CP423" s="132"/>
      <c r="CQ423" s="132"/>
      <c r="CR423" s="132"/>
      <c r="CS423" s="132"/>
      <c r="CT423" s="132"/>
      <c r="CU423" s="132"/>
      <c r="CX423" s="132"/>
      <c r="DH423" s="132"/>
      <c r="DR423" s="132"/>
      <c r="EB423" s="132"/>
      <c r="EL423" s="132"/>
      <c r="EV423" s="132"/>
      <c r="FF423" s="132"/>
      <c r="FP423" s="132"/>
      <c r="FZ423" s="132"/>
      <c r="GJ423" s="132"/>
      <c r="GT423" s="132"/>
      <c r="HD423" s="132"/>
      <c r="HN423" s="132"/>
      <c r="HX423" s="132"/>
      <c r="IH423" s="132"/>
      <c r="IR423" s="132"/>
      <c r="JB423" s="132"/>
      <c r="JL423" s="132"/>
      <c r="JV423" s="132"/>
      <c r="KF423" s="132"/>
      <c r="KP423" s="132"/>
    </row>
    <row xmlns:x14ac="http://schemas.microsoft.com/office/spreadsheetml/2009/9/ac" r="424" s="3" customFormat="true" x14ac:dyDescent="0.25">
      <c r="A424" s="425"/>
      <c r="B424" s="132"/>
      <c r="L424" s="132"/>
      <c r="V424" s="132"/>
      <c r="AF424" s="132"/>
      <c r="AP424" s="132"/>
      <c r="AZ424" s="132"/>
      <c r="BJ424" s="132"/>
      <c r="BT424" s="132"/>
      <c r="CD424" s="132"/>
      <c r="CN424" s="132"/>
      <c r="CO424" s="132"/>
      <c r="CP424" s="132"/>
      <c r="CQ424" s="132"/>
      <c r="CR424" s="132"/>
      <c r="CS424" s="132"/>
      <c r="CT424" s="132"/>
      <c r="CU424" s="132"/>
      <c r="CX424" s="132"/>
      <c r="DH424" s="132"/>
      <c r="DR424" s="132"/>
      <c r="EB424" s="132"/>
      <c r="EL424" s="132"/>
      <c r="EV424" s="132"/>
      <c r="FF424" s="132"/>
      <c r="FP424" s="132"/>
      <c r="FZ424" s="132"/>
      <c r="GJ424" s="132"/>
      <c r="GT424" s="132"/>
      <c r="HD424" s="132"/>
      <c r="HN424" s="132"/>
      <c r="HX424" s="132"/>
      <c r="IH424" s="132"/>
      <c r="IR424" s="132"/>
      <c r="JB424" s="132"/>
      <c r="JL424" s="132"/>
      <c r="JV424" s="132"/>
      <c r="KF424" s="132"/>
      <c r="KP424" s="132"/>
    </row>
    <row xmlns:x14ac="http://schemas.microsoft.com/office/spreadsheetml/2009/9/ac" r="425" s="3" customFormat="true" x14ac:dyDescent="0.25">
      <c r="A425" s="425"/>
      <c r="B425" s="132"/>
      <c r="L425" s="132"/>
      <c r="V425" s="132"/>
      <c r="AF425" s="132"/>
      <c r="AP425" s="132"/>
      <c r="AZ425" s="132"/>
      <c r="BJ425" s="132"/>
      <c r="BT425" s="132"/>
      <c r="CD425" s="132"/>
      <c r="CN425" s="132"/>
      <c r="CO425" s="132"/>
      <c r="CP425" s="132"/>
      <c r="CQ425" s="132"/>
      <c r="CR425" s="132"/>
      <c r="CS425" s="132"/>
      <c r="CT425" s="132"/>
      <c r="CU425" s="132"/>
      <c r="CX425" s="132"/>
      <c r="DH425" s="132"/>
      <c r="DR425" s="132"/>
      <c r="EB425" s="132"/>
      <c r="EL425" s="132"/>
      <c r="EV425" s="132"/>
      <c r="FF425" s="132"/>
      <c r="FP425" s="132"/>
      <c r="FZ425" s="132"/>
      <c r="GJ425" s="132"/>
      <c r="GT425" s="132"/>
      <c r="HD425" s="132"/>
      <c r="HN425" s="132"/>
      <c r="HX425" s="132"/>
      <c r="IH425" s="132"/>
      <c r="IR425" s="132"/>
      <c r="JB425" s="132"/>
      <c r="JL425" s="132"/>
      <c r="JV425" s="132"/>
      <c r="KF425" s="132"/>
      <c r="KP425" s="132"/>
    </row>
    <row xmlns:x14ac="http://schemas.microsoft.com/office/spreadsheetml/2009/9/ac" r="426" s="3" customFormat="true" x14ac:dyDescent="0.25">
      <c r="A426" s="425"/>
      <c r="B426" s="132"/>
      <c r="L426" s="132"/>
      <c r="V426" s="132"/>
      <c r="AF426" s="132"/>
      <c r="AP426" s="132"/>
      <c r="AZ426" s="132"/>
      <c r="BJ426" s="132"/>
      <c r="BT426" s="132"/>
      <c r="CD426" s="132"/>
      <c r="CN426" s="132"/>
      <c r="CO426" s="132"/>
      <c r="CP426" s="132"/>
      <c r="CQ426" s="132"/>
      <c r="CR426" s="132"/>
      <c r="CS426" s="132"/>
      <c r="CT426" s="132"/>
      <c r="CU426" s="132"/>
      <c r="CX426" s="132"/>
      <c r="DH426" s="132"/>
      <c r="DR426" s="132"/>
      <c r="EB426" s="132"/>
      <c r="EL426" s="132"/>
      <c r="EV426" s="132"/>
      <c r="FF426" s="132"/>
      <c r="FP426" s="132"/>
      <c r="FZ426" s="132"/>
      <c r="GJ426" s="132"/>
      <c r="GT426" s="132"/>
      <c r="HD426" s="132"/>
      <c r="HN426" s="132"/>
      <c r="HX426" s="132"/>
      <c r="IH426" s="132"/>
      <c r="IR426" s="132"/>
      <c r="JB426" s="132"/>
      <c r="JL426" s="132"/>
      <c r="JV426" s="132"/>
      <c r="KF426" s="132"/>
      <c r="KP426" s="132"/>
    </row>
    <row xmlns:x14ac="http://schemas.microsoft.com/office/spreadsheetml/2009/9/ac" r="427" s="3" customFormat="true" x14ac:dyDescent="0.25">
      <c r="A427" s="425"/>
      <c r="B427" s="132"/>
      <c r="L427" s="132"/>
      <c r="V427" s="132"/>
      <c r="AF427" s="132"/>
      <c r="AP427" s="132"/>
      <c r="AZ427" s="132"/>
      <c r="BJ427" s="132"/>
      <c r="BT427" s="132"/>
      <c r="CD427" s="132"/>
      <c r="CN427" s="132"/>
      <c r="CO427" s="132"/>
      <c r="CP427" s="132"/>
      <c r="CQ427" s="132"/>
      <c r="CR427" s="132"/>
      <c r="CS427" s="132"/>
      <c r="CT427" s="132"/>
      <c r="CU427" s="132"/>
      <c r="CX427" s="132"/>
      <c r="DH427" s="132"/>
      <c r="DR427" s="132"/>
      <c r="EB427" s="132"/>
      <c r="EL427" s="132"/>
      <c r="EV427" s="132"/>
      <c r="FF427" s="132"/>
      <c r="FP427" s="132"/>
      <c r="FZ427" s="132"/>
      <c r="GJ427" s="132"/>
      <c r="GT427" s="132"/>
      <c r="HD427" s="132"/>
      <c r="HN427" s="132"/>
      <c r="HX427" s="132"/>
      <c r="IH427" s="132"/>
      <c r="IR427" s="132"/>
      <c r="JB427" s="132"/>
      <c r="JL427" s="132"/>
      <c r="JV427" s="132"/>
      <c r="KF427" s="132"/>
      <c r="KP427" s="132"/>
    </row>
    <row xmlns:x14ac="http://schemas.microsoft.com/office/spreadsheetml/2009/9/ac" r="428" s="3" customFormat="true" x14ac:dyDescent="0.25">
      <c r="A428" s="425"/>
      <c r="B428" s="132"/>
      <c r="L428" s="132"/>
      <c r="V428" s="132"/>
      <c r="AF428" s="132"/>
      <c r="AP428" s="132"/>
      <c r="AZ428" s="132"/>
      <c r="BJ428" s="132"/>
      <c r="BT428" s="132"/>
      <c r="CD428" s="132"/>
      <c r="CN428" s="132"/>
      <c r="CO428" s="132"/>
      <c r="CP428" s="132"/>
      <c r="CQ428" s="132"/>
      <c r="CR428" s="132"/>
      <c r="CS428" s="132"/>
      <c r="CT428" s="132"/>
      <c r="CU428" s="132"/>
      <c r="CX428" s="132"/>
      <c r="DH428" s="132"/>
      <c r="DR428" s="132"/>
      <c r="EB428" s="132"/>
      <c r="EL428" s="132"/>
      <c r="EV428" s="132"/>
      <c r="FF428" s="132"/>
      <c r="FP428" s="132"/>
      <c r="FZ428" s="132"/>
      <c r="GJ428" s="132"/>
      <c r="GT428" s="132"/>
      <c r="HD428" s="132"/>
      <c r="HN428" s="132"/>
      <c r="HX428" s="132"/>
      <c r="IH428" s="132"/>
      <c r="IR428" s="132"/>
      <c r="JB428" s="132"/>
      <c r="JL428" s="132"/>
      <c r="JV428" s="132"/>
      <c r="KF428" s="132"/>
      <c r="KP428" s="132"/>
    </row>
    <row xmlns:x14ac="http://schemas.microsoft.com/office/spreadsheetml/2009/9/ac" r="429" s="3" customFormat="true" x14ac:dyDescent="0.25">
      <c r="A429" s="425"/>
      <c r="B429" s="132"/>
      <c r="L429" s="132"/>
      <c r="V429" s="132"/>
      <c r="AF429" s="132"/>
      <c r="AP429" s="132"/>
      <c r="AZ429" s="132"/>
      <c r="BJ429" s="132"/>
      <c r="BT429" s="132"/>
      <c r="CD429" s="132"/>
      <c r="CN429" s="132"/>
      <c r="CO429" s="132"/>
      <c r="CP429" s="132"/>
      <c r="CQ429" s="132"/>
      <c r="CR429" s="132"/>
      <c r="CS429" s="132"/>
      <c r="CT429" s="132"/>
      <c r="CU429" s="132"/>
      <c r="CX429" s="132"/>
      <c r="DH429" s="132"/>
      <c r="DR429" s="132"/>
      <c r="EB429" s="132"/>
      <c r="EL429" s="132"/>
      <c r="EV429" s="132"/>
      <c r="FF429" s="132"/>
      <c r="FP429" s="132"/>
      <c r="FZ429" s="132"/>
      <c r="GJ429" s="132"/>
      <c r="GT429" s="132"/>
      <c r="HD429" s="132"/>
      <c r="HN429" s="132"/>
      <c r="HX429" s="132"/>
      <c r="IH429" s="132"/>
      <c r="IR429" s="132"/>
      <c r="JB429" s="132"/>
      <c r="JL429" s="132"/>
      <c r="JV429" s="132"/>
      <c r="KF429" s="132"/>
      <c r="KP429" s="132"/>
    </row>
    <row xmlns:x14ac="http://schemas.microsoft.com/office/spreadsheetml/2009/9/ac" r="430" s="3" customFormat="true" x14ac:dyDescent="0.25">
      <c r="A430" s="425"/>
      <c r="B430" s="132"/>
      <c r="L430" s="132"/>
      <c r="V430" s="132"/>
      <c r="AF430" s="132"/>
      <c r="AP430" s="132"/>
      <c r="AZ430" s="132"/>
      <c r="BJ430" s="132"/>
      <c r="BT430" s="132"/>
      <c r="CD430" s="132"/>
      <c r="CN430" s="132"/>
      <c r="CO430" s="132"/>
      <c r="CP430" s="132"/>
      <c r="CQ430" s="132"/>
      <c r="CR430" s="132"/>
      <c r="CS430" s="132"/>
      <c r="CT430" s="132"/>
      <c r="CU430" s="132"/>
      <c r="CX430" s="132"/>
      <c r="DH430" s="132"/>
      <c r="DR430" s="132"/>
      <c r="EB430" s="132"/>
      <c r="EL430" s="132"/>
      <c r="EV430" s="132"/>
      <c r="FF430" s="132"/>
      <c r="FP430" s="132"/>
      <c r="FZ430" s="132"/>
      <c r="GJ430" s="132"/>
      <c r="GT430" s="132"/>
      <c r="HD430" s="132"/>
      <c r="HN430" s="132"/>
      <c r="HX430" s="132"/>
      <c r="IH430" s="132"/>
      <c r="IR430" s="132"/>
      <c r="JB430" s="132"/>
      <c r="JL430" s="132"/>
      <c r="JV430" s="132"/>
      <c r="KF430" s="132"/>
      <c r="KP430" s="132"/>
    </row>
    <row xmlns:x14ac="http://schemas.microsoft.com/office/spreadsheetml/2009/9/ac" r="431" s="3" customFormat="true" x14ac:dyDescent="0.25">
      <c r="A431" s="425"/>
      <c r="B431" s="132"/>
      <c r="L431" s="132"/>
      <c r="V431" s="132"/>
      <c r="AF431" s="132"/>
      <c r="AP431" s="132"/>
      <c r="AZ431" s="132"/>
      <c r="BJ431" s="132"/>
      <c r="BT431" s="132"/>
      <c r="CD431" s="132"/>
      <c r="CN431" s="132"/>
      <c r="CO431" s="132"/>
      <c r="CP431" s="132"/>
      <c r="CQ431" s="132"/>
      <c r="CR431" s="132"/>
      <c r="CS431" s="132"/>
      <c r="CT431" s="132"/>
      <c r="CU431" s="132"/>
      <c r="CX431" s="132"/>
      <c r="DH431" s="132"/>
      <c r="DR431" s="132"/>
      <c r="EB431" s="132"/>
      <c r="EL431" s="132"/>
      <c r="EV431" s="132"/>
      <c r="FF431" s="132"/>
      <c r="FP431" s="132"/>
      <c r="FZ431" s="132"/>
      <c r="GJ431" s="132"/>
      <c r="GT431" s="132"/>
      <c r="HD431" s="132"/>
      <c r="HN431" s="132"/>
      <c r="HX431" s="132"/>
      <c r="IH431" s="132"/>
      <c r="IR431" s="132"/>
      <c r="JB431" s="132"/>
      <c r="JL431" s="132"/>
      <c r="JV431" s="132"/>
      <c r="KF431" s="132"/>
      <c r="KP431" s="132"/>
    </row>
    <row xmlns:x14ac="http://schemas.microsoft.com/office/spreadsheetml/2009/9/ac" r="432" s="3" customFormat="true" x14ac:dyDescent="0.25">
      <c r="A432" s="425"/>
      <c r="B432" s="132"/>
      <c r="L432" s="132"/>
      <c r="V432" s="132"/>
      <c r="AF432" s="132"/>
      <c r="AP432" s="132"/>
      <c r="AZ432" s="132"/>
      <c r="BJ432" s="132"/>
      <c r="BT432" s="132"/>
      <c r="CD432" s="132"/>
      <c r="CN432" s="132"/>
      <c r="CO432" s="132"/>
      <c r="CP432" s="132"/>
      <c r="CQ432" s="132"/>
      <c r="CR432" s="132"/>
      <c r="CS432" s="132"/>
      <c r="CT432" s="132"/>
      <c r="CU432" s="132"/>
      <c r="CX432" s="132"/>
      <c r="DH432" s="132"/>
      <c r="DR432" s="132"/>
      <c r="EB432" s="132"/>
      <c r="EL432" s="132"/>
      <c r="EV432" s="132"/>
      <c r="FF432" s="132"/>
      <c r="FP432" s="132"/>
      <c r="FZ432" s="132"/>
      <c r="GJ432" s="132"/>
      <c r="GT432" s="132"/>
      <c r="HD432" s="132"/>
      <c r="HN432" s="132"/>
      <c r="HX432" s="132"/>
      <c r="IH432" s="132"/>
      <c r="IR432" s="132"/>
      <c r="JB432" s="132"/>
      <c r="JL432" s="132"/>
      <c r="JV432" s="132"/>
      <c r="KF432" s="132"/>
      <c r="KP432" s="132"/>
    </row>
    <row xmlns:x14ac="http://schemas.microsoft.com/office/spreadsheetml/2009/9/ac" r="433" s="3" customFormat="true" x14ac:dyDescent="0.25">
      <c r="A433" s="425"/>
      <c r="B433" s="132"/>
      <c r="L433" s="132"/>
      <c r="V433" s="132"/>
      <c r="AF433" s="132"/>
      <c r="AP433" s="132"/>
      <c r="AZ433" s="132"/>
      <c r="BJ433" s="132"/>
      <c r="BT433" s="132"/>
      <c r="CD433" s="132"/>
      <c r="CN433" s="132"/>
      <c r="CO433" s="132"/>
      <c r="CP433" s="132"/>
      <c r="CQ433" s="132"/>
      <c r="CR433" s="132"/>
      <c r="CS433" s="132"/>
      <c r="CT433" s="132"/>
      <c r="CU433" s="132"/>
      <c r="CX433" s="132"/>
      <c r="DH433" s="132"/>
      <c r="DR433" s="132"/>
      <c r="EB433" s="132"/>
      <c r="EL433" s="132"/>
      <c r="EV433" s="132"/>
      <c r="FF433" s="132"/>
      <c r="FP433" s="132"/>
      <c r="FZ433" s="132"/>
      <c r="GJ433" s="132"/>
      <c r="GT433" s="132"/>
      <c r="HD433" s="132"/>
      <c r="HN433" s="132"/>
      <c r="HX433" s="132"/>
      <c r="IH433" s="132"/>
      <c r="IR433" s="132"/>
      <c r="JB433" s="132"/>
      <c r="JL433" s="132"/>
      <c r="JV433" s="132"/>
      <c r="KF433" s="132"/>
      <c r="KP433" s="132"/>
    </row>
    <row xmlns:x14ac="http://schemas.microsoft.com/office/spreadsheetml/2009/9/ac" r="434" s="3" customFormat="true" x14ac:dyDescent="0.25">
      <c r="A434" s="425"/>
      <c r="B434" s="132"/>
      <c r="L434" s="132"/>
      <c r="V434" s="132"/>
      <c r="AF434" s="132"/>
      <c r="AP434" s="132"/>
      <c r="AZ434" s="132"/>
      <c r="BJ434" s="132"/>
      <c r="BT434" s="132"/>
      <c r="CD434" s="132"/>
      <c r="CN434" s="132"/>
      <c r="CO434" s="132"/>
      <c r="CP434" s="132"/>
      <c r="CQ434" s="132"/>
      <c r="CR434" s="132"/>
      <c r="CS434" s="132"/>
      <c r="CT434" s="132"/>
      <c r="CU434" s="132"/>
      <c r="CX434" s="132"/>
      <c r="DH434" s="132"/>
      <c r="DR434" s="132"/>
      <c r="EB434" s="132"/>
      <c r="EL434" s="132"/>
      <c r="EV434" s="132"/>
      <c r="FF434" s="132"/>
      <c r="FP434" s="132"/>
      <c r="FZ434" s="132"/>
      <c r="GJ434" s="132"/>
      <c r="GT434" s="132"/>
      <c r="HD434" s="132"/>
      <c r="HN434" s="132"/>
      <c r="HX434" s="132"/>
      <c r="IH434" s="132"/>
      <c r="IR434" s="132"/>
      <c r="JB434" s="132"/>
      <c r="JL434" s="132"/>
      <c r="JV434" s="132"/>
      <c r="KF434" s="132"/>
      <c r="KP434" s="132"/>
    </row>
    <row xmlns:x14ac="http://schemas.microsoft.com/office/spreadsheetml/2009/9/ac" r="435" s="3" customFormat="true" x14ac:dyDescent="0.25">
      <c r="A435" s="425"/>
      <c r="B435" s="132"/>
      <c r="L435" s="132"/>
      <c r="V435" s="132"/>
      <c r="AF435" s="132"/>
      <c r="AP435" s="132"/>
      <c r="AZ435" s="132"/>
      <c r="BJ435" s="132"/>
      <c r="BT435" s="132"/>
      <c r="CD435" s="132"/>
      <c r="CN435" s="132"/>
      <c r="CO435" s="132"/>
      <c r="CP435" s="132"/>
      <c r="CQ435" s="132"/>
      <c r="CR435" s="132"/>
      <c r="CS435" s="132"/>
      <c r="CT435" s="132"/>
      <c r="CU435" s="132"/>
      <c r="CX435" s="132"/>
      <c r="DH435" s="132"/>
      <c r="DR435" s="132"/>
      <c r="EB435" s="132"/>
      <c r="EL435" s="132"/>
      <c r="EV435" s="132"/>
      <c r="FF435" s="132"/>
      <c r="FP435" s="132"/>
      <c r="FZ435" s="132"/>
      <c r="GJ435" s="132"/>
      <c r="GT435" s="132"/>
      <c r="HD435" s="132"/>
      <c r="HN435" s="132"/>
      <c r="HX435" s="132"/>
      <c r="IH435" s="132"/>
      <c r="IR435" s="132"/>
      <c r="JB435" s="132"/>
      <c r="JL435" s="132"/>
      <c r="JV435" s="132"/>
      <c r="KF435" s="132"/>
      <c r="KP435" s="132"/>
    </row>
    <row xmlns:x14ac="http://schemas.microsoft.com/office/spreadsheetml/2009/9/ac" r="436" s="3" customFormat="true" x14ac:dyDescent="0.25">
      <c r="A436" s="425"/>
      <c r="B436" s="132"/>
      <c r="L436" s="132"/>
      <c r="V436" s="132"/>
      <c r="AF436" s="132"/>
      <c r="AP436" s="132"/>
      <c r="AZ436" s="132"/>
      <c r="BJ436" s="132"/>
      <c r="BT436" s="132"/>
      <c r="CD436" s="132"/>
      <c r="CN436" s="132"/>
      <c r="CO436" s="132"/>
      <c r="CP436" s="132"/>
      <c r="CQ436" s="132"/>
      <c r="CR436" s="132"/>
      <c r="CS436" s="132"/>
      <c r="CT436" s="132"/>
      <c r="CU436" s="132"/>
      <c r="CX436" s="132"/>
      <c r="DH436" s="132"/>
      <c r="DR436" s="132"/>
      <c r="EB436" s="132"/>
      <c r="EL436" s="132"/>
      <c r="EV436" s="132"/>
      <c r="FF436" s="132"/>
      <c r="FP436" s="132"/>
      <c r="FZ436" s="132"/>
      <c r="GJ436" s="132"/>
      <c r="GT436" s="132"/>
      <c r="HD436" s="132"/>
      <c r="HN436" s="132"/>
      <c r="HX436" s="132"/>
      <c r="IH436" s="132"/>
      <c r="IR436" s="132"/>
      <c r="JB436" s="132"/>
      <c r="JL436" s="132"/>
      <c r="JV436" s="132"/>
      <c r="KF436" s="132"/>
      <c r="KP436" s="132"/>
    </row>
    <row xmlns:x14ac="http://schemas.microsoft.com/office/spreadsheetml/2009/9/ac" r="437" s="3" customFormat="true" x14ac:dyDescent="0.25">
      <c r="A437" s="425"/>
      <c r="B437" s="132"/>
      <c r="L437" s="132"/>
      <c r="V437" s="132"/>
      <c r="AF437" s="132"/>
      <c r="AP437" s="132"/>
      <c r="AZ437" s="132"/>
      <c r="BJ437" s="132"/>
      <c r="BT437" s="132"/>
      <c r="CD437" s="132"/>
      <c r="CN437" s="132"/>
      <c r="CO437" s="132"/>
      <c r="CP437" s="132"/>
      <c r="CQ437" s="132"/>
      <c r="CR437" s="132"/>
      <c r="CS437" s="132"/>
      <c r="CT437" s="132"/>
      <c r="CU437" s="132"/>
      <c r="CX437" s="132"/>
      <c r="DH437" s="132"/>
      <c r="DR437" s="132"/>
      <c r="EB437" s="132"/>
      <c r="EL437" s="132"/>
      <c r="EV437" s="132"/>
      <c r="FF437" s="132"/>
      <c r="FP437" s="132"/>
      <c r="FZ437" s="132"/>
      <c r="GJ437" s="132"/>
      <c r="GT437" s="132"/>
      <c r="HD437" s="132"/>
      <c r="HN437" s="132"/>
      <c r="HX437" s="132"/>
      <c r="IH437" s="132"/>
      <c r="IR437" s="132"/>
      <c r="JB437" s="132"/>
      <c r="JL437" s="132"/>
      <c r="JV437" s="132"/>
      <c r="KF437" s="132"/>
      <c r="KP437" s="132"/>
    </row>
    <row xmlns:x14ac="http://schemas.microsoft.com/office/spreadsheetml/2009/9/ac" r="438" s="3" customFormat="true" x14ac:dyDescent="0.25">
      <c r="A438" s="425"/>
      <c r="B438" s="132"/>
      <c r="L438" s="132"/>
      <c r="V438" s="132"/>
      <c r="AF438" s="132"/>
      <c r="AP438" s="132"/>
      <c r="AZ438" s="132"/>
      <c r="BJ438" s="132"/>
      <c r="BT438" s="132"/>
      <c r="CD438" s="132"/>
      <c r="CN438" s="132"/>
      <c r="CO438" s="132"/>
      <c r="CP438" s="132"/>
      <c r="CQ438" s="132"/>
      <c r="CR438" s="132"/>
      <c r="CS438" s="132"/>
      <c r="CT438" s="132"/>
      <c r="CU438" s="132"/>
      <c r="CX438" s="132"/>
      <c r="DH438" s="132"/>
      <c r="DR438" s="132"/>
      <c r="EB438" s="132"/>
      <c r="EL438" s="132"/>
      <c r="EV438" s="132"/>
      <c r="FF438" s="132"/>
      <c r="FP438" s="132"/>
      <c r="FZ438" s="132"/>
      <c r="GJ438" s="132"/>
      <c r="GT438" s="132"/>
      <c r="HD438" s="132"/>
      <c r="HN438" s="132"/>
      <c r="HX438" s="132"/>
      <c r="IH438" s="132"/>
      <c r="IR438" s="132"/>
      <c r="JB438" s="132"/>
      <c r="JL438" s="132"/>
      <c r="JV438" s="132"/>
      <c r="KF438" s="132"/>
      <c r="KP438" s="132"/>
    </row>
    <row xmlns:x14ac="http://schemas.microsoft.com/office/spreadsheetml/2009/9/ac" r="439" s="3" customFormat="true" x14ac:dyDescent="0.25">
      <c r="A439" s="425"/>
      <c r="B439" s="132"/>
      <c r="L439" s="132"/>
      <c r="V439" s="132"/>
      <c r="AF439" s="132"/>
      <c r="AP439" s="132"/>
      <c r="AZ439" s="132"/>
      <c r="BJ439" s="132"/>
      <c r="BT439" s="132"/>
      <c r="CD439" s="132"/>
      <c r="CN439" s="132"/>
      <c r="CO439" s="132"/>
      <c r="CP439" s="132"/>
      <c r="CQ439" s="132"/>
      <c r="CR439" s="132"/>
      <c r="CS439" s="132"/>
      <c r="CT439" s="132"/>
      <c r="CU439" s="132"/>
      <c r="CX439" s="132"/>
      <c r="DH439" s="132"/>
      <c r="DR439" s="132"/>
      <c r="EB439" s="132"/>
      <c r="EL439" s="132"/>
      <c r="EV439" s="132"/>
      <c r="FF439" s="132"/>
      <c r="FP439" s="132"/>
      <c r="FZ439" s="132"/>
      <c r="GJ439" s="132"/>
      <c r="GT439" s="132"/>
      <c r="HD439" s="132"/>
      <c r="HN439" s="132"/>
      <c r="HX439" s="132"/>
      <c r="IH439" s="132"/>
      <c r="IR439" s="132"/>
      <c r="JB439" s="132"/>
      <c r="JL439" s="132"/>
      <c r="JV439" s="132"/>
      <c r="KF439" s="132"/>
      <c r="KP439" s="132"/>
    </row>
    <row xmlns:x14ac="http://schemas.microsoft.com/office/spreadsheetml/2009/9/ac" r="440" s="3" customFormat="true" x14ac:dyDescent="0.25">
      <c r="A440" s="425"/>
      <c r="B440" s="132"/>
      <c r="L440" s="132"/>
      <c r="V440" s="132"/>
      <c r="AF440" s="132"/>
      <c r="AP440" s="132"/>
      <c r="AZ440" s="132"/>
      <c r="BJ440" s="132"/>
      <c r="BT440" s="132"/>
      <c r="CD440" s="132"/>
      <c r="CN440" s="132"/>
      <c r="CO440" s="132"/>
      <c r="CP440" s="132"/>
      <c r="CQ440" s="132"/>
      <c r="CR440" s="132"/>
      <c r="CS440" s="132"/>
      <c r="CT440" s="132"/>
      <c r="CU440" s="132"/>
      <c r="CX440" s="132"/>
      <c r="DH440" s="132"/>
      <c r="DR440" s="132"/>
      <c r="EB440" s="132"/>
      <c r="EL440" s="132"/>
      <c r="EV440" s="132"/>
      <c r="FF440" s="132"/>
      <c r="FP440" s="132"/>
      <c r="FZ440" s="132"/>
      <c r="GJ440" s="132"/>
      <c r="GT440" s="132"/>
      <c r="HD440" s="132"/>
      <c r="HN440" s="132"/>
      <c r="HX440" s="132"/>
      <c r="IH440" s="132"/>
      <c r="IR440" s="132"/>
      <c r="JB440" s="132"/>
      <c r="JL440" s="132"/>
      <c r="JV440" s="132"/>
      <c r="KF440" s="132"/>
      <c r="KP440" s="132"/>
    </row>
    <row xmlns:x14ac="http://schemas.microsoft.com/office/spreadsheetml/2009/9/ac" r="441" s="3" customFormat="true" x14ac:dyDescent="0.25">
      <c r="A441" s="425"/>
      <c r="B441" s="132"/>
      <c r="L441" s="132"/>
      <c r="V441" s="132"/>
      <c r="AF441" s="132"/>
      <c r="AP441" s="132"/>
      <c r="AZ441" s="132"/>
      <c r="BJ441" s="132"/>
      <c r="BT441" s="132"/>
      <c r="CD441" s="132"/>
      <c r="CN441" s="132"/>
      <c r="CO441" s="132"/>
      <c r="CP441" s="132"/>
      <c r="CQ441" s="132"/>
      <c r="CR441" s="132"/>
      <c r="CS441" s="132"/>
      <c r="CT441" s="132"/>
      <c r="CU441" s="132"/>
      <c r="CX441" s="132"/>
      <c r="DH441" s="132"/>
      <c r="DR441" s="132"/>
      <c r="EB441" s="132"/>
      <c r="EL441" s="132"/>
      <c r="EV441" s="132"/>
      <c r="FF441" s="132"/>
      <c r="FP441" s="132"/>
      <c r="FZ441" s="132"/>
      <c r="GJ441" s="132"/>
      <c r="GT441" s="132"/>
      <c r="HD441" s="132"/>
      <c r="HN441" s="132"/>
      <c r="HX441" s="132"/>
      <c r="IH441" s="132"/>
      <c r="IR441" s="132"/>
      <c r="JB441" s="132"/>
      <c r="JL441" s="132"/>
      <c r="JV441" s="132"/>
      <c r="KF441" s="132"/>
      <c r="KP441" s="132"/>
    </row>
    <row xmlns:x14ac="http://schemas.microsoft.com/office/spreadsheetml/2009/9/ac" r="442" s="3" customFormat="true" x14ac:dyDescent="0.25">
      <c r="A442" s="425"/>
      <c r="B442" s="132"/>
      <c r="L442" s="132"/>
      <c r="V442" s="132"/>
      <c r="AF442" s="132"/>
      <c r="AP442" s="132"/>
      <c r="AZ442" s="132"/>
      <c r="BJ442" s="132"/>
      <c r="BT442" s="132"/>
      <c r="CD442" s="132"/>
      <c r="CN442" s="132"/>
      <c r="CO442" s="132"/>
      <c r="CP442" s="132"/>
      <c r="CQ442" s="132"/>
      <c r="CR442" s="132"/>
      <c r="CS442" s="132"/>
      <c r="CT442" s="132"/>
      <c r="CU442" s="132"/>
      <c r="CX442" s="132"/>
      <c r="DH442" s="132"/>
      <c r="DR442" s="132"/>
      <c r="EB442" s="132"/>
      <c r="EL442" s="132"/>
      <c r="EV442" s="132"/>
      <c r="FF442" s="132"/>
      <c r="FP442" s="132"/>
      <c r="FZ442" s="132"/>
      <c r="GJ442" s="132"/>
      <c r="GT442" s="132"/>
      <c r="HD442" s="132"/>
      <c r="HN442" s="132"/>
      <c r="HX442" s="132"/>
      <c r="IH442" s="132"/>
      <c r="IR442" s="132"/>
      <c r="JB442" s="132"/>
      <c r="JL442" s="132"/>
      <c r="JV442" s="132"/>
      <c r="KF442" s="132"/>
      <c r="KP442" s="132"/>
    </row>
    <row xmlns:x14ac="http://schemas.microsoft.com/office/spreadsheetml/2009/9/ac" r="443" s="3" customFormat="true" x14ac:dyDescent="0.25">
      <c r="A443" s="425"/>
      <c r="B443" s="132"/>
      <c r="L443" s="132"/>
      <c r="V443" s="132"/>
      <c r="AF443" s="132"/>
      <c r="AP443" s="132"/>
      <c r="AZ443" s="132"/>
      <c r="BJ443" s="132"/>
      <c r="BT443" s="132"/>
      <c r="CD443" s="132"/>
      <c r="CN443" s="132"/>
      <c r="CO443" s="132"/>
      <c r="CP443" s="132"/>
      <c r="CQ443" s="132"/>
      <c r="CR443" s="132"/>
      <c r="CS443" s="132"/>
      <c r="CT443" s="132"/>
      <c r="CU443" s="132"/>
      <c r="CX443" s="132"/>
      <c r="DH443" s="132"/>
      <c r="DR443" s="132"/>
      <c r="EB443" s="132"/>
      <c r="EL443" s="132"/>
      <c r="EV443" s="132"/>
      <c r="FF443" s="132"/>
      <c r="FP443" s="132"/>
      <c r="FZ443" s="132"/>
      <c r="GJ443" s="132"/>
      <c r="GT443" s="132"/>
      <c r="HD443" s="132"/>
      <c r="HN443" s="132"/>
      <c r="HX443" s="132"/>
      <c r="IH443" s="132"/>
      <c r="IR443" s="132"/>
      <c r="JB443" s="132"/>
      <c r="JL443" s="132"/>
      <c r="JV443" s="132"/>
      <c r="KF443" s="132"/>
      <c r="KP443" s="132"/>
    </row>
    <row xmlns:x14ac="http://schemas.microsoft.com/office/spreadsheetml/2009/9/ac" r="444" s="3" customFormat="true" x14ac:dyDescent="0.25">
      <c r="A444" s="425"/>
      <c r="B444" s="132"/>
      <c r="L444" s="132"/>
      <c r="V444" s="132"/>
      <c r="AF444" s="132"/>
      <c r="AP444" s="132"/>
      <c r="AZ444" s="132"/>
      <c r="BJ444" s="132"/>
      <c r="BT444" s="132"/>
      <c r="CD444" s="132"/>
      <c r="CN444" s="132"/>
      <c r="CO444" s="132"/>
      <c r="CP444" s="132"/>
      <c r="CQ444" s="132"/>
      <c r="CR444" s="132"/>
      <c r="CS444" s="132"/>
      <c r="CT444" s="132"/>
      <c r="CU444" s="132"/>
      <c r="CX444" s="132"/>
      <c r="DH444" s="132"/>
      <c r="DR444" s="132"/>
      <c r="EB444" s="132"/>
      <c r="EL444" s="132"/>
      <c r="EV444" s="132"/>
      <c r="FF444" s="132"/>
      <c r="FP444" s="132"/>
      <c r="FZ444" s="132"/>
      <c r="GJ444" s="132"/>
      <c r="GT444" s="132"/>
      <c r="HD444" s="132"/>
      <c r="HN444" s="132"/>
      <c r="HX444" s="132"/>
      <c r="IH444" s="132"/>
      <c r="IR444" s="132"/>
      <c r="JB444" s="132"/>
      <c r="JL444" s="132"/>
      <c r="JV444" s="132"/>
      <c r="KF444" s="132"/>
      <c r="KP444" s="132"/>
    </row>
    <row xmlns:x14ac="http://schemas.microsoft.com/office/spreadsheetml/2009/9/ac" r="445" s="3" customFormat="true" x14ac:dyDescent="0.25">
      <c r="A445" s="425"/>
      <c r="B445" s="132"/>
      <c r="L445" s="132"/>
      <c r="V445" s="132"/>
      <c r="AF445" s="132"/>
      <c r="AP445" s="132"/>
      <c r="AZ445" s="132"/>
      <c r="BJ445" s="132"/>
      <c r="BT445" s="132"/>
      <c r="CD445" s="132"/>
      <c r="CN445" s="132"/>
      <c r="CO445" s="132"/>
      <c r="CP445" s="132"/>
      <c r="CQ445" s="132"/>
      <c r="CR445" s="132"/>
      <c r="CS445" s="132"/>
      <c r="CT445" s="132"/>
      <c r="CU445" s="132"/>
      <c r="CX445" s="132"/>
      <c r="DH445" s="132"/>
      <c r="DR445" s="132"/>
      <c r="EB445" s="132"/>
      <c r="EL445" s="132"/>
      <c r="EV445" s="132"/>
      <c r="FF445" s="132"/>
      <c r="FP445" s="132"/>
      <c r="FZ445" s="132"/>
      <c r="GJ445" s="132"/>
      <c r="GT445" s="132"/>
      <c r="HD445" s="132"/>
      <c r="HN445" s="132"/>
      <c r="HX445" s="132"/>
      <c r="IH445" s="132"/>
      <c r="IR445" s="132"/>
      <c r="JB445" s="132"/>
      <c r="JL445" s="132"/>
      <c r="JV445" s="132"/>
      <c r="KF445" s="132"/>
      <c r="KP445" s="132"/>
    </row>
    <row xmlns:x14ac="http://schemas.microsoft.com/office/spreadsheetml/2009/9/ac" r="446" s="3" customFormat="true" x14ac:dyDescent="0.25">
      <c r="A446" s="425"/>
      <c r="B446" s="132"/>
      <c r="L446" s="132"/>
      <c r="V446" s="132"/>
      <c r="AF446" s="132"/>
      <c r="AP446" s="132"/>
      <c r="AZ446" s="132"/>
      <c r="BJ446" s="132"/>
      <c r="BT446" s="132"/>
      <c r="CD446" s="132"/>
      <c r="CN446" s="132"/>
      <c r="CO446" s="132"/>
      <c r="CP446" s="132"/>
      <c r="CQ446" s="132"/>
      <c r="CR446" s="132"/>
      <c r="CS446" s="132"/>
      <c r="CT446" s="132"/>
      <c r="CU446" s="132"/>
      <c r="CX446" s="132"/>
      <c r="DH446" s="132"/>
      <c r="DR446" s="132"/>
      <c r="EB446" s="132"/>
      <c r="EL446" s="132"/>
      <c r="EV446" s="132"/>
      <c r="FF446" s="132"/>
      <c r="FP446" s="132"/>
      <c r="FZ446" s="132"/>
      <c r="GJ446" s="132"/>
      <c r="GT446" s="132"/>
      <c r="HD446" s="132"/>
      <c r="HN446" s="132"/>
      <c r="HX446" s="132"/>
      <c r="IH446" s="132"/>
      <c r="IR446" s="132"/>
      <c r="JB446" s="132"/>
      <c r="JL446" s="132"/>
      <c r="JV446" s="132"/>
      <c r="KF446" s="132"/>
      <c r="KP446" s="132"/>
    </row>
    <row xmlns:x14ac="http://schemas.microsoft.com/office/spreadsheetml/2009/9/ac" r="447" s="3" customFormat="true" x14ac:dyDescent="0.25">
      <c r="A447" s="425"/>
      <c r="B447" s="132"/>
      <c r="L447" s="132"/>
      <c r="V447" s="132"/>
      <c r="AF447" s="132"/>
      <c r="AP447" s="132"/>
      <c r="AZ447" s="132"/>
      <c r="BJ447" s="132"/>
      <c r="BT447" s="132"/>
      <c r="CD447" s="132"/>
      <c r="CN447" s="132"/>
      <c r="CO447" s="132"/>
      <c r="CP447" s="132"/>
      <c r="CQ447" s="132"/>
      <c r="CR447" s="132"/>
      <c r="CS447" s="132"/>
      <c r="CT447" s="132"/>
      <c r="CU447" s="132"/>
      <c r="CX447" s="132"/>
      <c r="DH447" s="132"/>
      <c r="DR447" s="132"/>
      <c r="EB447" s="132"/>
      <c r="EL447" s="132"/>
      <c r="EV447" s="132"/>
      <c r="FF447" s="132"/>
      <c r="FP447" s="132"/>
      <c r="FZ447" s="132"/>
      <c r="GJ447" s="132"/>
      <c r="GT447" s="132"/>
      <c r="HD447" s="132"/>
      <c r="HN447" s="132"/>
      <c r="HX447" s="132"/>
      <c r="IH447" s="132"/>
      <c r="IR447" s="132"/>
      <c r="JB447" s="132"/>
      <c r="JL447" s="132"/>
      <c r="JV447" s="132"/>
      <c r="KF447" s="132"/>
      <c r="KP447" s="132"/>
    </row>
    <row xmlns:x14ac="http://schemas.microsoft.com/office/spreadsheetml/2009/9/ac" r="448" s="3" customFormat="true" x14ac:dyDescent="0.25">
      <c r="A448" s="425"/>
      <c r="B448" s="132"/>
      <c r="L448" s="132"/>
      <c r="V448" s="132"/>
      <c r="AF448" s="132"/>
      <c r="AP448" s="132"/>
      <c r="AZ448" s="132"/>
      <c r="BJ448" s="132"/>
      <c r="BT448" s="132"/>
      <c r="CD448" s="132"/>
      <c r="CN448" s="132"/>
      <c r="CO448" s="132"/>
      <c r="CP448" s="132"/>
      <c r="CQ448" s="132"/>
      <c r="CR448" s="132"/>
      <c r="CS448" s="132"/>
      <c r="CT448" s="132"/>
      <c r="CU448" s="132"/>
      <c r="CX448" s="132"/>
      <c r="DH448" s="132"/>
      <c r="DR448" s="132"/>
      <c r="EB448" s="132"/>
      <c r="EL448" s="132"/>
      <c r="EV448" s="132"/>
      <c r="FF448" s="132"/>
      <c r="FP448" s="132"/>
      <c r="FZ448" s="132"/>
      <c r="GJ448" s="132"/>
      <c r="GT448" s="132"/>
      <c r="HD448" s="132"/>
      <c r="HN448" s="132"/>
      <c r="HX448" s="132"/>
      <c r="IH448" s="132"/>
      <c r="IR448" s="132"/>
      <c r="JB448" s="132"/>
      <c r="JL448" s="132"/>
      <c r="JV448" s="132"/>
      <c r="KF448" s="132"/>
      <c r="KP448" s="132"/>
    </row>
    <row xmlns:x14ac="http://schemas.microsoft.com/office/spreadsheetml/2009/9/ac" r="449" s="3" customFormat="true" x14ac:dyDescent="0.25">
      <c r="A449" s="425"/>
      <c r="B449" s="132"/>
      <c r="L449" s="132"/>
      <c r="V449" s="132"/>
      <c r="AF449" s="132"/>
      <c r="AP449" s="132"/>
      <c r="AZ449" s="132"/>
      <c r="BJ449" s="132"/>
      <c r="BT449" s="132"/>
      <c r="CD449" s="132"/>
      <c r="CN449" s="132"/>
      <c r="CO449" s="132"/>
      <c r="CP449" s="132"/>
      <c r="CQ449" s="132"/>
      <c r="CR449" s="132"/>
      <c r="CS449" s="132"/>
      <c r="CT449" s="132"/>
      <c r="CU449" s="132"/>
      <c r="CX449" s="132"/>
      <c r="DH449" s="132"/>
      <c r="DR449" s="132"/>
      <c r="EB449" s="132"/>
      <c r="EL449" s="132"/>
      <c r="EV449" s="132"/>
      <c r="FF449" s="132"/>
      <c r="FP449" s="132"/>
      <c r="FZ449" s="132"/>
      <c r="GJ449" s="132"/>
      <c r="GT449" s="132"/>
      <c r="HD449" s="132"/>
      <c r="HN449" s="132"/>
      <c r="HX449" s="132"/>
      <c r="IH449" s="132"/>
      <c r="IR449" s="132"/>
      <c r="JB449" s="132"/>
      <c r="JL449" s="132"/>
      <c r="JV449" s="132"/>
      <c r="KF449" s="132"/>
      <c r="KP449" s="132"/>
    </row>
    <row xmlns:x14ac="http://schemas.microsoft.com/office/spreadsheetml/2009/9/ac" r="450" s="3" customFormat="true" x14ac:dyDescent="0.25">
      <c r="A450" s="425"/>
      <c r="B450" s="132"/>
      <c r="L450" s="132"/>
      <c r="V450" s="132"/>
      <c r="AF450" s="132"/>
      <c r="AP450" s="132"/>
      <c r="AZ450" s="132"/>
      <c r="BJ450" s="132"/>
      <c r="BT450" s="132"/>
      <c r="CD450" s="132"/>
      <c r="CN450" s="132"/>
      <c r="CO450" s="132"/>
      <c r="CP450" s="132"/>
      <c r="CQ450" s="132"/>
      <c r="CR450" s="132"/>
      <c r="CS450" s="132"/>
      <c r="CT450" s="132"/>
      <c r="CU450" s="132"/>
      <c r="CX450" s="132"/>
      <c r="DH450" s="132"/>
      <c r="DR450" s="132"/>
      <c r="EB450" s="132"/>
      <c r="EL450" s="132"/>
      <c r="EV450" s="132"/>
      <c r="FF450" s="132"/>
      <c r="FP450" s="132"/>
      <c r="FZ450" s="132"/>
      <c r="GJ450" s="132"/>
      <c r="GT450" s="132"/>
      <c r="HD450" s="132"/>
      <c r="HN450" s="132"/>
      <c r="HX450" s="132"/>
      <c r="IH450" s="132"/>
      <c r="IR450" s="132"/>
      <c r="JB450" s="132"/>
      <c r="JL450" s="132"/>
      <c r="JV450" s="132"/>
      <c r="KF450" s="132"/>
      <c r="KP450" s="132"/>
    </row>
    <row xmlns:x14ac="http://schemas.microsoft.com/office/spreadsheetml/2009/9/ac" r="451" s="3" customFormat="true" x14ac:dyDescent="0.25">
      <c r="A451" s="425"/>
      <c r="B451" s="132"/>
      <c r="L451" s="132"/>
      <c r="V451" s="132"/>
      <c r="AF451" s="132"/>
      <c r="AP451" s="132"/>
      <c r="AZ451" s="132"/>
      <c r="BJ451" s="132"/>
      <c r="BT451" s="132"/>
      <c r="CD451" s="132"/>
      <c r="CN451" s="132"/>
      <c r="CO451" s="132"/>
      <c r="CP451" s="132"/>
      <c r="CQ451" s="132"/>
      <c r="CR451" s="132"/>
      <c r="CS451" s="132"/>
      <c r="CT451" s="132"/>
      <c r="CU451" s="132"/>
      <c r="CX451" s="132"/>
      <c r="DH451" s="132"/>
      <c r="DR451" s="132"/>
      <c r="EB451" s="132"/>
      <c r="EL451" s="132"/>
      <c r="EV451" s="132"/>
      <c r="FF451" s="132"/>
      <c r="FP451" s="132"/>
      <c r="FZ451" s="132"/>
      <c r="GJ451" s="132"/>
      <c r="GT451" s="132"/>
      <c r="HD451" s="132"/>
      <c r="HN451" s="132"/>
      <c r="HX451" s="132"/>
      <c r="IH451" s="132"/>
      <c r="IR451" s="132"/>
      <c r="JB451" s="132"/>
      <c r="JL451" s="132"/>
      <c r="JV451" s="132"/>
      <c r="KF451" s="132"/>
      <c r="KP451" s="132"/>
    </row>
    <row xmlns:x14ac="http://schemas.microsoft.com/office/spreadsheetml/2009/9/ac" r="452" s="3" customFormat="true" x14ac:dyDescent="0.25">
      <c r="A452" s="425"/>
      <c r="B452" s="132"/>
      <c r="L452" s="132"/>
      <c r="V452" s="132"/>
      <c r="AF452" s="132"/>
      <c r="AP452" s="132"/>
      <c r="AZ452" s="132"/>
      <c r="BJ452" s="132"/>
      <c r="BT452" s="132"/>
      <c r="CD452" s="132"/>
      <c r="CN452" s="132"/>
      <c r="CO452" s="132"/>
      <c r="CP452" s="132"/>
      <c r="CQ452" s="132"/>
      <c r="CR452" s="132"/>
      <c r="CS452" s="132"/>
      <c r="CT452" s="132"/>
      <c r="CU452" s="132"/>
      <c r="CX452" s="132"/>
      <c r="DH452" s="132"/>
      <c r="DR452" s="132"/>
      <c r="EB452" s="132"/>
      <c r="EL452" s="132"/>
      <c r="EV452" s="132"/>
      <c r="FF452" s="132"/>
      <c r="FP452" s="132"/>
      <c r="FZ452" s="132"/>
      <c r="GJ452" s="132"/>
      <c r="GT452" s="132"/>
      <c r="HD452" s="132"/>
      <c r="HN452" s="132"/>
      <c r="HX452" s="132"/>
      <c r="IH452" s="132"/>
      <c r="IR452" s="132"/>
      <c r="JB452" s="132"/>
      <c r="JL452" s="132"/>
      <c r="JV452" s="132"/>
      <c r="KF452" s="132"/>
      <c r="KP452" s="132"/>
    </row>
    <row xmlns:x14ac="http://schemas.microsoft.com/office/spreadsheetml/2009/9/ac" r="453" s="3" customFormat="true" x14ac:dyDescent="0.25">
      <c r="A453" s="425"/>
      <c r="B453" s="132"/>
      <c r="L453" s="132"/>
      <c r="V453" s="132"/>
      <c r="AF453" s="132"/>
      <c r="AP453" s="132"/>
      <c r="AZ453" s="132"/>
      <c r="BJ453" s="132"/>
      <c r="BT453" s="132"/>
      <c r="CD453" s="132"/>
      <c r="CN453" s="132"/>
      <c r="CO453" s="132"/>
      <c r="CP453" s="132"/>
      <c r="CQ453" s="132"/>
      <c r="CR453" s="132"/>
      <c r="CS453" s="132"/>
      <c r="CT453" s="132"/>
      <c r="CU453" s="132"/>
      <c r="CX453" s="132"/>
      <c r="DH453" s="132"/>
      <c r="DR453" s="132"/>
      <c r="EB453" s="132"/>
      <c r="EL453" s="132"/>
      <c r="EV453" s="132"/>
      <c r="FF453" s="132"/>
      <c r="FP453" s="132"/>
      <c r="FZ453" s="132"/>
      <c r="GJ453" s="132"/>
      <c r="GT453" s="132"/>
      <c r="HD453" s="132"/>
      <c r="HN453" s="132"/>
      <c r="HX453" s="132"/>
      <c r="IH453" s="132"/>
      <c r="IR453" s="132"/>
      <c r="JB453" s="132"/>
      <c r="JL453" s="132"/>
      <c r="JV453" s="132"/>
      <c r="KF453" s="132"/>
      <c r="KP453" s="132"/>
    </row>
    <row xmlns:x14ac="http://schemas.microsoft.com/office/spreadsheetml/2009/9/ac" r="454" s="3" customFormat="true" x14ac:dyDescent="0.25">
      <c r="A454" s="425"/>
      <c r="B454" s="132"/>
      <c r="L454" s="132"/>
      <c r="V454" s="132"/>
      <c r="AF454" s="132"/>
      <c r="AP454" s="132"/>
      <c r="AZ454" s="132"/>
      <c r="BJ454" s="132"/>
      <c r="BT454" s="132"/>
      <c r="CD454" s="132"/>
      <c r="CN454" s="132"/>
      <c r="CO454" s="132"/>
      <c r="CP454" s="132"/>
      <c r="CQ454" s="132"/>
      <c r="CR454" s="132"/>
      <c r="CS454" s="132"/>
      <c r="CT454" s="132"/>
      <c r="CU454" s="132"/>
      <c r="CX454" s="132"/>
      <c r="DH454" s="132"/>
      <c r="DR454" s="132"/>
      <c r="EB454" s="132"/>
      <c r="EL454" s="132"/>
      <c r="EV454" s="132"/>
      <c r="FF454" s="132"/>
      <c r="FP454" s="132"/>
      <c r="FZ454" s="132"/>
      <c r="GJ454" s="132"/>
      <c r="GT454" s="132"/>
      <c r="HD454" s="132"/>
      <c r="HN454" s="132"/>
      <c r="HX454" s="132"/>
      <c r="IH454" s="132"/>
      <c r="IR454" s="132"/>
      <c r="JB454" s="132"/>
      <c r="JL454" s="132"/>
      <c r="JV454" s="132"/>
      <c r="KF454" s="132"/>
      <c r="KP454" s="132"/>
    </row>
    <row xmlns:x14ac="http://schemas.microsoft.com/office/spreadsheetml/2009/9/ac" r="455" s="3" customFormat="true" x14ac:dyDescent="0.25">
      <c r="A455" s="425"/>
      <c r="B455" s="132"/>
      <c r="L455" s="132"/>
      <c r="V455" s="132"/>
      <c r="AF455" s="132"/>
      <c r="AP455" s="132"/>
      <c r="AZ455" s="132"/>
      <c r="BJ455" s="132"/>
      <c r="BT455" s="132"/>
      <c r="CD455" s="132"/>
      <c r="CN455" s="132"/>
      <c r="CO455" s="132"/>
      <c r="CP455" s="132"/>
      <c r="CQ455" s="132"/>
      <c r="CR455" s="132"/>
      <c r="CS455" s="132"/>
      <c r="CT455" s="132"/>
      <c r="CU455" s="132"/>
      <c r="CX455" s="132"/>
      <c r="DH455" s="132"/>
      <c r="DR455" s="132"/>
      <c r="EB455" s="132"/>
      <c r="EL455" s="132"/>
      <c r="EV455" s="132"/>
      <c r="FF455" s="132"/>
      <c r="FP455" s="132"/>
      <c r="FZ455" s="132"/>
      <c r="GJ455" s="132"/>
      <c r="GT455" s="132"/>
      <c r="HD455" s="132"/>
      <c r="HN455" s="132"/>
      <c r="HX455" s="132"/>
      <c r="IH455" s="132"/>
      <c r="IR455" s="132"/>
      <c r="JB455" s="132"/>
      <c r="JL455" s="132"/>
      <c r="JV455" s="132"/>
      <c r="KF455" s="132"/>
      <c r="KP455" s="132"/>
    </row>
    <row xmlns:x14ac="http://schemas.microsoft.com/office/spreadsheetml/2009/9/ac" r="456" s="3" customFormat="true" x14ac:dyDescent="0.25">
      <c r="A456" s="425"/>
      <c r="B456" s="132"/>
      <c r="L456" s="132"/>
      <c r="V456" s="132"/>
      <c r="AF456" s="132"/>
      <c r="AP456" s="132"/>
      <c r="AZ456" s="132"/>
      <c r="BJ456" s="132"/>
      <c r="BT456" s="132"/>
      <c r="CD456" s="132"/>
      <c r="CN456" s="132"/>
      <c r="CO456" s="132"/>
      <c r="CP456" s="132"/>
      <c r="CQ456" s="132"/>
      <c r="CR456" s="132"/>
      <c r="CS456" s="132"/>
      <c r="CT456" s="132"/>
      <c r="CU456" s="132"/>
      <c r="CX456" s="132"/>
      <c r="DH456" s="132"/>
      <c r="DR456" s="132"/>
      <c r="EB456" s="132"/>
      <c r="EL456" s="132"/>
      <c r="EV456" s="132"/>
      <c r="FF456" s="132"/>
      <c r="FP456" s="132"/>
      <c r="FZ456" s="132"/>
      <c r="GJ456" s="132"/>
      <c r="GT456" s="132"/>
      <c r="HD456" s="132"/>
      <c r="HN456" s="132"/>
      <c r="HX456" s="132"/>
      <c r="IH456" s="132"/>
      <c r="IR456" s="132"/>
      <c r="JB456" s="132"/>
      <c r="JL456" s="132"/>
      <c r="JV456" s="132"/>
      <c r="KF456" s="132"/>
      <c r="KP456" s="132"/>
    </row>
    <row xmlns:x14ac="http://schemas.microsoft.com/office/spreadsheetml/2009/9/ac" r="457" s="3" customFormat="true" x14ac:dyDescent="0.25">
      <c r="A457" s="425"/>
      <c r="B457" s="132"/>
      <c r="L457" s="132"/>
      <c r="V457" s="132"/>
      <c r="AF457" s="132"/>
      <c r="AP457" s="132"/>
      <c r="AZ457" s="132"/>
      <c r="BJ457" s="132"/>
      <c r="BT457" s="132"/>
      <c r="CD457" s="132"/>
      <c r="CN457" s="132"/>
      <c r="CO457" s="132"/>
      <c r="CP457" s="132"/>
      <c r="CQ457" s="132"/>
      <c r="CR457" s="132"/>
      <c r="CS457" s="132"/>
      <c r="CT457" s="132"/>
      <c r="CU457" s="132"/>
      <c r="CX457" s="132"/>
      <c r="DH457" s="132"/>
      <c r="DR457" s="132"/>
      <c r="EB457" s="132"/>
      <c r="EL457" s="132"/>
      <c r="EV457" s="132"/>
      <c r="FF457" s="132"/>
      <c r="FP457" s="132"/>
      <c r="FZ457" s="132"/>
      <c r="GJ457" s="132"/>
      <c r="GT457" s="132"/>
      <c r="HD457" s="132"/>
      <c r="HN457" s="132"/>
      <c r="HX457" s="132"/>
      <c r="IH457" s="132"/>
      <c r="IR457" s="132"/>
      <c r="JB457" s="132"/>
      <c r="JL457" s="132"/>
      <c r="JV457" s="132"/>
      <c r="KF457" s="132"/>
      <c r="KP457" s="132"/>
    </row>
    <row xmlns:x14ac="http://schemas.microsoft.com/office/spreadsheetml/2009/9/ac" r="458" s="3" customFormat="true" x14ac:dyDescent="0.25">
      <c r="A458" s="425"/>
      <c r="B458" s="132"/>
      <c r="L458" s="132"/>
      <c r="V458" s="132"/>
      <c r="AF458" s="132"/>
      <c r="AP458" s="132"/>
      <c r="AZ458" s="132"/>
      <c r="BJ458" s="132"/>
      <c r="BT458" s="132"/>
      <c r="CD458" s="132"/>
      <c r="CN458" s="132"/>
      <c r="CO458" s="132"/>
      <c r="CP458" s="132"/>
      <c r="CQ458" s="132"/>
      <c r="CR458" s="132"/>
      <c r="CS458" s="132"/>
      <c r="CT458" s="132"/>
      <c r="CU458" s="132"/>
      <c r="CX458" s="132"/>
      <c r="DH458" s="132"/>
      <c r="DR458" s="132"/>
      <c r="EB458" s="132"/>
      <c r="EL458" s="132"/>
      <c r="EV458" s="132"/>
      <c r="FF458" s="132"/>
      <c r="FP458" s="132"/>
      <c r="FZ458" s="132"/>
      <c r="GJ458" s="132"/>
      <c r="GT458" s="132"/>
      <c r="HD458" s="132"/>
      <c r="HN458" s="132"/>
      <c r="HX458" s="132"/>
      <c r="IH458" s="132"/>
      <c r="IR458" s="132"/>
      <c r="JB458" s="132"/>
      <c r="JL458" s="132"/>
      <c r="JV458" s="132"/>
      <c r="KF458" s="132"/>
      <c r="KP458" s="132"/>
    </row>
    <row xmlns:x14ac="http://schemas.microsoft.com/office/spreadsheetml/2009/9/ac" r="459" s="3" customFormat="true" x14ac:dyDescent="0.25">
      <c r="A459" s="425"/>
      <c r="B459" s="132"/>
      <c r="L459" s="132"/>
      <c r="V459" s="132"/>
      <c r="AF459" s="132"/>
      <c r="AP459" s="132"/>
      <c r="AZ459" s="132"/>
      <c r="BJ459" s="132"/>
      <c r="BT459" s="132"/>
      <c r="CD459" s="132"/>
      <c r="CN459" s="132"/>
      <c r="CO459" s="132"/>
      <c r="CP459" s="132"/>
      <c r="CQ459" s="132"/>
      <c r="CR459" s="132"/>
      <c r="CS459" s="132"/>
      <c r="CT459" s="132"/>
      <c r="CU459" s="132"/>
      <c r="CX459" s="132"/>
      <c r="DH459" s="132"/>
      <c r="DR459" s="132"/>
      <c r="EB459" s="132"/>
      <c r="EL459" s="132"/>
      <c r="EV459" s="132"/>
      <c r="FF459" s="132"/>
      <c r="FP459" s="132"/>
      <c r="FZ459" s="132"/>
      <c r="GJ459" s="132"/>
      <c r="GT459" s="132"/>
      <c r="HD459" s="132"/>
      <c r="HN459" s="132"/>
      <c r="HX459" s="132"/>
      <c r="IH459" s="132"/>
      <c r="IR459" s="132"/>
      <c r="JB459" s="132"/>
      <c r="JL459" s="132"/>
      <c r="JV459" s="132"/>
      <c r="KF459" s="132"/>
      <c r="KP459" s="132"/>
    </row>
    <row xmlns:x14ac="http://schemas.microsoft.com/office/spreadsheetml/2009/9/ac" r="460" s="3" customFormat="true" x14ac:dyDescent="0.25">
      <c r="A460" s="425"/>
      <c r="B460" s="132"/>
      <c r="L460" s="132"/>
      <c r="V460" s="132"/>
      <c r="AF460" s="132"/>
      <c r="AP460" s="132"/>
      <c r="AZ460" s="132"/>
      <c r="BJ460" s="132"/>
      <c r="BT460" s="132"/>
      <c r="CD460" s="132"/>
      <c r="CN460" s="132"/>
      <c r="CO460" s="132"/>
      <c r="CP460" s="132"/>
      <c r="CQ460" s="132"/>
      <c r="CR460" s="132"/>
      <c r="CS460" s="132"/>
      <c r="CT460" s="132"/>
      <c r="CU460" s="132"/>
      <c r="CX460" s="132"/>
      <c r="DH460" s="132"/>
      <c r="DR460" s="132"/>
      <c r="EB460" s="132"/>
      <c r="EL460" s="132"/>
      <c r="EV460" s="132"/>
      <c r="FF460" s="132"/>
      <c r="FP460" s="132"/>
      <c r="FZ460" s="132"/>
      <c r="GJ460" s="132"/>
      <c r="GT460" s="132"/>
      <c r="HD460" s="132"/>
      <c r="HN460" s="132"/>
      <c r="HX460" s="132"/>
      <c r="IH460" s="132"/>
      <c r="IR460" s="132"/>
      <c r="JB460" s="132"/>
      <c r="JL460" s="132"/>
      <c r="JV460" s="132"/>
      <c r="KF460" s="132"/>
      <c r="KP460" s="132"/>
    </row>
    <row xmlns:x14ac="http://schemas.microsoft.com/office/spreadsheetml/2009/9/ac" r="461" s="3" customFormat="true" x14ac:dyDescent="0.25">
      <c r="A461" s="425"/>
      <c r="B461" s="132"/>
      <c r="L461" s="132"/>
      <c r="V461" s="132"/>
      <c r="AF461" s="132"/>
      <c r="AP461" s="132"/>
      <c r="AZ461" s="132"/>
      <c r="BJ461" s="132"/>
      <c r="BT461" s="132"/>
      <c r="CD461" s="132"/>
      <c r="CN461" s="132"/>
      <c r="CO461" s="132"/>
      <c r="CP461" s="132"/>
      <c r="CQ461" s="132"/>
      <c r="CR461" s="132"/>
      <c r="CS461" s="132"/>
      <c r="CT461" s="132"/>
      <c r="CU461" s="132"/>
      <c r="CX461" s="132"/>
      <c r="DH461" s="132"/>
      <c r="DR461" s="132"/>
      <c r="EB461" s="132"/>
      <c r="EL461" s="132"/>
      <c r="EV461" s="132"/>
      <c r="FF461" s="132"/>
      <c r="FP461" s="132"/>
      <c r="FZ461" s="132"/>
      <c r="GJ461" s="132"/>
      <c r="GT461" s="132"/>
      <c r="HD461" s="132"/>
      <c r="HN461" s="132"/>
      <c r="HX461" s="132"/>
      <c r="IH461" s="132"/>
      <c r="IR461" s="132"/>
      <c r="JB461" s="132"/>
      <c r="JL461" s="132"/>
      <c r="JV461" s="132"/>
      <c r="KF461" s="132"/>
      <c r="KP461" s="132"/>
    </row>
    <row xmlns:x14ac="http://schemas.microsoft.com/office/spreadsheetml/2009/9/ac" r="462" s="3" customFormat="true" x14ac:dyDescent="0.25">
      <c r="A462" s="425"/>
      <c r="B462" s="132"/>
      <c r="L462" s="132"/>
      <c r="V462" s="132"/>
      <c r="AF462" s="132"/>
      <c r="AP462" s="132"/>
      <c r="AZ462" s="132"/>
      <c r="BJ462" s="132"/>
      <c r="BT462" s="132"/>
      <c r="CD462" s="132"/>
      <c r="CN462" s="132"/>
      <c r="CO462" s="132"/>
      <c r="CP462" s="132"/>
      <c r="CQ462" s="132"/>
      <c r="CR462" s="132"/>
      <c r="CS462" s="132"/>
      <c r="CT462" s="132"/>
      <c r="CU462" s="132"/>
      <c r="CX462" s="132"/>
      <c r="DH462" s="132"/>
      <c r="DR462" s="132"/>
      <c r="EB462" s="132"/>
      <c r="EL462" s="132"/>
      <c r="EV462" s="132"/>
      <c r="FF462" s="132"/>
      <c r="FP462" s="132"/>
      <c r="FZ462" s="132"/>
      <c r="GJ462" s="132"/>
      <c r="GT462" s="132"/>
      <c r="HD462" s="132"/>
      <c r="HN462" s="132"/>
      <c r="HX462" s="132"/>
      <c r="IH462" s="132"/>
      <c r="IR462" s="132"/>
      <c r="JB462" s="132"/>
      <c r="JL462" s="132"/>
      <c r="JV462" s="132"/>
      <c r="KF462" s="132"/>
      <c r="KP462" s="132"/>
    </row>
    <row xmlns:x14ac="http://schemas.microsoft.com/office/spreadsheetml/2009/9/ac" r="463" s="3" customFormat="true" x14ac:dyDescent="0.25">
      <c r="A463" s="425"/>
      <c r="B463" s="132"/>
      <c r="L463" s="132"/>
      <c r="V463" s="132"/>
      <c r="AF463" s="132"/>
      <c r="AP463" s="132"/>
      <c r="AZ463" s="132"/>
      <c r="BJ463" s="132"/>
      <c r="BT463" s="132"/>
      <c r="CD463" s="132"/>
      <c r="CN463" s="132"/>
      <c r="CO463" s="132"/>
      <c r="CP463" s="132"/>
      <c r="CQ463" s="132"/>
      <c r="CR463" s="132"/>
      <c r="CS463" s="132"/>
      <c r="CT463" s="132"/>
      <c r="CU463" s="132"/>
      <c r="CX463" s="132"/>
      <c r="DH463" s="132"/>
      <c r="DR463" s="132"/>
      <c r="EB463" s="132"/>
      <c r="EL463" s="132"/>
      <c r="EV463" s="132"/>
      <c r="FF463" s="132"/>
      <c r="FP463" s="132"/>
      <c r="FZ463" s="132"/>
      <c r="GJ463" s="132"/>
      <c r="GT463" s="132"/>
      <c r="HD463" s="132"/>
      <c r="HN463" s="132"/>
      <c r="HX463" s="132"/>
      <c r="IH463" s="132"/>
      <c r="IR463" s="132"/>
      <c r="JB463" s="132"/>
      <c r="JL463" s="132"/>
      <c r="JV463" s="132"/>
      <c r="KF463" s="132"/>
      <c r="KP463" s="132"/>
    </row>
    <row xmlns:x14ac="http://schemas.microsoft.com/office/spreadsheetml/2009/9/ac" r="464" s="3" customFormat="true" x14ac:dyDescent="0.25">
      <c r="A464" s="425"/>
      <c r="B464" s="132"/>
      <c r="L464" s="132"/>
      <c r="V464" s="132"/>
      <c r="AF464" s="132"/>
      <c r="AP464" s="132"/>
      <c r="AZ464" s="132"/>
      <c r="BJ464" s="132"/>
      <c r="BT464" s="132"/>
      <c r="CD464" s="132"/>
      <c r="CN464" s="132"/>
      <c r="CO464" s="132"/>
      <c r="CP464" s="132"/>
      <c r="CQ464" s="132"/>
      <c r="CR464" s="132"/>
      <c r="CS464" s="132"/>
      <c r="CT464" s="132"/>
      <c r="CU464" s="132"/>
      <c r="CX464" s="132"/>
      <c r="DH464" s="132"/>
      <c r="DR464" s="132"/>
      <c r="EB464" s="132"/>
      <c r="EL464" s="132"/>
      <c r="EV464" s="132"/>
      <c r="FF464" s="132"/>
      <c r="FP464" s="132"/>
      <c r="FZ464" s="132"/>
      <c r="GJ464" s="132"/>
      <c r="GT464" s="132"/>
      <c r="HD464" s="132"/>
      <c r="HN464" s="132"/>
      <c r="HX464" s="132"/>
      <c r="IH464" s="132"/>
      <c r="IR464" s="132"/>
      <c r="JB464" s="132"/>
      <c r="JL464" s="132"/>
      <c r="JV464" s="132"/>
      <c r="KF464" s="132"/>
      <c r="KP464" s="132"/>
    </row>
    <row xmlns:x14ac="http://schemas.microsoft.com/office/spreadsheetml/2009/9/ac" r="465" s="3" customFormat="true" x14ac:dyDescent="0.25">
      <c r="A465" s="425"/>
      <c r="B465" s="132"/>
      <c r="L465" s="132"/>
      <c r="V465" s="132"/>
      <c r="AF465" s="132"/>
      <c r="AP465" s="132"/>
      <c r="AZ465" s="132"/>
      <c r="BJ465" s="132"/>
      <c r="BT465" s="132"/>
      <c r="CD465" s="132"/>
      <c r="CN465" s="132"/>
      <c r="CO465" s="132"/>
      <c r="CP465" s="132"/>
      <c r="CQ465" s="132"/>
      <c r="CR465" s="132"/>
      <c r="CS465" s="132"/>
      <c r="CT465" s="132"/>
      <c r="CU465" s="132"/>
      <c r="CX465" s="132"/>
      <c r="DH465" s="132"/>
      <c r="DR465" s="132"/>
      <c r="EB465" s="132"/>
      <c r="EL465" s="132"/>
      <c r="EV465" s="132"/>
      <c r="FF465" s="132"/>
      <c r="FP465" s="132"/>
      <c r="FZ465" s="132"/>
      <c r="GJ465" s="132"/>
      <c r="GT465" s="132"/>
      <c r="HD465" s="132"/>
      <c r="HN465" s="132"/>
      <c r="HX465" s="132"/>
      <c r="IH465" s="132"/>
      <c r="IR465" s="132"/>
      <c r="JB465" s="132"/>
      <c r="JL465" s="132"/>
      <c r="JV465" s="132"/>
      <c r="KF465" s="132"/>
      <c r="KP465" s="132"/>
    </row>
    <row xmlns:x14ac="http://schemas.microsoft.com/office/spreadsheetml/2009/9/ac" r="466" s="3" customFormat="true" x14ac:dyDescent="0.25">
      <c r="A466" s="425"/>
      <c r="B466" s="132"/>
      <c r="L466" s="132"/>
      <c r="V466" s="132"/>
      <c r="AF466" s="132"/>
      <c r="AP466" s="132"/>
      <c r="AZ466" s="132"/>
      <c r="BJ466" s="132"/>
      <c r="BT466" s="132"/>
      <c r="CD466" s="132"/>
      <c r="CN466" s="132"/>
      <c r="CO466" s="132"/>
      <c r="CP466" s="132"/>
      <c r="CQ466" s="132"/>
      <c r="CR466" s="132"/>
      <c r="CS466" s="132"/>
      <c r="CT466" s="132"/>
      <c r="CU466" s="132"/>
      <c r="CX466" s="132"/>
      <c r="DH466" s="132"/>
      <c r="DR466" s="132"/>
      <c r="EB466" s="132"/>
      <c r="EL466" s="132"/>
      <c r="EV466" s="132"/>
      <c r="FF466" s="132"/>
      <c r="FP466" s="132"/>
      <c r="FZ466" s="132"/>
      <c r="GJ466" s="132"/>
      <c r="GT466" s="132"/>
      <c r="HD466" s="132"/>
      <c r="HN466" s="132"/>
      <c r="HX466" s="132"/>
      <c r="IH466" s="132"/>
      <c r="IR466" s="132"/>
      <c r="JB466" s="132"/>
      <c r="JL466" s="132"/>
      <c r="JV466" s="132"/>
      <c r="KF466" s="132"/>
      <c r="KP466" s="132"/>
    </row>
    <row xmlns:x14ac="http://schemas.microsoft.com/office/spreadsheetml/2009/9/ac" r="467" s="3" customFormat="true" x14ac:dyDescent="0.25">
      <c r="A467" s="425"/>
      <c r="B467" s="132"/>
      <c r="L467" s="132"/>
      <c r="V467" s="132"/>
      <c r="AF467" s="132"/>
      <c r="AP467" s="132"/>
      <c r="AZ467" s="132"/>
      <c r="BJ467" s="132"/>
      <c r="BT467" s="132"/>
      <c r="CD467" s="132"/>
      <c r="CN467" s="132"/>
      <c r="CO467" s="132"/>
      <c r="CP467" s="132"/>
      <c r="CQ467" s="132"/>
      <c r="CR467" s="132"/>
      <c r="CS467" s="132"/>
      <c r="CT467" s="132"/>
      <c r="CU467" s="132"/>
      <c r="CX467" s="132"/>
      <c r="DH467" s="132"/>
      <c r="DR467" s="132"/>
      <c r="EB467" s="132"/>
      <c r="EL467" s="132"/>
      <c r="EV467" s="132"/>
      <c r="FF467" s="132"/>
      <c r="FP467" s="132"/>
      <c r="FZ467" s="132"/>
      <c r="GJ467" s="132"/>
      <c r="GT467" s="132"/>
      <c r="HD467" s="132"/>
      <c r="HN467" s="132"/>
      <c r="HX467" s="132"/>
      <c r="IH467" s="132"/>
      <c r="IR467" s="132"/>
      <c r="JB467" s="132"/>
      <c r="JL467" s="132"/>
      <c r="JV467" s="132"/>
      <c r="KF467" s="132"/>
      <c r="KP467" s="132"/>
    </row>
    <row xmlns:x14ac="http://schemas.microsoft.com/office/spreadsheetml/2009/9/ac" r="468" s="3" customFormat="true" x14ac:dyDescent="0.25">
      <c r="A468" s="425"/>
      <c r="B468" s="132"/>
      <c r="L468" s="132"/>
      <c r="V468" s="132"/>
      <c r="AF468" s="132"/>
      <c r="AP468" s="132"/>
      <c r="AZ468" s="132"/>
      <c r="BJ468" s="132"/>
      <c r="BT468" s="132"/>
      <c r="CD468" s="132"/>
      <c r="CN468" s="132"/>
      <c r="CO468" s="132"/>
      <c r="CP468" s="132"/>
      <c r="CQ468" s="132"/>
      <c r="CR468" s="132"/>
      <c r="CS468" s="132"/>
      <c r="CT468" s="132"/>
      <c r="CU468" s="132"/>
      <c r="CX468" s="132"/>
      <c r="DH468" s="132"/>
      <c r="DR468" s="132"/>
      <c r="EB468" s="132"/>
      <c r="EL468" s="132"/>
      <c r="EV468" s="132"/>
      <c r="FF468" s="132"/>
      <c r="FP468" s="132"/>
      <c r="FZ468" s="132"/>
      <c r="GJ468" s="132"/>
      <c r="GT468" s="132"/>
      <c r="HD468" s="132"/>
      <c r="HN468" s="132"/>
      <c r="HX468" s="132"/>
      <c r="IH468" s="132"/>
      <c r="IR468" s="132"/>
      <c r="JB468" s="132"/>
      <c r="JL468" s="132"/>
      <c r="JV468" s="132"/>
      <c r="KF468" s="132"/>
      <c r="KP468" s="132"/>
    </row>
    <row xmlns:x14ac="http://schemas.microsoft.com/office/spreadsheetml/2009/9/ac" r="469" s="3" customFormat="true" x14ac:dyDescent="0.25">
      <c r="A469" s="425"/>
      <c r="B469" s="132"/>
      <c r="L469" s="132"/>
      <c r="V469" s="132"/>
      <c r="AF469" s="132"/>
      <c r="AP469" s="132"/>
      <c r="AZ469" s="132"/>
      <c r="BJ469" s="132"/>
      <c r="BT469" s="132"/>
      <c r="CD469" s="132"/>
      <c r="CN469" s="132"/>
      <c r="CO469" s="132"/>
      <c r="CP469" s="132"/>
      <c r="CQ469" s="132"/>
      <c r="CR469" s="132"/>
      <c r="CS469" s="132"/>
      <c r="CT469" s="132"/>
      <c r="CU469" s="132"/>
      <c r="CX469" s="132"/>
      <c r="DH469" s="132"/>
      <c r="DR469" s="132"/>
      <c r="EB469" s="132"/>
      <c r="EL469" s="132"/>
      <c r="EV469" s="132"/>
      <c r="FF469" s="132"/>
      <c r="FP469" s="132"/>
      <c r="FZ469" s="132"/>
      <c r="GJ469" s="132"/>
      <c r="GT469" s="132"/>
      <c r="HD469" s="132"/>
      <c r="HN469" s="132"/>
      <c r="HX469" s="132"/>
      <c r="IH469" s="132"/>
      <c r="IR469" s="132"/>
      <c r="JB469" s="132"/>
      <c r="JL469" s="132"/>
      <c r="JV469" s="132"/>
      <c r="KF469" s="132"/>
      <c r="KP469" s="132"/>
    </row>
    <row xmlns:x14ac="http://schemas.microsoft.com/office/spreadsheetml/2009/9/ac" r="470" s="3" customFormat="true" x14ac:dyDescent="0.25">
      <c r="A470" s="425"/>
      <c r="B470" s="132"/>
      <c r="L470" s="132"/>
      <c r="V470" s="132"/>
      <c r="AF470" s="132"/>
      <c r="AP470" s="132"/>
      <c r="AZ470" s="132"/>
      <c r="BJ470" s="132"/>
      <c r="BT470" s="132"/>
      <c r="CD470" s="132"/>
      <c r="CN470" s="132"/>
      <c r="CO470" s="132"/>
      <c r="CP470" s="132"/>
      <c r="CQ470" s="132"/>
      <c r="CR470" s="132"/>
      <c r="CS470" s="132"/>
      <c r="CT470" s="132"/>
      <c r="CU470" s="132"/>
      <c r="CX470" s="132"/>
      <c r="DH470" s="132"/>
      <c r="DR470" s="132"/>
      <c r="EB470" s="132"/>
      <c r="EL470" s="132"/>
      <c r="EV470" s="132"/>
      <c r="FF470" s="132"/>
      <c r="FP470" s="132"/>
      <c r="FZ470" s="132"/>
      <c r="GJ470" s="132"/>
      <c r="GT470" s="132"/>
      <c r="HD470" s="132"/>
      <c r="HN470" s="132"/>
      <c r="HX470" s="132"/>
      <c r="IH470" s="132"/>
      <c r="IR470" s="132"/>
      <c r="JB470" s="132"/>
      <c r="JL470" s="132"/>
      <c r="JV470" s="132"/>
      <c r="KF470" s="132"/>
      <c r="KP470" s="132"/>
    </row>
    <row xmlns:x14ac="http://schemas.microsoft.com/office/spreadsheetml/2009/9/ac" r="471" s="3" customFormat="true" x14ac:dyDescent="0.25">
      <c r="A471" s="425"/>
      <c r="B471" s="132"/>
      <c r="L471" s="132"/>
      <c r="V471" s="132"/>
      <c r="AF471" s="132"/>
      <c r="AP471" s="132"/>
      <c r="AZ471" s="132"/>
      <c r="BJ471" s="132"/>
      <c r="BT471" s="132"/>
      <c r="CD471" s="132"/>
      <c r="CN471" s="132"/>
      <c r="CO471" s="132"/>
      <c r="CP471" s="132"/>
      <c r="CQ471" s="132"/>
      <c r="CR471" s="132"/>
      <c r="CS471" s="132"/>
      <c r="CT471" s="132"/>
      <c r="CU471" s="132"/>
      <c r="CX471" s="132"/>
      <c r="DH471" s="132"/>
      <c r="DR471" s="132"/>
      <c r="EB471" s="132"/>
      <c r="EL471" s="132"/>
      <c r="EV471" s="132"/>
      <c r="FF471" s="132"/>
      <c r="FP471" s="132"/>
      <c r="FZ471" s="132"/>
      <c r="GJ471" s="132"/>
      <c r="GT471" s="132"/>
      <c r="HD471" s="132"/>
      <c r="HN471" s="132"/>
      <c r="HX471" s="132"/>
      <c r="IH471" s="132"/>
      <c r="IR471" s="132"/>
      <c r="JB471" s="132"/>
      <c r="JL471" s="132"/>
      <c r="JV471" s="132"/>
      <c r="KF471" s="132"/>
      <c r="KP471" s="132"/>
    </row>
    <row xmlns:x14ac="http://schemas.microsoft.com/office/spreadsheetml/2009/9/ac" r="472" s="3" customFormat="true" x14ac:dyDescent="0.25">
      <c r="A472" s="425"/>
      <c r="B472" s="132"/>
      <c r="L472" s="132"/>
      <c r="V472" s="132"/>
      <c r="AF472" s="132"/>
      <c r="AP472" s="132"/>
      <c r="AZ472" s="132"/>
      <c r="BJ472" s="132"/>
      <c r="BT472" s="132"/>
      <c r="CD472" s="132"/>
      <c r="CN472" s="132"/>
      <c r="CO472" s="132"/>
      <c r="CP472" s="132"/>
      <c r="CQ472" s="132"/>
      <c r="CR472" s="132"/>
      <c r="CS472" s="132"/>
      <c r="CT472" s="132"/>
      <c r="CU472" s="132"/>
      <c r="CX472" s="132"/>
      <c r="DH472" s="132"/>
      <c r="DR472" s="132"/>
      <c r="EB472" s="132"/>
      <c r="EL472" s="132"/>
      <c r="EV472" s="132"/>
      <c r="FF472" s="132"/>
      <c r="FP472" s="132"/>
      <c r="FZ472" s="132"/>
      <c r="GJ472" s="132"/>
      <c r="GT472" s="132"/>
      <c r="HD472" s="132"/>
      <c r="HN472" s="132"/>
      <c r="HX472" s="132"/>
      <c r="IH472" s="132"/>
      <c r="IR472" s="132"/>
      <c r="JB472" s="132"/>
      <c r="JL472" s="132"/>
      <c r="JV472" s="132"/>
      <c r="KF472" s="132"/>
      <c r="KP472" s="132"/>
    </row>
    <row xmlns:x14ac="http://schemas.microsoft.com/office/spreadsheetml/2009/9/ac" r="473" s="3" customFormat="true" x14ac:dyDescent="0.25">
      <c r="A473" s="425"/>
      <c r="B473" s="132"/>
      <c r="L473" s="132"/>
      <c r="V473" s="132"/>
      <c r="AF473" s="132"/>
      <c r="AP473" s="132"/>
      <c r="AZ473" s="132"/>
      <c r="BJ473" s="132"/>
      <c r="BT473" s="132"/>
      <c r="CD473" s="132"/>
      <c r="CN473" s="132"/>
      <c r="CO473" s="132"/>
      <c r="CP473" s="132"/>
      <c r="CQ473" s="132"/>
      <c r="CR473" s="132"/>
      <c r="CS473" s="132"/>
      <c r="CT473" s="132"/>
      <c r="CU473" s="132"/>
      <c r="CX473" s="132"/>
      <c r="DH473" s="132"/>
      <c r="DR473" s="132"/>
      <c r="EB473" s="132"/>
      <c r="EL473" s="132"/>
      <c r="EV473" s="132"/>
      <c r="FF473" s="132"/>
      <c r="FP473" s="132"/>
      <c r="FZ473" s="132"/>
      <c r="GJ473" s="132"/>
      <c r="GT473" s="132"/>
      <c r="HD473" s="132"/>
      <c r="HN473" s="132"/>
      <c r="HX473" s="132"/>
      <c r="IH473" s="132"/>
      <c r="IR473" s="132"/>
      <c r="JB473" s="132"/>
      <c r="JL473" s="132"/>
      <c r="JV473" s="132"/>
      <c r="KF473" s="132"/>
      <c r="KP473" s="132"/>
    </row>
    <row xmlns:x14ac="http://schemas.microsoft.com/office/spreadsheetml/2009/9/ac" r="474" s="3" customFormat="true" x14ac:dyDescent="0.25">
      <c r="A474" s="425"/>
      <c r="B474" s="132"/>
      <c r="L474" s="132"/>
      <c r="V474" s="132"/>
      <c r="AF474" s="132"/>
      <c r="AP474" s="132"/>
      <c r="AZ474" s="132"/>
      <c r="BJ474" s="132"/>
      <c r="BT474" s="132"/>
      <c r="CD474" s="132"/>
      <c r="CN474" s="132"/>
      <c r="CO474" s="132"/>
      <c r="CP474" s="132"/>
      <c r="CQ474" s="132"/>
      <c r="CR474" s="132"/>
      <c r="CS474" s="132"/>
      <c r="CT474" s="132"/>
      <c r="CU474" s="132"/>
      <c r="CX474" s="132"/>
      <c r="DH474" s="132"/>
      <c r="DR474" s="132"/>
      <c r="EB474" s="132"/>
      <c r="EL474" s="132"/>
      <c r="EV474" s="132"/>
      <c r="FF474" s="132"/>
      <c r="FP474" s="132"/>
      <c r="FZ474" s="132"/>
      <c r="GJ474" s="132"/>
      <c r="GT474" s="132"/>
      <c r="HD474" s="132"/>
      <c r="HN474" s="132"/>
      <c r="HX474" s="132"/>
      <c r="IH474" s="132"/>
      <c r="IR474" s="132"/>
      <c r="JB474" s="132"/>
      <c r="JL474" s="132"/>
      <c r="JV474" s="132"/>
      <c r="KF474" s="132"/>
      <c r="KP474" s="132"/>
    </row>
    <row xmlns:x14ac="http://schemas.microsoft.com/office/spreadsheetml/2009/9/ac" r="475" s="3" customFormat="true" x14ac:dyDescent="0.25">
      <c r="A475" s="425"/>
      <c r="B475" s="132"/>
      <c r="L475" s="132"/>
      <c r="V475" s="132"/>
      <c r="AF475" s="132"/>
      <c r="AP475" s="132"/>
      <c r="AZ475" s="132"/>
      <c r="BJ475" s="132"/>
      <c r="BT475" s="132"/>
      <c r="CD475" s="132"/>
      <c r="CN475" s="132"/>
      <c r="CO475" s="132"/>
      <c r="CP475" s="132"/>
      <c r="CQ475" s="132"/>
      <c r="CR475" s="132"/>
      <c r="CS475" s="132"/>
      <c r="CT475" s="132"/>
      <c r="CU475" s="132"/>
      <c r="CX475" s="132"/>
      <c r="DH475" s="132"/>
      <c r="DR475" s="132"/>
      <c r="EB475" s="132"/>
      <c r="EL475" s="132"/>
      <c r="EV475" s="132"/>
      <c r="FF475" s="132"/>
      <c r="FP475" s="132"/>
      <c r="FZ475" s="132"/>
      <c r="GJ475" s="132"/>
      <c r="GT475" s="132"/>
      <c r="HD475" s="132"/>
      <c r="HN475" s="132"/>
      <c r="HX475" s="132"/>
      <c r="IH475" s="132"/>
      <c r="IR475" s="132"/>
      <c r="JB475" s="132"/>
      <c r="JL475" s="132"/>
      <c r="JV475" s="132"/>
      <c r="KF475" s="132"/>
      <c r="KP475" s="132"/>
    </row>
    <row xmlns:x14ac="http://schemas.microsoft.com/office/spreadsheetml/2009/9/ac" r="476" s="3" customFormat="true" x14ac:dyDescent="0.25">
      <c r="A476" s="425"/>
      <c r="B476" s="132"/>
      <c r="L476" s="132"/>
      <c r="V476" s="132"/>
      <c r="AF476" s="132"/>
      <c r="AP476" s="132"/>
      <c r="AZ476" s="132"/>
      <c r="BJ476" s="132"/>
      <c r="BT476" s="132"/>
      <c r="CD476" s="132"/>
      <c r="CN476" s="132"/>
      <c r="CO476" s="132"/>
      <c r="CP476" s="132"/>
      <c r="CQ476" s="132"/>
      <c r="CR476" s="132"/>
      <c r="CS476" s="132"/>
      <c r="CT476" s="132"/>
      <c r="CU476" s="132"/>
      <c r="CX476" s="132"/>
      <c r="DH476" s="132"/>
      <c r="DR476" s="132"/>
      <c r="EB476" s="132"/>
      <c r="EL476" s="132"/>
      <c r="EV476" s="132"/>
      <c r="FF476" s="132"/>
      <c r="FP476" s="132"/>
      <c r="FZ476" s="132"/>
      <c r="GJ476" s="132"/>
      <c r="GT476" s="132"/>
      <c r="HD476" s="132"/>
      <c r="HN476" s="132"/>
      <c r="HX476" s="132"/>
      <c r="IH476" s="132"/>
      <c r="IR476" s="132"/>
      <c r="JB476" s="132"/>
      <c r="JL476" s="132"/>
      <c r="JV476" s="132"/>
      <c r="KF476" s="132"/>
      <c r="KP476" s="132"/>
    </row>
    <row xmlns:x14ac="http://schemas.microsoft.com/office/spreadsheetml/2009/9/ac" r="477" s="3" customFormat="true" x14ac:dyDescent="0.25">
      <c r="A477" s="425"/>
      <c r="B477" s="132"/>
      <c r="L477" s="132"/>
      <c r="V477" s="132"/>
      <c r="AF477" s="132"/>
      <c r="AP477" s="132"/>
      <c r="AZ477" s="132"/>
      <c r="BJ477" s="132"/>
      <c r="BT477" s="132"/>
      <c r="CD477" s="132"/>
      <c r="CN477" s="132"/>
      <c r="CO477" s="132"/>
      <c r="CP477" s="132"/>
      <c r="CQ477" s="132"/>
      <c r="CR477" s="132"/>
      <c r="CS477" s="132"/>
      <c r="CT477" s="132"/>
      <c r="CU477" s="132"/>
      <c r="CX477" s="132"/>
      <c r="DH477" s="132"/>
      <c r="DR477" s="132"/>
      <c r="EB477" s="132"/>
      <c r="EL477" s="132"/>
      <c r="EV477" s="132"/>
      <c r="FF477" s="132"/>
      <c r="FP477" s="132"/>
      <c r="FZ477" s="132"/>
      <c r="GJ477" s="132"/>
      <c r="GT477" s="132"/>
      <c r="HD477" s="132"/>
      <c r="HN477" s="132"/>
      <c r="HX477" s="132"/>
      <c r="IH477" s="132"/>
      <c r="IR477" s="132"/>
      <c r="JB477" s="132"/>
      <c r="JL477" s="132"/>
      <c r="JV477" s="132"/>
      <c r="KF477" s="132"/>
      <c r="KP477" s="132"/>
    </row>
    <row xmlns:x14ac="http://schemas.microsoft.com/office/spreadsheetml/2009/9/ac" r="478" s="3" customFormat="true" x14ac:dyDescent="0.25">
      <c r="A478" s="425"/>
      <c r="B478" s="132"/>
      <c r="L478" s="132"/>
      <c r="V478" s="132"/>
      <c r="AF478" s="132"/>
      <c r="AP478" s="132"/>
      <c r="AZ478" s="132"/>
      <c r="BJ478" s="132"/>
      <c r="BT478" s="132"/>
      <c r="CD478" s="132"/>
      <c r="CN478" s="132"/>
      <c r="CO478" s="132"/>
      <c r="CP478" s="132"/>
      <c r="CQ478" s="132"/>
      <c r="CR478" s="132"/>
      <c r="CS478" s="132"/>
      <c r="CT478" s="132"/>
      <c r="CU478" s="132"/>
      <c r="CX478" s="132"/>
      <c r="DH478" s="132"/>
      <c r="DR478" s="132"/>
      <c r="EB478" s="132"/>
      <c r="EL478" s="132"/>
      <c r="EV478" s="132"/>
      <c r="FF478" s="132"/>
      <c r="FP478" s="132"/>
      <c r="FZ478" s="132"/>
      <c r="GJ478" s="132"/>
      <c r="GT478" s="132"/>
      <c r="HD478" s="132"/>
      <c r="HN478" s="132"/>
      <c r="HX478" s="132"/>
      <c r="IH478" s="132"/>
      <c r="IR478" s="132"/>
      <c r="JB478" s="132"/>
      <c r="JL478" s="132"/>
      <c r="JV478" s="132"/>
      <c r="KF478" s="132"/>
      <c r="KP478" s="132"/>
    </row>
    <row xmlns:x14ac="http://schemas.microsoft.com/office/spreadsheetml/2009/9/ac" r="479" s="3" customFormat="true" x14ac:dyDescent="0.25">
      <c r="A479" s="425"/>
      <c r="B479" s="132"/>
      <c r="L479" s="132"/>
      <c r="V479" s="132"/>
      <c r="AF479" s="132"/>
      <c r="AP479" s="132"/>
      <c r="AZ479" s="132"/>
      <c r="BJ479" s="132"/>
      <c r="BT479" s="132"/>
      <c r="CD479" s="132"/>
      <c r="CN479" s="132"/>
      <c r="CO479" s="132"/>
      <c r="CP479" s="132"/>
      <c r="CQ479" s="132"/>
      <c r="CR479" s="132"/>
      <c r="CS479" s="132"/>
      <c r="CT479" s="132"/>
      <c r="CU479" s="132"/>
      <c r="CX479" s="132"/>
      <c r="DH479" s="132"/>
      <c r="DR479" s="132"/>
      <c r="EB479" s="132"/>
      <c r="EL479" s="132"/>
      <c r="EV479" s="132"/>
      <c r="FF479" s="132"/>
      <c r="FP479" s="132"/>
      <c r="FZ479" s="132"/>
      <c r="GJ479" s="132"/>
      <c r="GT479" s="132"/>
      <c r="HD479" s="132"/>
      <c r="HN479" s="132"/>
      <c r="HX479" s="132"/>
      <c r="IH479" s="132"/>
      <c r="IR479" s="132"/>
      <c r="JB479" s="132"/>
      <c r="JL479" s="132"/>
      <c r="JV479" s="132"/>
      <c r="KF479" s="132"/>
      <c r="KP479" s="132"/>
    </row>
    <row xmlns:x14ac="http://schemas.microsoft.com/office/spreadsheetml/2009/9/ac" r="480" s="3" customFormat="true" x14ac:dyDescent="0.25">
      <c r="A480" s="425"/>
      <c r="B480" s="132"/>
      <c r="L480" s="132"/>
      <c r="V480" s="132"/>
      <c r="AF480" s="132"/>
      <c r="AP480" s="132"/>
      <c r="AZ480" s="132"/>
      <c r="BJ480" s="132"/>
      <c r="BT480" s="132"/>
      <c r="CD480" s="132"/>
      <c r="CN480" s="132"/>
      <c r="CO480" s="132"/>
      <c r="CP480" s="132"/>
      <c r="CQ480" s="132"/>
      <c r="CR480" s="132"/>
      <c r="CS480" s="132"/>
      <c r="CT480" s="132"/>
      <c r="CU480" s="132"/>
      <c r="CX480" s="132"/>
      <c r="DH480" s="132"/>
      <c r="DR480" s="132"/>
      <c r="EB480" s="132"/>
      <c r="EL480" s="132"/>
      <c r="EV480" s="132"/>
      <c r="FF480" s="132"/>
      <c r="FP480" s="132"/>
      <c r="FZ480" s="132"/>
      <c r="GJ480" s="132"/>
      <c r="GT480" s="132"/>
      <c r="HD480" s="132"/>
      <c r="HN480" s="132"/>
      <c r="HX480" s="132"/>
      <c r="IH480" s="132"/>
      <c r="IR480" s="132"/>
      <c r="JB480" s="132"/>
      <c r="JL480" s="132"/>
      <c r="JV480" s="132"/>
      <c r="KF480" s="132"/>
      <c r="KP480" s="132"/>
    </row>
    <row xmlns:x14ac="http://schemas.microsoft.com/office/spreadsheetml/2009/9/ac" r="481" s="3" customFormat="true" x14ac:dyDescent="0.25">
      <c r="A481" s="425"/>
      <c r="B481" s="132"/>
      <c r="L481" s="132"/>
      <c r="V481" s="132"/>
      <c r="AF481" s="132"/>
      <c r="AP481" s="132"/>
      <c r="AZ481" s="132"/>
      <c r="BJ481" s="132"/>
      <c r="BT481" s="132"/>
      <c r="CD481" s="132"/>
      <c r="CN481" s="132"/>
      <c r="CO481" s="132"/>
      <c r="CP481" s="132"/>
      <c r="CQ481" s="132"/>
      <c r="CR481" s="132"/>
      <c r="CS481" s="132"/>
      <c r="CT481" s="132"/>
      <c r="CU481" s="132"/>
      <c r="CX481" s="132"/>
      <c r="DH481" s="132"/>
      <c r="DR481" s="132"/>
      <c r="EB481" s="132"/>
      <c r="EL481" s="132"/>
      <c r="EV481" s="132"/>
      <c r="FF481" s="132"/>
      <c r="FP481" s="132"/>
      <c r="FZ481" s="132"/>
      <c r="GJ481" s="132"/>
      <c r="GT481" s="132"/>
      <c r="HD481" s="132"/>
      <c r="HN481" s="132"/>
      <c r="HX481" s="132"/>
      <c r="IH481" s="132"/>
      <c r="IR481" s="132"/>
      <c r="JB481" s="132"/>
      <c r="JL481" s="132"/>
      <c r="JV481" s="132"/>
      <c r="KF481" s="132"/>
      <c r="KP481" s="132"/>
    </row>
    <row xmlns:x14ac="http://schemas.microsoft.com/office/spreadsheetml/2009/9/ac" r="482" s="3" customFormat="true" x14ac:dyDescent="0.25">
      <c r="A482" s="425"/>
      <c r="B482" s="132"/>
      <c r="L482" s="132"/>
      <c r="V482" s="132"/>
      <c r="AF482" s="132"/>
      <c r="AP482" s="132"/>
      <c r="AZ482" s="132"/>
      <c r="BJ482" s="132"/>
      <c r="BT482" s="132"/>
      <c r="CD482" s="132"/>
      <c r="CN482" s="132"/>
      <c r="CO482" s="132"/>
      <c r="CP482" s="132"/>
      <c r="CQ482" s="132"/>
      <c r="CR482" s="132"/>
      <c r="CS482" s="132"/>
      <c r="CT482" s="132"/>
      <c r="CU482" s="132"/>
      <c r="CX482" s="132"/>
      <c r="DH482" s="132"/>
      <c r="DR482" s="132"/>
      <c r="EB482" s="132"/>
      <c r="EL482" s="132"/>
      <c r="EV482" s="132"/>
      <c r="FF482" s="132"/>
      <c r="FP482" s="132"/>
      <c r="FZ482" s="132"/>
      <c r="GJ482" s="132"/>
      <c r="GT482" s="132"/>
      <c r="HD482" s="132"/>
      <c r="HN482" s="132"/>
      <c r="HX482" s="132"/>
      <c r="IH482" s="132"/>
      <c r="IR482" s="132"/>
      <c r="JB482" s="132"/>
      <c r="JL482" s="132"/>
      <c r="JV482" s="132"/>
      <c r="KF482" s="132"/>
      <c r="KP482" s="132"/>
    </row>
    <row xmlns:x14ac="http://schemas.microsoft.com/office/spreadsheetml/2009/9/ac" r="483" s="3" customFormat="true" x14ac:dyDescent="0.25">
      <c r="A483" s="425"/>
      <c r="B483" s="132"/>
      <c r="L483" s="132"/>
      <c r="V483" s="132"/>
      <c r="AF483" s="132"/>
      <c r="AP483" s="132"/>
      <c r="AZ483" s="132"/>
      <c r="BJ483" s="132"/>
      <c r="BT483" s="132"/>
      <c r="CD483" s="132"/>
      <c r="CN483" s="132"/>
      <c r="CO483" s="132"/>
      <c r="CP483" s="132"/>
      <c r="CQ483" s="132"/>
      <c r="CR483" s="132"/>
      <c r="CS483" s="132"/>
      <c r="CT483" s="132"/>
      <c r="CU483" s="132"/>
      <c r="CX483" s="132"/>
      <c r="DH483" s="132"/>
      <c r="DR483" s="132"/>
      <c r="EB483" s="132"/>
      <c r="EL483" s="132"/>
      <c r="EV483" s="132"/>
      <c r="FF483" s="132"/>
      <c r="FP483" s="132"/>
      <c r="FZ483" s="132"/>
      <c r="GJ483" s="132"/>
      <c r="GT483" s="132"/>
      <c r="HD483" s="132"/>
      <c r="HN483" s="132"/>
      <c r="HX483" s="132"/>
      <c r="IH483" s="132"/>
      <c r="IR483" s="132"/>
      <c r="JB483" s="132"/>
      <c r="JL483" s="132"/>
      <c r="JV483" s="132"/>
      <c r="KF483" s="132"/>
      <c r="KP483" s="132"/>
    </row>
    <row xmlns:x14ac="http://schemas.microsoft.com/office/spreadsheetml/2009/9/ac" r="484" s="3" customFormat="true" x14ac:dyDescent="0.25">
      <c r="A484" s="425"/>
      <c r="B484" s="132"/>
      <c r="L484" s="132"/>
      <c r="V484" s="132"/>
      <c r="AF484" s="132"/>
      <c r="AP484" s="132"/>
      <c r="AZ484" s="132"/>
      <c r="BJ484" s="132"/>
      <c r="BT484" s="132"/>
      <c r="CD484" s="132"/>
      <c r="CN484" s="132"/>
      <c r="CO484" s="132"/>
      <c r="CP484" s="132"/>
      <c r="CQ484" s="132"/>
      <c r="CR484" s="132"/>
      <c r="CS484" s="132"/>
      <c r="CT484" s="132"/>
      <c r="CU484" s="132"/>
      <c r="CX484" s="132"/>
      <c r="DH484" s="132"/>
      <c r="DR484" s="132"/>
      <c r="EB484" s="132"/>
      <c r="EL484" s="132"/>
      <c r="EV484" s="132"/>
      <c r="FF484" s="132"/>
      <c r="FP484" s="132"/>
      <c r="FZ484" s="132"/>
      <c r="GJ484" s="132"/>
      <c r="GT484" s="132"/>
      <c r="HD484" s="132"/>
      <c r="HN484" s="132"/>
      <c r="HX484" s="132"/>
      <c r="IH484" s="132"/>
      <c r="IR484" s="132"/>
      <c r="JB484" s="132"/>
      <c r="JL484" s="132"/>
      <c r="JV484" s="132"/>
      <c r="KF484" s="132"/>
      <c r="KP484" s="132"/>
    </row>
    <row xmlns:x14ac="http://schemas.microsoft.com/office/spreadsheetml/2009/9/ac" r="485" s="3" customFormat="true" x14ac:dyDescent="0.25">
      <c r="A485" s="425"/>
      <c r="B485" s="132"/>
      <c r="L485" s="132"/>
      <c r="V485" s="132"/>
      <c r="AF485" s="132"/>
      <c r="AP485" s="132"/>
      <c r="AZ485" s="132"/>
      <c r="BJ485" s="132"/>
      <c r="BT485" s="132"/>
      <c r="CD485" s="132"/>
      <c r="CN485" s="132"/>
      <c r="CO485" s="132"/>
      <c r="CP485" s="132"/>
      <c r="CQ485" s="132"/>
      <c r="CR485" s="132"/>
      <c r="CS485" s="132"/>
      <c r="CT485" s="132"/>
      <c r="CU485" s="132"/>
      <c r="CX485" s="132"/>
      <c r="DH485" s="132"/>
      <c r="DR485" s="132"/>
      <c r="EB485" s="132"/>
      <c r="EL485" s="132"/>
      <c r="EV485" s="132"/>
      <c r="FF485" s="132"/>
      <c r="FP485" s="132"/>
      <c r="FZ485" s="132"/>
      <c r="GJ485" s="132"/>
      <c r="GT485" s="132"/>
      <c r="HD485" s="132"/>
      <c r="HN485" s="132"/>
      <c r="HX485" s="132"/>
      <c r="IH485" s="132"/>
      <c r="IR485" s="132"/>
      <c r="JB485" s="132"/>
      <c r="JL485" s="132"/>
      <c r="JV485" s="132"/>
      <c r="KF485" s="132"/>
      <c r="KP485" s="132"/>
    </row>
    <row xmlns:x14ac="http://schemas.microsoft.com/office/spreadsheetml/2009/9/ac" r="486" s="3" customFormat="true" x14ac:dyDescent="0.25">
      <c r="A486" s="425"/>
      <c r="B486" s="132"/>
      <c r="L486" s="132"/>
      <c r="V486" s="132"/>
      <c r="AF486" s="132"/>
      <c r="AP486" s="132"/>
      <c r="AZ486" s="132"/>
      <c r="BJ486" s="132"/>
      <c r="BT486" s="132"/>
      <c r="CD486" s="132"/>
      <c r="CN486" s="132"/>
      <c r="CO486" s="132"/>
      <c r="CP486" s="132"/>
      <c r="CQ486" s="132"/>
      <c r="CR486" s="132"/>
      <c r="CS486" s="132"/>
      <c r="CT486" s="132"/>
      <c r="CU486" s="132"/>
      <c r="CX486" s="132"/>
      <c r="DH486" s="132"/>
      <c r="DR486" s="132"/>
      <c r="EB486" s="132"/>
      <c r="EL486" s="132"/>
      <c r="EV486" s="132"/>
      <c r="FF486" s="132"/>
      <c r="FP486" s="132"/>
      <c r="FZ486" s="132"/>
      <c r="GJ486" s="132"/>
      <c r="GT486" s="132"/>
      <c r="HD486" s="132"/>
      <c r="HN486" s="132"/>
      <c r="HX486" s="132"/>
      <c r="IH486" s="132"/>
      <c r="IR486" s="132"/>
      <c r="JB486" s="132"/>
      <c r="JL486" s="132"/>
      <c r="JV486" s="132"/>
      <c r="KF486" s="132"/>
      <c r="KP486" s="132"/>
    </row>
    <row xmlns:x14ac="http://schemas.microsoft.com/office/spreadsheetml/2009/9/ac" r="487" s="3" customFormat="true" x14ac:dyDescent="0.25">
      <c r="A487" s="425"/>
      <c r="B487" s="132"/>
      <c r="L487" s="132"/>
      <c r="V487" s="132"/>
      <c r="AF487" s="132"/>
      <c r="AP487" s="132"/>
      <c r="AZ487" s="132"/>
      <c r="BJ487" s="132"/>
      <c r="BT487" s="132"/>
      <c r="CD487" s="132"/>
      <c r="CN487" s="132"/>
      <c r="CO487" s="132"/>
      <c r="CP487" s="132"/>
      <c r="CQ487" s="132"/>
      <c r="CR487" s="132"/>
      <c r="CS487" s="132"/>
      <c r="CT487" s="132"/>
      <c r="CU487" s="132"/>
      <c r="CX487" s="132"/>
      <c r="DH487" s="132"/>
      <c r="DR487" s="132"/>
      <c r="EB487" s="132"/>
      <c r="EL487" s="132"/>
      <c r="EV487" s="132"/>
      <c r="FF487" s="132"/>
      <c r="FP487" s="132"/>
      <c r="FZ487" s="132"/>
      <c r="GJ487" s="132"/>
      <c r="GT487" s="132"/>
      <c r="HD487" s="132"/>
      <c r="HN487" s="132"/>
      <c r="HX487" s="132"/>
      <c r="IH487" s="132"/>
      <c r="IR487" s="132"/>
      <c r="JB487" s="132"/>
      <c r="JL487" s="132"/>
      <c r="JV487" s="132"/>
      <c r="KF487" s="132"/>
      <c r="KP487" s="132"/>
    </row>
    <row xmlns:x14ac="http://schemas.microsoft.com/office/spreadsheetml/2009/9/ac" r="488" s="3" customFormat="true" x14ac:dyDescent="0.25">
      <c r="A488" s="425"/>
      <c r="B488" s="132"/>
      <c r="L488" s="132"/>
      <c r="V488" s="132"/>
      <c r="AF488" s="132"/>
      <c r="AP488" s="132"/>
      <c r="AZ488" s="132"/>
      <c r="BJ488" s="132"/>
      <c r="BT488" s="132"/>
      <c r="CD488" s="132"/>
      <c r="CN488" s="132"/>
      <c r="CO488" s="132"/>
      <c r="CP488" s="132"/>
      <c r="CQ488" s="132"/>
      <c r="CR488" s="132"/>
      <c r="CS488" s="132"/>
      <c r="CT488" s="132"/>
      <c r="CU488" s="132"/>
      <c r="CX488" s="132"/>
      <c r="DH488" s="132"/>
      <c r="DR488" s="132"/>
      <c r="EB488" s="132"/>
      <c r="EL488" s="132"/>
      <c r="EV488" s="132"/>
      <c r="FF488" s="132"/>
      <c r="FP488" s="132"/>
      <c r="FZ488" s="132"/>
      <c r="GJ488" s="132"/>
      <c r="GT488" s="132"/>
      <c r="HD488" s="132"/>
      <c r="HN488" s="132"/>
      <c r="HX488" s="132"/>
      <c r="IH488" s="132"/>
      <c r="IR488" s="132"/>
      <c r="JB488" s="132"/>
      <c r="JL488" s="132"/>
      <c r="JV488" s="132"/>
      <c r="KF488" s="132"/>
      <c r="KP488" s="132"/>
    </row>
    <row xmlns:x14ac="http://schemas.microsoft.com/office/spreadsheetml/2009/9/ac" r="489" s="3" customFormat="true" x14ac:dyDescent="0.25">
      <c r="A489" s="425"/>
      <c r="B489" s="132"/>
      <c r="L489" s="132"/>
      <c r="V489" s="132"/>
      <c r="AF489" s="132"/>
      <c r="AP489" s="132"/>
      <c r="AZ489" s="132"/>
      <c r="BJ489" s="132"/>
      <c r="BT489" s="132"/>
      <c r="CD489" s="132"/>
      <c r="CN489" s="132"/>
      <c r="CO489" s="132"/>
      <c r="CP489" s="132"/>
      <c r="CQ489" s="132"/>
      <c r="CR489" s="132"/>
      <c r="CS489" s="132"/>
      <c r="CT489" s="132"/>
      <c r="CU489" s="132"/>
      <c r="CX489" s="132"/>
      <c r="DH489" s="132"/>
      <c r="DR489" s="132"/>
      <c r="EB489" s="132"/>
      <c r="EL489" s="132"/>
      <c r="EV489" s="132"/>
      <c r="FF489" s="132"/>
      <c r="FP489" s="132"/>
      <c r="FZ489" s="132"/>
      <c r="GJ489" s="132"/>
      <c r="GT489" s="132"/>
      <c r="HD489" s="132"/>
      <c r="HN489" s="132"/>
      <c r="HX489" s="132"/>
      <c r="IH489" s="132"/>
      <c r="IR489" s="132"/>
      <c r="JB489" s="132"/>
      <c r="JL489" s="132"/>
      <c r="JV489" s="132"/>
      <c r="KF489" s="132"/>
      <c r="KP489" s="132"/>
    </row>
    <row xmlns:x14ac="http://schemas.microsoft.com/office/spreadsheetml/2009/9/ac" r="490" s="3" customFormat="true" x14ac:dyDescent="0.25">
      <c r="A490" s="425"/>
      <c r="B490" s="132"/>
      <c r="L490" s="132"/>
      <c r="V490" s="132"/>
      <c r="AF490" s="132"/>
      <c r="AP490" s="132"/>
      <c r="AZ490" s="132"/>
      <c r="BJ490" s="132"/>
      <c r="BT490" s="132"/>
      <c r="CD490" s="132"/>
      <c r="CN490" s="132"/>
      <c r="CO490" s="132"/>
      <c r="CP490" s="132"/>
      <c r="CQ490" s="132"/>
      <c r="CR490" s="132"/>
      <c r="CS490" s="132"/>
      <c r="CT490" s="132"/>
      <c r="CU490" s="132"/>
      <c r="CX490" s="132"/>
      <c r="DH490" s="132"/>
      <c r="DR490" s="132"/>
      <c r="EB490" s="132"/>
      <c r="EL490" s="132"/>
      <c r="EV490" s="132"/>
      <c r="FF490" s="132"/>
      <c r="FP490" s="132"/>
      <c r="FZ490" s="132"/>
      <c r="GJ490" s="132"/>
      <c r="GT490" s="132"/>
      <c r="HD490" s="132"/>
      <c r="HN490" s="132"/>
      <c r="HX490" s="132"/>
      <c r="IH490" s="132"/>
      <c r="IR490" s="132"/>
      <c r="JB490" s="132"/>
      <c r="JL490" s="132"/>
      <c r="JV490" s="132"/>
      <c r="KF490" s="132"/>
      <c r="KP490" s="132"/>
    </row>
    <row xmlns:x14ac="http://schemas.microsoft.com/office/spreadsheetml/2009/9/ac" r="491" s="3" customFormat="true" x14ac:dyDescent="0.25">
      <c r="A491" s="425"/>
      <c r="B491" s="132"/>
      <c r="L491" s="132"/>
      <c r="V491" s="132"/>
      <c r="AF491" s="132"/>
      <c r="AP491" s="132"/>
      <c r="AZ491" s="132"/>
      <c r="BJ491" s="132"/>
      <c r="BT491" s="132"/>
      <c r="CD491" s="132"/>
      <c r="CN491" s="132"/>
      <c r="CO491" s="132"/>
      <c r="CP491" s="132"/>
      <c r="CQ491" s="132"/>
      <c r="CR491" s="132"/>
      <c r="CS491" s="132"/>
      <c r="CT491" s="132"/>
      <c r="CU491" s="132"/>
      <c r="CX491" s="132"/>
      <c r="DH491" s="132"/>
      <c r="DR491" s="132"/>
      <c r="EB491" s="132"/>
      <c r="EL491" s="132"/>
      <c r="EV491" s="132"/>
      <c r="FF491" s="132"/>
      <c r="FP491" s="132"/>
      <c r="FZ491" s="132"/>
      <c r="GJ491" s="132"/>
      <c r="GT491" s="132"/>
      <c r="HD491" s="132"/>
      <c r="HN491" s="132"/>
      <c r="HX491" s="132"/>
      <c r="IH491" s="132"/>
      <c r="IR491" s="132"/>
      <c r="JB491" s="132"/>
      <c r="JL491" s="132"/>
      <c r="JV491" s="132"/>
      <c r="KF491" s="132"/>
      <c r="KP491" s="132"/>
    </row>
    <row xmlns:x14ac="http://schemas.microsoft.com/office/spreadsheetml/2009/9/ac" r="492" s="3" customFormat="true" x14ac:dyDescent="0.25">
      <c r="A492" s="425"/>
      <c r="B492" s="132"/>
      <c r="L492" s="132"/>
      <c r="V492" s="132"/>
      <c r="AF492" s="132"/>
      <c r="AP492" s="132"/>
      <c r="AZ492" s="132"/>
      <c r="BJ492" s="132"/>
      <c r="BT492" s="132"/>
      <c r="CD492" s="132"/>
      <c r="CN492" s="132"/>
      <c r="CO492" s="132"/>
      <c r="CP492" s="132"/>
      <c r="CQ492" s="132"/>
      <c r="CR492" s="132"/>
      <c r="CS492" s="132"/>
      <c r="CT492" s="132"/>
      <c r="CU492" s="132"/>
      <c r="CX492" s="132"/>
      <c r="DH492" s="132"/>
      <c r="DR492" s="132"/>
      <c r="EB492" s="132"/>
      <c r="EL492" s="132"/>
      <c r="EV492" s="132"/>
      <c r="FF492" s="132"/>
      <c r="FP492" s="132"/>
      <c r="FZ492" s="132"/>
      <c r="GJ492" s="132"/>
      <c r="GT492" s="132"/>
      <c r="HD492" s="132"/>
      <c r="HN492" s="132"/>
      <c r="HX492" s="132"/>
      <c r="IH492" s="132"/>
      <c r="IR492" s="132"/>
      <c r="JB492" s="132"/>
      <c r="JL492" s="132"/>
      <c r="JV492" s="132"/>
      <c r="KF492" s="132"/>
      <c r="KP492" s="132"/>
    </row>
    <row xmlns:x14ac="http://schemas.microsoft.com/office/spreadsheetml/2009/9/ac" r="493" s="3" customFormat="true" x14ac:dyDescent="0.25">
      <c r="A493" s="425"/>
      <c r="B493" s="132"/>
      <c r="L493" s="132"/>
      <c r="V493" s="132"/>
      <c r="AF493" s="132"/>
      <c r="AP493" s="132"/>
      <c r="AZ493" s="132"/>
      <c r="BJ493" s="132"/>
      <c r="BT493" s="132"/>
      <c r="CD493" s="132"/>
      <c r="CN493" s="132"/>
      <c r="CO493" s="132"/>
      <c r="CP493" s="132"/>
      <c r="CQ493" s="132"/>
      <c r="CR493" s="132"/>
      <c r="CS493" s="132"/>
      <c r="CT493" s="132"/>
      <c r="CU493" s="132"/>
      <c r="CX493" s="132"/>
      <c r="DH493" s="132"/>
      <c r="DR493" s="132"/>
      <c r="EB493" s="132"/>
      <c r="EL493" s="132"/>
      <c r="EV493" s="132"/>
      <c r="FF493" s="132"/>
      <c r="FP493" s="132"/>
      <c r="FZ493" s="132"/>
      <c r="GJ493" s="132"/>
      <c r="GT493" s="132"/>
      <c r="HD493" s="132"/>
      <c r="HN493" s="132"/>
      <c r="HX493" s="132"/>
      <c r="IH493" s="132"/>
      <c r="IR493" s="132"/>
      <c r="JB493" s="132"/>
      <c r="JL493" s="132"/>
      <c r="JV493" s="132"/>
      <c r="KF493" s="132"/>
      <c r="KP493" s="132"/>
    </row>
    <row xmlns:x14ac="http://schemas.microsoft.com/office/spreadsheetml/2009/9/ac" r="494" s="3" customFormat="true" x14ac:dyDescent="0.25">
      <c r="A494" s="425"/>
      <c r="B494" s="132"/>
      <c r="L494" s="132"/>
      <c r="V494" s="132"/>
      <c r="AF494" s="132"/>
      <c r="AP494" s="132"/>
      <c r="AZ494" s="132"/>
      <c r="BJ494" s="132"/>
      <c r="BT494" s="132"/>
      <c r="CD494" s="132"/>
      <c r="CN494" s="132"/>
      <c r="CO494" s="132"/>
      <c r="CP494" s="132"/>
      <c r="CQ494" s="132"/>
      <c r="CR494" s="132"/>
      <c r="CS494" s="132"/>
      <c r="CT494" s="132"/>
      <c r="CU494" s="132"/>
      <c r="CX494" s="132"/>
      <c r="DH494" s="132"/>
      <c r="DR494" s="132"/>
      <c r="EB494" s="132"/>
      <c r="EL494" s="132"/>
      <c r="EV494" s="132"/>
      <c r="FF494" s="132"/>
      <c r="FP494" s="132"/>
      <c r="FZ494" s="132"/>
      <c r="GJ494" s="132"/>
      <c r="GT494" s="132"/>
      <c r="HD494" s="132"/>
      <c r="HN494" s="132"/>
      <c r="HX494" s="132"/>
      <c r="IH494" s="132"/>
      <c r="IR494" s="132"/>
      <c r="JB494" s="132"/>
      <c r="JL494" s="132"/>
      <c r="JV494" s="132"/>
      <c r="KF494" s="132"/>
      <c r="KP494" s="132"/>
    </row>
    <row xmlns:x14ac="http://schemas.microsoft.com/office/spreadsheetml/2009/9/ac" r="495" s="3" customFormat="true" x14ac:dyDescent="0.25">
      <c r="A495" s="425"/>
      <c r="B495" s="132"/>
      <c r="L495" s="132"/>
      <c r="V495" s="132"/>
      <c r="AF495" s="132"/>
      <c r="AP495" s="132"/>
      <c r="AZ495" s="132"/>
      <c r="BJ495" s="132"/>
      <c r="BT495" s="132"/>
      <c r="CD495" s="132"/>
      <c r="CN495" s="132"/>
      <c r="CO495" s="132"/>
      <c r="CP495" s="132"/>
      <c r="CQ495" s="132"/>
      <c r="CR495" s="132"/>
      <c r="CS495" s="132"/>
      <c r="CT495" s="132"/>
      <c r="CU495" s="132"/>
      <c r="CX495" s="132"/>
      <c r="DH495" s="132"/>
      <c r="DR495" s="132"/>
      <c r="EB495" s="132"/>
      <c r="EL495" s="132"/>
      <c r="EV495" s="132"/>
      <c r="FF495" s="132"/>
      <c r="FP495" s="132"/>
      <c r="FZ495" s="132"/>
      <c r="GJ495" s="132"/>
      <c r="GT495" s="132"/>
      <c r="HD495" s="132"/>
      <c r="HN495" s="132"/>
      <c r="HX495" s="132"/>
      <c r="IH495" s="132"/>
      <c r="IR495" s="132"/>
      <c r="JB495" s="132"/>
      <c r="JL495" s="132"/>
      <c r="JV495" s="132"/>
      <c r="KF495" s="132"/>
      <c r="KP495" s="132"/>
    </row>
    <row xmlns:x14ac="http://schemas.microsoft.com/office/spreadsheetml/2009/9/ac" r="496" s="3" customFormat="true" x14ac:dyDescent="0.25">
      <c r="A496" s="425"/>
      <c r="B496" s="132"/>
      <c r="L496" s="132"/>
      <c r="V496" s="132"/>
      <c r="AF496" s="132"/>
      <c r="AP496" s="132"/>
      <c r="AZ496" s="132"/>
      <c r="BJ496" s="132"/>
      <c r="BT496" s="132"/>
      <c r="CD496" s="132"/>
      <c r="CN496" s="132"/>
      <c r="CO496" s="132"/>
      <c r="CP496" s="132"/>
      <c r="CQ496" s="132"/>
      <c r="CR496" s="132"/>
      <c r="CS496" s="132"/>
      <c r="CT496" s="132"/>
      <c r="CU496" s="132"/>
      <c r="CX496" s="132"/>
      <c r="DH496" s="132"/>
      <c r="DR496" s="132"/>
      <c r="EB496" s="132"/>
      <c r="EL496" s="132"/>
      <c r="EV496" s="132"/>
      <c r="FF496" s="132"/>
      <c r="FP496" s="132"/>
      <c r="FZ496" s="132"/>
      <c r="GJ496" s="132"/>
      <c r="GT496" s="132"/>
      <c r="HD496" s="132"/>
      <c r="HN496" s="132"/>
      <c r="HX496" s="132"/>
      <c r="IH496" s="132"/>
      <c r="IR496" s="132"/>
      <c r="JB496" s="132"/>
      <c r="JL496" s="132"/>
      <c r="JV496" s="132"/>
      <c r="KF496" s="132"/>
      <c r="KP496" s="132"/>
    </row>
    <row xmlns:x14ac="http://schemas.microsoft.com/office/spreadsheetml/2009/9/ac" r="497" s="3" customFormat="true" x14ac:dyDescent="0.25">
      <c r="A497" s="425"/>
      <c r="B497" s="132"/>
      <c r="L497" s="132"/>
      <c r="V497" s="132"/>
      <c r="AF497" s="132"/>
      <c r="AP497" s="132"/>
      <c r="AZ497" s="132"/>
      <c r="BJ497" s="132"/>
      <c r="BT497" s="132"/>
      <c r="CD497" s="132"/>
      <c r="CN497" s="132"/>
      <c r="CO497" s="132"/>
      <c r="CP497" s="132"/>
      <c r="CQ497" s="132"/>
      <c r="CR497" s="132"/>
      <c r="CS497" s="132"/>
      <c r="CT497" s="132"/>
      <c r="CU497" s="132"/>
      <c r="CX497" s="132"/>
      <c r="DH497" s="132"/>
      <c r="DR497" s="132"/>
      <c r="EB497" s="132"/>
      <c r="EL497" s="132"/>
      <c r="EV497" s="132"/>
      <c r="FF497" s="132"/>
      <c r="FP497" s="132"/>
      <c r="FZ497" s="132"/>
      <c r="GJ497" s="132"/>
      <c r="GT497" s="132"/>
      <c r="HD497" s="132"/>
      <c r="HN497" s="132"/>
      <c r="HX497" s="132"/>
      <c r="IH497" s="132"/>
      <c r="IR497" s="132"/>
      <c r="JB497" s="132"/>
      <c r="JL497" s="132"/>
      <c r="JV497" s="132"/>
      <c r="KF497" s="132"/>
      <c r="KP497" s="132"/>
    </row>
    <row xmlns:x14ac="http://schemas.microsoft.com/office/spreadsheetml/2009/9/ac" r="498" s="3" customFormat="true" x14ac:dyDescent="0.25">
      <c r="A498" s="425"/>
      <c r="B498" s="132"/>
      <c r="L498" s="132"/>
      <c r="V498" s="132"/>
      <c r="AF498" s="132"/>
      <c r="AP498" s="132"/>
      <c r="AZ498" s="132"/>
      <c r="BJ498" s="132"/>
      <c r="BT498" s="132"/>
      <c r="CD498" s="132"/>
      <c r="CN498" s="132"/>
      <c r="CO498" s="132"/>
      <c r="CP498" s="132"/>
      <c r="CQ498" s="132"/>
      <c r="CR498" s="132"/>
      <c r="CS498" s="132"/>
      <c r="CT498" s="132"/>
      <c r="CU498" s="132"/>
      <c r="CX498" s="132"/>
      <c r="DH498" s="132"/>
      <c r="DR498" s="132"/>
      <c r="EB498" s="132"/>
      <c r="EL498" s="132"/>
      <c r="EV498" s="132"/>
      <c r="FF498" s="132"/>
      <c r="FP498" s="132"/>
      <c r="FZ498" s="132"/>
      <c r="GJ498" s="132"/>
      <c r="GT498" s="132"/>
      <c r="HD498" s="132"/>
      <c r="HN498" s="132"/>
      <c r="HX498" s="132"/>
      <c r="IH498" s="132"/>
      <c r="IR498" s="132"/>
      <c r="JB498" s="132"/>
      <c r="JL498" s="132"/>
      <c r="JV498" s="132"/>
      <c r="KF498" s="132"/>
      <c r="KP498" s="132"/>
    </row>
    <row xmlns:x14ac="http://schemas.microsoft.com/office/spreadsheetml/2009/9/ac" r="499" s="3" customFormat="true" x14ac:dyDescent="0.25">
      <c r="A499" s="425"/>
      <c r="B499" s="132"/>
      <c r="L499" s="132"/>
      <c r="V499" s="132"/>
      <c r="AF499" s="132"/>
      <c r="AP499" s="132"/>
      <c r="AZ499" s="132"/>
      <c r="BJ499" s="132"/>
      <c r="BT499" s="132"/>
      <c r="CD499" s="132"/>
      <c r="CN499" s="132"/>
      <c r="CO499" s="132"/>
      <c r="CP499" s="132"/>
      <c r="CQ499" s="132"/>
      <c r="CR499" s="132"/>
      <c r="CS499" s="132"/>
      <c r="CT499" s="132"/>
      <c r="CU499" s="132"/>
      <c r="CX499" s="132"/>
      <c r="DH499" s="132"/>
      <c r="DR499" s="132"/>
      <c r="EB499" s="132"/>
      <c r="EL499" s="132"/>
      <c r="EV499" s="132"/>
      <c r="FF499" s="132"/>
      <c r="FP499" s="132"/>
      <c r="FZ499" s="132"/>
      <c r="GJ499" s="132"/>
      <c r="GT499" s="132"/>
      <c r="HD499" s="132"/>
      <c r="HN499" s="132"/>
      <c r="HX499" s="132"/>
      <c r="IH499" s="132"/>
      <c r="IR499" s="132"/>
      <c r="JB499" s="132"/>
      <c r="JL499" s="132"/>
      <c r="JV499" s="132"/>
      <c r="KF499" s="132"/>
      <c r="KP499" s="132"/>
    </row>
    <row xmlns:x14ac="http://schemas.microsoft.com/office/spreadsheetml/2009/9/ac" r="500" s="3" customFormat="true" x14ac:dyDescent="0.25">
      <c r="A500" s="425"/>
      <c r="B500" s="132"/>
      <c r="L500" s="132"/>
      <c r="V500" s="132"/>
      <c r="AF500" s="132"/>
      <c r="AP500" s="132"/>
      <c r="AZ500" s="132"/>
      <c r="BJ500" s="132"/>
      <c r="BT500" s="132"/>
      <c r="CD500" s="132"/>
      <c r="CN500" s="132"/>
      <c r="CO500" s="132"/>
      <c r="CP500" s="132"/>
      <c r="CQ500" s="132"/>
      <c r="CR500" s="132"/>
      <c r="CS500" s="132"/>
      <c r="CT500" s="132"/>
      <c r="CU500" s="132"/>
      <c r="CX500" s="132"/>
      <c r="DH500" s="132"/>
      <c r="DR500" s="132"/>
      <c r="EB500" s="132"/>
      <c r="EL500" s="132"/>
      <c r="EV500" s="132"/>
      <c r="FF500" s="132"/>
      <c r="FP500" s="132"/>
      <c r="FZ500" s="132"/>
      <c r="GJ500" s="132"/>
      <c r="GT500" s="132"/>
      <c r="HD500" s="132"/>
      <c r="HN500" s="132"/>
      <c r="HX500" s="132"/>
      <c r="IH500" s="132"/>
      <c r="IR500" s="132"/>
      <c r="JB500" s="132"/>
      <c r="JL500" s="132"/>
      <c r="JV500" s="132"/>
      <c r="KF500" s="132"/>
      <c r="KP500" s="132"/>
    </row>
    <row xmlns:x14ac="http://schemas.microsoft.com/office/spreadsheetml/2009/9/ac" r="501" s="3" customFormat="true" x14ac:dyDescent="0.25">
      <c r="A501" s="425"/>
      <c r="B501" s="132"/>
      <c r="L501" s="132"/>
      <c r="V501" s="132"/>
      <c r="AF501" s="132"/>
      <c r="AP501" s="132"/>
      <c r="AZ501" s="132"/>
      <c r="BJ501" s="132"/>
      <c r="BT501" s="132"/>
      <c r="CD501" s="132"/>
      <c r="CN501" s="132"/>
      <c r="CO501" s="132"/>
      <c r="CP501" s="132"/>
      <c r="CQ501" s="132"/>
      <c r="CR501" s="132"/>
      <c r="CS501" s="132"/>
      <c r="CT501" s="132"/>
      <c r="CU501" s="132"/>
      <c r="CX501" s="132"/>
      <c r="DH501" s="132"/>
      <c r="DR501" s="132"/>
      <c r="EB501" s="132"/>
      <c r="EL501" s="132"/>
      <c r="EV501" s="132"/>
      <c r="FF501" s="132"/>
      <c r="FP501" s="132"/>
      <c r="FZ501" s="132"/>
      <c r="GJ501" s="132"/>
      <c r="GT501" s="132"/>
      <c r="HD501" s="132"/>
      <c r="HN501" s="132"/>
      <c r="HX501" s="132"/>
      <c r="IH501" s="132"/>
      <c r="IR501" s="132"/>
      <c r="JB501" s="132"/>
      <c r="JL501" s="132"/>
      <c r="JV501" s="132"/>
      <c r="KF501" s="132"/>
      <c r="KP501" s="132"/>
    </row>
    <row xmlns:x14ac="http://schemas.microsoft.com/office/spreadsheetml/2009/9/ac" r="502" s="3" customFormat="true" x14ac:dyDescent="0.25">
      <c r="A502" s="425"/>
      <c r="B502" s="132"/>
      <c r="L502" s="132"/>
      <c r="V502" s="132"/>
      <c r="AF502" s="132"/>
      <c r="AP502" s="132"/>
      <c r="AZ502" s="132"/>
      <c r="BJ502" s="132"/>
      <c r="BT502" s="132"/>
      <c r="CD502" s="132"/>
      <c r="CN502" s="132"/>
      <c r="CO502" s="132"/>
      <c r="CP502" s="132"/>
      <c r="CQ502" s="132"/>
      <c r="CR502" s="132"/>
      <c r="CS502" s="132"/>
      <c r="CT502" s="132"/>
      <c r="CU502" s="132"/>
      <c r="CX502" s="132"/>
      <c r="DH502" s="132"/>
      <c r="DR502" s="132"/>
      <c r="EB502" s="132"/>
      <c r="EL502" s="132"/>
      <c r="EV502" s="132"/>
      <c r="FF502" s="132"/>
      <c r="FP502" s="132"/>
      <c r="FZ502" s="132"/>
      <c r="GJ502" s="132"/>
      <c r="GT502" s="132"/>
      <c r="HD502" s="132"/>
      <c r="HN502" s="132"/>
      <c r="HX502" s="132"/>
      <c r="IH502" s="132"/>
      <c r="IR502" s="132"/>
      <c r="JB502" s="132"/>
      <c r="JL502" s="132"/>
      <c r="JV502" s="132"/>
      <c r="KF502" s="132"/>
      <c r="KP502" s="132"/>
    </row>
    <row xmlns:x14ac="http://schemas.microsoft.com/office/spreadsheetml/2009/9/ac" r="503" s="3" customFormat="true" x14ac:dyDescent="0.25">
      <c r="A503" s="425"/>
      <c r="B503" s="132"/>
      <c r="L503" s="132"/>
      <c r="V503" s="132"/>
      <c r="AF503" s="132"/>
      <c r="AP503" s="132"/>
      <c r="AZ503" s="132"/>
      <c r="BJ503" s="132"/>
      <c r="BT503" s="132"/>
      <c r="CD503" s="132"/>
      <c r="CN503" s="132"/>
      <c r="CO503" s="132"/>
      <c r="CP503" s="132"/>
      <c r="CQ503" s="132"/>
      <c r="CR503" s="132"/>
      <c r="CS503" s="132"/>
      <c r="CT503" s="132"/>
      <c r="CU503" s="132"/>
      <c r="CX503" s="132"/>
      <c r="DH503" s="132"/>
      <c r="DR503" s="132"/>
      <c r="EB503" s="132"/>
      <c r="EL503" s="132"/>
      <c r="EV503" s="132"/>
      <c r="FF503" s="132"/>
      <c r="FP503" s="132"/>
      <c r="FZ503" s="132"/>
      <c r="GJ503" s="132"/>
      <c r="GT503" s="132"/>
      <c r="HD503" s="132"/>
      <c r="HN503" s="132"/>
      <c r="HX503" s="132"/>
      <c r="IH503" s="132"/>
      <c r="IR503" s="132"/>
      <c r="JB503" s="132"/>
      <c r="JL503" s="132"/>
      <c r="JV503" s="132"/>
      <c r="KF503" s="132"/>
      <c r="KP503" s="132"/>
    </row>
    <row xmlns:x14ac="http://schemas.microsoft.com/office/spreadsheetml/2009/9/ac" r="504" s="3" customFormat="true" x14ac:dyDescent="0.25">
      <c r="A504" s="425"/>
      <c r="B504" s="132"/>
      <c r="L504" s="132"/>
      <c r="V504" s="132"/>
      <c r="AF504" s="132"/>
      <c r="AP504" s="132"/>
      <c r="AZ504" s="132"/>
      <c r="BJ504" s="132"/>
      <c r="BT504" s="132"/>
      <c r="CD504" s="132"/>
      <c r="CN504" s="132"/>
      <c r="CO504" s="132"/>
      <c r="CP504" s="132"/>
      <c r="CQ504" s="132"/>
      <c r="CR504" s="132"/>
      <c r="CS504" s="132"/>
      <c r="CT504" s="132"/>
      <c r="CU504" s="132"/>
      <c r="CX504" s="132"/>
      <c r="DH504" s="132"/>
      <c r="DR504" s="132"/>
      <c r="EB504" s="132"/>
      <c r="EL504" s="132"/>
      <c r="EV504" s="132"/>
      <c r="FF504" s="132"/>
      <c r="FP504" s="132"/>
      <c r="FZ504" s="132"/>
      <c r="GJ504" s="132"/>
      <c r="GT504" s="132"/>
      <c r="HD504" s="132"/>
      <c r="HN504" s="132"/>
      <c r="HX504" s="132"/>
      <c r="IH504" s="132"/>
      <c r="IR504" s="132"/>
      <c r="JB504" s="132"/>
      <c r="JL504" s="132"/>
      <c r="JV504" s="132"/>
      <c r="KF504" s="132"/>
      <c r="KP504" s="132"/>
    </row>
    <row xmlns:x14ac="http://schemas.microsoft.com/office/spreadsheetml/2009/9/ac" r="505" s="3" customFormat="true" x14ac:dyDescent="0.25">
      <c r="A505" s="425"/>
      <c r="B505" s="132"/>
      <c r="L505" s="132"/>
      <c r="V505" s="132"/>
      <c r="AF505" s="132"/>
      <c r="AP505" s="132"/>
      <c r="AZ505" s="132"/>
      <c r="BJ505" s="132"/>
      <c r="BT505" s="132"/>
      <c r="CD505" s="132"/>
      <c r="CN505" s="132"/>
      <c r="CO505" s="132"/>
      <c r="CP505" s="132"/>
      <c r="CQ505" s="132"/>
      <c r="CR505" s="132"/>
      <c r="CS505" s="132"/>
      <c r="CT505" s="132"/>
      <c r="CU505" s="132"/>
      <c r="CX505" s="132"/>
      <c r="DH505" s="132"/>
      <c r="DR505" s="132"/>
      <c r="EB505" s="132"/>
      <c r="EL505" s="132"/>
      <c r="EV505" s="132"/>
      <c r="FF505" s="132"/>
      <c r="FP505" s="132"/>
      <c r="FZ505" s="132"/>
      <c r="GJ505" s="132"/>
      <c r="GT505" s="132"/>
      <c r="HD505" s="132"/>
      <c r="HN505" s="132"/>
      <c r="HX505" s="132"/>
      <c r="IH505" s="132"/>
      <c r="IR505" s="132"/>
      <c r="JB505" s="132"/>
      <c r="JL505" s="132"/>
      <c r="JV505" s="132"/>
      <c r="KF505" s="132"/>
      <c r="KP505" s="132"/>
    </row>
    <row xmlns:x14ac="http://schemas.microsoft.com/office/spreadsheetml/2009/9/ac" r="506" s="3" customFormat="true" x14ac:dyDescent="0.25">
      <c r="A506" s="425"/>
      <c r="B506" s="132"/>
      <c r="L506" s="132"/>
      <c r="V506" s="132"/>
      <c r="AF506" s="132"/>
      <c r="AP506" s="132"/>
      <c r="AZ506" s="132"/>
      <c r="BJ506" s="132"/>
      <c r="BT506" s="132"/>
      <c r="CD506" s="132"/>
      <c r="CN506" s="132"/>
      <c r="CO506" s="132"/>
      <c r="CP506" s="132"/>
      <c r="CQ506" s="132"/>
      <c r="CR506" s="132"/>
      <c r="CS506" s="132"/>
      <c r="CT506" s="132"/>
      <c r="CU506" s="132"/>
      <c r="CX506" s="132"/>
      <c r="DH506" s="132"/>
      <c r="DR506" s="132"/>
      <c r="EB506" s="132"/>
      <c r="EL506" s="132"/>
      <c r="EV506" s="132"/>
      <c r="FF506" s="132"/>
      <c r="FP506" s="132"/>
      <c r="FZ506" s="132"/>
      <c r="GJ506" s="132"/>
      <c r="GT506" s="132"/>
      <c r="HD506" s="132"/>
      <c r="HN506" s="132"/>
      <c r="HX506" s="132"/>
      <c r="IH506" s="132"/>
      <c r="IR506" s="132"/>
      <c r="JB506" s="132"/>
      <c r="JL506" s="132"/>
      <c r="JV506" s="132"/>
      <c r="KF506" s="132"/>
      <c r="KP506" s="132"/>
    </row>
    <row xmlns:x14ac="http://schemas.microsoft.com/office/spreadsheetml/2009/9/ac" r="507" s="3" customFormat="true" x14ac:dyDescent="0.25">
      <c r="A507" s="425"/>
      <c r="B507" s="132"/>
      <c r="L507" s="132"/>
      <c r="V507" s="132"/>
      <c r="AF507" s="132"/>
      <c r="AP507" s="132"/>
      <c r="AZ507" s="132"/>
      <c r="BJ507" s="132"/>
      <c r="BT507" s="132"/>
      <c r="CD507" s="132"/>
      <c r="CN507" s="132"/>
      <c r="CO507" s="132"/>
      <c r="CP507" s="132"/>
      <c r="CQ507" s="132"/>
      <c r="CR507" s="132"/>
      <c r="CS507" s="132"/>
      <c r="CT507" s="132"/>
      <c r="CU507" s="132"/>
      <c r="CX507" s="132"/>
      <c r="DH507" s="132"/>
      <c r="DR507" s="132"/>
      <c r="EB507" s="132"/>
      <c r="EL507" s="132"/>
      <c r="EV507" s="132"/>
      <c r="FF507" s="132"/>
      <c r="FP507" s="132"/>
      <c r="FZ507" s="132"/>
      <c r="GJ507" s="132"/>
      <c r="GT507" s="132"/>
      <c r="HD507" s="132"/>
      <c r="HN507" s="132"/>
      <c r="HX507" s="132"/>
      <c r="IH507" s="132"/>
      <c r="IR507" s="132"/>
      <c r="JB507" s="132"/>
      <c r="JL507" s="132"/>
      <c r="JV507" s="132"/>
      <c r="KF507" s="132"/>
      <c r="KP507" s="132"/>
    </row>
    <row xmlns:x14ac="http://schemas.microsoft.com/office/spreadsheetml/2009/9/ac" r="508" s="3" customFormat="true" x14ac:dyDescent="0.25">
      <c r="A508" s="425"/>
      <c r="B508" s="132"/>
      <c r="L508" s="132"/>
      <c r="V508" s="132"/>
      <c r="AF508" s="132"/>
      <c r="AP508" s="132"/>
      <c r="AZ508" s="132"/>
      <c r="BJ508" s="132"/>
      <c r="BT508" s="132"/>
      <c r="CD508" s="132"/>
      <c r="CN508" s="132"/>
      <c r="CO508" s="132"/>
      <c r="CP508" s="132"/>
      <c r="CQ508" s="132"/>
      <c r="CR508" s="132"/>
      <c r="CS508" s="132"/>
      <c r="CT508" s="132"/>
      <c r="CU508" s="132"/>
      <c r="CX508" s="132"/>
      <c r="DH508" s="132"/>
      <c r="DR508" s="132"/>
      <c r="EB508" s="132"/>
      <c r="EL508" s="132"/>
      <c r="EV508" s="132"/>
      <c r="FF508" s="132"/>
      <c r="FP508" s="132"/>
      <c r="FZ508" s="132"/>
      <c r="GJ508" s="132"/>
      <c r="GT508" s="132"/>
      <c r="HD508" s="132"/>
      <c r="HN508" s="132"/>
      <c r="HX508" s="132"/>
      <c r="IH508" s="132"/>
      <c r="IR508" s="132"/>
      <c r="JB508" s="132"/>
      <c r="JL508" s="132"/>
      <c r="JV508" s="132"/>
      <c r="KF508" s="132"/>
      <c r="KP508" s="132"/>
    </row>
    <row xmlns:x14ac="http://schemas.microsoft.com/office/spreadsheetml/2009/9/ac" r="509" s="3" customFormat="true" x14ac:dyDescent="0.25">
      <c r="A509" s="425"/>
      <c r="B509" s="132"/>
      <c r="L509" s="132"/>
      <c r="V509" s="132"/>
      <c r="AF509" s="132"/>
      <c r="AP509" s="132"/>
      <c r="AZ509" s="132"/>
      <c r="BJ509" s="132"/>
      <c r="BT509" s="132"/>
      <c r="CD509" s="132"/>
      <c r="CN509" s="132"/>
      <c r="CO509" s="132"/>
      <c r="CP509" s="132"/>
      <c r="CQ509" s="132"/>
      <c r="CR509" s="132"/>
      <c r="CS509" s="132"/>
      <c r="CT509" s="132"/>
      <c r="CU509" s="132"/>
      <c r="CX509" s="132"/>
      <c r="DH509" s="132"/>
      <c r="DR509" s="132"/>
      <c r="EB509" s="132"/>
      <c r="EL509" s="132"/>
      <c r="EV509" s="132"/>
      <c r="FF509" s="132"/>
      <c r="FP509" s="132"/>
      <c r="FZ509" s="132"/>
      <c r="GJ509" s="132"/>
      <c r="GT509" s="132"/>
      <c r="HD509" s="132"/>
      <c r="HN509" s="132"/>
      <c r="HX509" s="132"/>
      <c r="IH509" s="132"/>
      <c r="IR509" s="132"/>
      <c r="JB509" s="132"/>
      <c r="JL509" s="132"/>
      <c r="JV509" s="132"/>
      <c r="KF509" s="132"/>
      <c r="KP509" s="132"/>
    </row>
    <row xmlns:x14ac="http://schemas.microsoft.com/office/spreadsheetml/2009/9/ac" r="510" s="3" customFormat="true" x14ac:dyDescent="0.25">
      <c r="A510" s="425"/>
      <c r="B510" s="132"/>
      <c r="L510" s="132"/>
      <c r="V510" s="132"/>
      <c r="AF510" s="132"/>
      <c r="AP510" s="132"/>
      <c r="AZ510" s="132"/>
      <c r="BJ510" s="132"/>
      <c r="BT510" s="132"/>
      <c r="CD510" s="132"/>
      <c r="CN510" s="132"/>
      <c r="CO510" s="132"/>
      <c r="CP510" s="132"/>
      <c r="CQ510" s="132"/>
      <c r="CR510" s="132"/>
      <c r="CS510" s="132"/>
      <c r="CT510" s="132"/>
      <c r="CU510" s="132"/>
      <c r="CX510" s="132"/>
      <c r="DH510" s="132"/>
      <c r="DR510" s="132"/>
      <c r="EB510" s="132"/>
      <c r="EL510" s="132"/>
      <c r="EV510" s="132"/>
      <c r="FF510" s="132"/>
      <c r="FP510" s="132"/>
      <c r="FZ510" s="132"/>
      <c r="GJ510" s="132"/>
      <c r="GT510" s="132"/>
      <c r="HD510" s="132"/>
      <c r="HN510" s="132"/>
      <c r="HX510" s="132"/>
      <c r="IH510" s="132"/>
      <c r="IR510" s="132"/>
      <c r="JB510" s="132"/>
      <c r="JL510" s="132"/>
      <c r="JV510" s="132"/>
      <c r="KF510" s="132"/>
      <c r="KP510" s="132"/>
    </row>
    <row xmlns:x14ac="http://schemas.microsoft.com/office/spreadsheetml/2009/9/ac" r="511" s="3" customFormat="true" x14ac:dyDescent="0.25">
      <c r="A511" s="425"/>
      <c r="B511" s="132"/>
      <c r="L511" s="132"/>
      <c r="V511" s="132"/>
      <c r="AF511" s="132"/>
      <c r="AP511" s="132"/>
      <c r="AZ511" s="132"/>
      <c r="BJ511" s="132"/>
      <c r="BT511" s="132"/>
      <c r="CD511" s="132"/>
      <c r="CN511" s="132"/>
      <c r="CO511" s="132"/>
      <c r="CP511" s="132"/>
      <c r="CQ511" s="132"/>
      <c r="CR511" s="132"/>
      <c r="CS511" s="132"/>
      <c r="CT511" s="132"/>
      <c r="CU511" s="132"/>
      <c r="CX511" s="132"/>
      <c r="DH511" s="132"/>
      <c r="DR511" s="132"/>
      <c r="EB511" s="132"/>
      <c r="EL511" s="132"/>
      <c r="EV511" s="132"/>
      <c r="FF511" s="132"/>
      <c r="FP511" s="132"/>
      <c r="FZ511" s="132"/>
      <c r="GJ511" s="132"/>
      <c r="GT511" s="132"/>
      <c r="HD511" s="132"/>
      <c r="HN511" s="132"/>
      <c r="HX511" s="132"/>
      <c r="IH511" s="132"/>
      <c r="IR511" s="132"/>
      <c r="JB511" s="132"/>
      <c r="JL511" s="132"/>
      <c r="JV511" s="132"/>
      <c r="KF511" s="132"/>
      <c r="KP511" s="132"/>
    </row>
    <row xmlns:x14ac="http://schemas.microsoft.com/office/spreadsheetml/2009/9/ac" r="512" s="3" customFormat="true" x14ac:dyDescent="0.25">
      <c r="A512" s="425"/>
      <c r="B512" s="132"/>
      <c r="L512" s="132"/>
      <c r="V512" s="132"/>
      <c r="AF512" s="132"/>
      <c r="AP512" s="132"/>
      <c r="AZ512" s="132"/>
      <c r="BJ512" s="132"/>
      <c r="BT512" s="132"/>
      <c r="CD512" s="132"/>
      <c r="CN512" s="132"/>
      <c r="CO512" s="132"/>
      <c r="CP512" s="132"/>
      <c r="CQ512" s="132"/>
      <c r="CR512" s="132"/>
      <c r="CS512" s="132"/>
      <c r="CT512" s="132"/>
      <c r="CU512" s="132"/>
      <c r="CX512" s="132"/>
      <c r="DH512" s="132"/>
      <c r="DR512" s="132"/>
      <c r="EB512" s="132"/>
      <c r="EL512" s="132"/>
      <c r="EV512" s="132"/>
      <c r="FF512" s="132"/>
      <c r="FP512" s="132"/>
      <c r="FZ512" s="132"/>
      <c r="GJ512" s="132"/>
      <c r="GT512" s="132"/>
      <c r="HD512" s="132"/>
      <c r="HN512" s="132"/>
      <c r="HX512" s="132"/>
      <c r="IH512" s="132"/>
      <c r="IR512" s="132"/>
      <c r="JB512" s="132"/>
      <c r="JL512" s="132"/>
      <c r="JV512" s="132"/>
      <c r="KF512" s="132"/>
      <c r="KP512" s="132"/>
    </row>
    <row xmlns:x14ac="http://schemas.microsoft.com/office/spreadsheetml/2009/9/ac" r="513" s="3" customFormat="true" x14ac:dyDescent="0.25">
      <c r="A513" s="425"/>
      <c r="B513" s="132"/>
      <c r="L513" s="132"/>
      <c r="V513" s="132"/>
      <c r="AF513" s="132"/>
      <c r="AP513" s="132"/>
      <c r="AZ513" s="132"/>
      <c r="BJ513" s="132"/>
      <c r="BT513" s="132"/>
      <c r="CD513" s="132"/>
      <c r="CN513" s="132"/>
      <c r="CO513" s="132"/>
      <c r="CP513" s="132"/>
      <c r="CQ513" s="132"/>
      <c r="CR513" s="132"/>
      <c r="CS513" s="132"/>
      <c r="CT513" s="132"/>
      <c r="CU513" s="132"/>
      <c r="CX513" s="132"/>
      <c r="DH513" s="132"/>
      <c r="DR513" s="132"/>
      <c r="EB513" s="132"/>
      <c r="EL513" s="132"/>
      <c r="EV513" s="132"/>
      <c r="FF513" s="132"/>
      <c r="FP513" s="132"/>
      <c r="FZ513" s="132"/>
      <c r="GJ513" s="132"/>
      <c r="GT513" s="132"/>
      <c r="HD513" s="132"/>
      <c r="HN513" s="132"/>
      <c r="HX513" s="132"/>
      <c r="IH513" s="132"/>
      <c r="IR513" s="132"/>
      <c r="JB513" s="132"/>
      <c r="JL513" s="132"/>
      <c r="JV513" s="132"/>
      <c r="KF513" s="132"/>
      <c r="KP513" s="132"/>
    </row>
    <row xmlns:x14ac="http://schemas.microsoft.com/office/spreadsheetml/2009/9/ac" r="514" s="3" customFormat="true" x14ac:dyDescent="0.25">
      <c r="A514" s="425"/>
      <c r="B514" s="132"/>
      <c r="L514" s="132"/>
      <c r="V514" s="132"/>
      <c r="AF514" s="132"/>
      <c r="AP514" s="132"/>
      <c r="AZ514" s="132"/>
      <c r="BJ514" s="132"/>
      <c r="BT514" s="132"/>
      <c r="CD514" s="132"/>
      <c r="CN514" s="132"/>
      <c r="CO514" s="132"/>
      <c r="CP514" s="132"/>
      <c r="CQ514" s="132"/>
      <c r="CR514" s="132"/>
      <c r="CS514" s="132"/>
      <c r="CT514" s="132"/>
      <c r="CU514" s="132"/>
      <c r="CX514" s="132"/>
      <c r="DH514" s="132"/>
      <c r="DR514" s="132"/>
      <c r="EB514" s="132"/>
      <c r="EL514" s="132"/>
      <c r="EV514" s="132"/>
      <c r="FF514" s="132"/>
      <c r="FP514" s="132"/>
      <c r="FZ514" s="132"/>
      <c r="GJ514" s="132"/>
      <c r="GT514" s="132"/>
      <c r="HD514" s="132"/>
      <c r="HN514" s="132"/>
      <c r="HX514" s="132"/>
      <c r="IH514" s="132"/>
      <c r="IR514" s="132"/>
      <c r="JB514" s="132"/>
      <c r="JL514" s="132"/>
      <c r="JV514" s="132"/>
      <c r="KF514" s="132"/>
      <c r="KP514" s="132"/>
    </row>
    <row xmlns:x14ac="http://schemas.microsoft.com/office/spreadsheetml/2009/9/ac" r="515" s="3" customFormat="true" x14ac:dyDescent="0.25">
      <c r="A515" s="425"/>
      <c r="B515" s="132"/>
      <c r="L515" s="132"/>
      <c r="V515" s="132"/>
      <c r="AF515" s="132"/>
      <c r="AP515" s="132"/>
      <c r="AZ515" s="132"/>
      <c r="BJ515" s="132"/>
      <c r="BT515" s="132"/>
      <c r="CD515" s="132"/>
      <c r="CN515" s="132"/>
      <c r="CO515" s="132"/>
      <c r="CP515" s="132"/>
      <c r="CQ515" s="132"/>
      <c r="CR515" s="132"/>
      <c r="CS515" s="132"/>
      <c r="CT515" s="132"/>
      <c r="CU515" s="132"/>
      <c r="CX515" s="132"/>
      <c r="DH515" s="132"/>
      <c r="DR515" s="132"/>
      <c r="EB515" s="132"/>
      <c r="EL515" s="132"/>
      <c r="EV515" s="132"/>
      <c r="FF515" s="132"/>
      <c r="FP515" s="132"/>
      <c r="FZ515" s="132"/>
      <c r="GJ515" s="132"/>
      <c r="GT515" s="132"/>
      <c r="HD515" s="132"/>
      <c r="HN515" s="132"/>
      <c r="HX515" s="132"/>
      <c r="IH515" s="132"/>
      <c r="IR515" s="132"/>
      <c r="JB515" s="132"/>
      <c r="JL515" s="132"/>
      <c r="JV515" s="132"/>
      <c r="KF515" s="132"/>
      <c r="KP515" s="132"/>
    </row>
    <row xmlns:x14ac="http://schemas.microsoft.com/office/spreadsheetml/2009/9/ac" r="516" s="3" customFormat="true" x14ac:dyDescent="0.25">
      <c r="A516" s="425"/>
      <c r="B516" s="132"/>
      <c r="L516" s="132"/>
      <c r="V516" s="132"/>
      <c r="AF516" s="132"/>
      <c r="AP516" s="132"/>
      <c r="AZ516" s="132"/>
      <c r="BJ516" s="132"/>
      <c r="BT516" s="132"/>
      <c r="CD516" s="132"/>
      <c r="CN516" s="132"/>
      <c r="CO516" s="132"/>
      <c r="CP516" s="132"/>
      <c r="CQ516" s="132"/>
      <c r="CR516" s="132"/>
      <c r="CS516" s="132"/>
      <c r="CT516" s="132"/>
      <c r="CU516" s="132"/>
      <c r="CX516" s="132"/>
      <c r="DH516" s="132"/>
      <c r="DR516" s="132"/>
      <c r="EB516" s="132"/>
      <c r="EL516" s="132"/>
      <c r="EV516" s="132"/>
      <c r="FF516" s="132"/>
      <c r="FP516" s="132"/>
      <c r="FZ516" s="132"/>
      <c r="GJ516" s="132"/>
      <c r="GT516" s="132"/>
      <c r="HD516" s="132"/>
      <c r="HN516" s="132"/>
      <c r="HX516" s="132"/>
      <c r="IH516" s="132"/>
      <c r="IR516" s="132"/>
      <c r="JB516" s="132"/>
      <c r="JL516" s="132"/>
      <c r="JV516" s="132"/>
      <c r="KF516" s="132"/>
      <c r="KP516" s="132"/>
    </row>
    <row xmlns:x14ac="http://schemas.microsoft.com/office/spreadsheetml/2009/9/ac" r="517" s="3" customFormat="true" x14ac:dyDescent="0.25">
      <c r="A517" s="425"/>
      <c r="B517" s="132"/>
      <c r="L517" s="132"/>
      <c r="V517" s="132"/>
      <c r="AF517" s="132"/>
      <c r="AP517" s="132"/>
      <c r="AZ517" s="132"/>
      <c r="BJ517" s="132"/>
      <c r="BT517" s="132"/>
      <c r="CD517" s="132"/>
      <c r="CN517" s="132"/>
      <c r="CO517" s="132"/>
      <c r="CP517" s="132"/>
      <c r="CQ517" s="132"/>
      <c r="CR517" s="132"/>
      <c r="CS517" s="132"/>
      <c r="CT517" s="132"/>
      <c r="CU517" s="132"/>
      <c r="CX517" s="132"/>
      <c r="DH517" s="132"/>
      <c r="DR517" s="132"/>
      <c r="EB517" s="132"/>
      <c r="EL517" s="132"/>
      <c r="EV517" s="132"/>
      <c r="FF517" s="132"/>
      <c r="FP517" s="132"/>
      <c r="FZ517" s="132"/>
      <c r="GJ517" s="132"/>
      <c r="GT517" s="132"/>
      <c r="HD517" s="132"/>
      <c r="HN517" s="132"/>
      <c r="HX517" s="132"/>
      <c r="IH517" s="132"/>
      <c r="IR517" s="132"/>
      <c r="JB517" s="132"/>
      <c r="JL517" s="132"/>
      <c r="JV517" s="132"/>
      <c r="KF517" s="132"/>
      <c r="KP517" s="132"/>
    </row>
    <row xmlns:x14ac="http://schemas.microsoft.com/office/spreadsheetml/2009/9/ac" r="518" s="3" customFormat="true" x14ac:dyDescent="0.25">
      <c r="A518" s="425"/>
      <c r="B518" s="132"/>
      <c r="L518" s="132"/>
      <c r="V518" s="132"/>
      <c r="AF518" s="132"/>
      <c r="AP518" s="132"/>
      <c r="AZ518" s="132"/>
      <c r="BJ518" s="132"/>
      <c r="BT518" s="132"/>
      <c r="CD518" s="132"/>
      <c r="CN518" s="132"/>
      <c r="CO518" s="132"/>
      <c r="CP518" s="132"/>
      <c r="CQ518" s="132"/>
      <c r="CR518" s="132"/>
      <c r="CS518" s="132"/>
      <c r="CT518" s="132"/>
      <c r="CU518" s="132"/>
      <c r="CX518" s="132"/>
      <c r="DH518" s="132"/>
      <c r="DR518" s="132"/>
      <c r="EB518" s="132"/>
      <c r="EL518" s="132"/>
      <c r="EV518" s="132"/>
      <c r="FF518" s="132"/>
      <c r="FP518" s="132"/>
      <c r="FZ518" s="132"/>
      <c r="GJ518" s="132"/>
      <c r="GT518" s="132"/>
      <c r="HD518" s="132"/>
      <c r="HN518" s="132"/>
      <c r="HX518" s="132"/>
      <c r="IH518" s="132"/>
      <c r="IR518" s="132"/>
      <c r="JB518" s="132"/>
      <c r="JL518" s="132"/>
      <c r="JV518" s="132"/>
      <c r="KF518" s="132"/>
      <c r="KP518" s="132"/>
    </row>
    <row xmlns:x14ac="http://schemas.microsoft.com/office/spreadsheetml/2009/9/ac" r="519" s="3" customFormat="true" x14ac:dyDescent="0.25">
      <c r="A519" s="425"/>
      <c r="B519" s="132"/>
      <c r="L519" s="132"/>
      <c r="V519" s="132"/>
      <c r="AF519" s="132"/>
      <c r="AP519" s="132"/>
      <c r="AZ519" s="132"/>
      <c r="BJ519" s="132"/>
      <c r="BT519" s="132"/>
      <c r="CD519" s="132"/>
      <c r="CN519" s="132"/>
      <c r="CO519" s="132"/>
      <c r="CP519" s="132"/>
      <c r="CQ519" s="132"/>
      <c r="CR519" s="132"/>
      <c r="CS519" s="132"/>
      <c r="CT519" s="132"/>
      <c r="CU519" s="132"/>
      <c r="CX519" s="132"/>
      <c r="DH519" s="132"/>
      <c r="DR519" s="132"/>
      <c r="EB519" s="132"/>
      <c r="EL519" s="132"/>
      <c r="EV519" s="132"/>
      <c r="FF519" s="132"/>
      <c r="FP519" s="132"/>
      <c r="FZ519" s="132"/>
      <c r="GJ519" s="132"/>
      <c r="GT519" s="132"/>
      <c r="HD519" s="132"/>
      <c r="HN519" s="132"/>
      <c r="HX519" s="132"/>
      <c r="IH519" s="132"/>
      <c r="IR519" s="132"/>
      <c r="JB519" s="132"/>
      <c r="JL519" s="132"/>
      <c r="JV519" s="132"/>
      <c r="KF519" s="132"/>
      <c r="KP519" s="132"/>
    </row>
    <row xmlns:x14ac="http://schemas.microsoft.com/office/spreadsheetml/2009/9/ac" r="520" s="3" customFormat="true" x14ac:dyDescent="0.25">
      <c r="A520" s="425"/>
      <c r="B520" s="132"/>
      <c r="L520" s="132"/>
      <c r="V520" s="132"/>
      <c r="AF520" s="132"/>
      <c r="AP520" s="132"/>
      <c r="AZ520" s="132"/>
      <c r="BJ520" s="132"/>
      <c r="BT520" s="132"/>
      <c r="CD520" s="132"/>
      <c r="CN520" s="132"/>
      <c r="CO520" s="132"/>
      <c r="CP520" s="132"/>
      <c r="CQ520" s="132"/>
      <c r="CR520" s="132"/>
      <c r="CS520" s="132"/>
      <c r="CT520" s="132"/>
      <c r="CU520" s="132"/>
      <c r="CX520" s="132"/>
      <c r="DH520" s="132"/>
      <c r="DR520" s="132"/>
      <c r="EB520" s="132"/>
      <c r="EL520" s="132"/>
      <c r="EV520" s="132"/>
      <c r="FF520" s="132"/>
      <c r="FP520" s="132"/>
      <c r="FZ520" s="132"/>
      <c r="GJ520" s="132"/>
      <c r="GT520" s="132"/>
      <c r="HD520" s="132"/>
      <c r="HN520" s="132"/>
      <c r="HX520" s="132"/>
      <c r="IH520" s="132"/>
      <c r="IR520" s="132"/>
      <c r="JB520" s="132"/>
      <c r="JL520" s="132"/>
      <c r="JV520" s="132"/>
      <c r="KF520" s="132"/>
      <c r="KP520" s="132"/>
    </row>
    <row xmlns:x14ac="http://schemas.microsoft.com/office/spreadsheetml/2009/9/ac" r="521" s="3" customFormat="true" x14ac:dyDescent="0.25">
      <c r="A521" s="425"/>
      <c r="B521" s="132"/>
      <c r="L521" s="132"/>
      <c r="V521" s="132"/>
      <c r="AF521" s="132"/>
      <c r="AP521" s="132"/>
      <c r="AZ521" s="132"/>
      <c r="BJ521" s="132"/>
      <c r="BT521" s="132"/>
      <c r="CD521" s="132"/>
      <c r="CN521" s="132"/>
      <c r="CO521" s="132"/>
      <c r="CP521" s="132"/>
      <c r="CQ521" s="132"/>
      <c r="CR521" s="132"/>
      <c r="CS521" s="132"/>
      <c r="CT521" s="132"/>
      <c r="CU521" s="132"/>
      <c r="CX521" s="132"/>
      <c r="DH521" s="132"/>
      <c r="DR521" s="132"/>
      <c r="EB521" s="132"/>
      <c r="EL521" s="132"/>
      <c r="EV521" s="132"/>
      <c r="FF521" s="132"/>
      <c r="FP521" s="132"/>
      <c r="FZ521" s="132"/>
      <c r="GJ521" s="132"/>
      <c r="GT521" s="132"/>
      <c r="HD521" s="132"/>
      <c r="HN521" s="132"/>
      <c r="HX521" s="132"/>
      <c r="IH521" s="132"/>
      <c r="IR521" s="132"/>
      <c r="JB521" s="132"/>
      <c r="JL521" s="132"/>
      <c r="JV521" s="132"/>
      <c r="KF521" s="132"/>
      <c r="KP521" s="132"/>
    </row>
    <row xmlns:x14ac="http://schemas.microsoft.com/office/spreadsheetml/2009/9/ac" r="522" s="3" customFormat="true" x14ac:dyDescent="0.25">
      <c r="A522" s="425"/>
      <c r="B522" s="132"/>
      <c r="L522" s="132"/>
      <c r="V522" s="132"/>
      <c r="AF522" s="132"/>
      <c r="AP522" s="132"/>
      <c r="AZ522" s="132"/>
      <c r="BJ522" s="132"/>
      <c r="BT522" s="132"/>
      <c r="CD522" s="132"/>
      <c r="CN522" s="132"/>
      <c r="CO522" s="132"/>
      <c r="CP522" s="132"/>
      <c r="CQ522" s="132"/>
      <c r="CR522" s="132"/>
      <c r="CS522" s="132"/>
      <c r="CT522" s="132"/>
      <c r="CU522" s="132"/>
      <c r="CX522" s="132"/>
      <c r="DH522" s="132"/>
      <c r="DR522" s="132"/>
      <c r="EB522" s="132"/>
      <c r="EL522" s="132"/>
      <c r="EV522" s="132"/>
      <c r="FF522" s="132"/>
      <c r="FP522" s="132"/>
      <c r="FZ522" s="132"/>
      <c r="GJ522" s="132"/>
      <c r="GT522" s="132"/>
      <c r="HD522" s="132"/>
      <c r="HN522" s="132"/>
      <c r="HX522" s="132"/>
      <c r="IH522" s="132"/>
      <c r="IR522" s="132"/>
      <c r="JB522" s="132"/>
      <c r="JL522" s="132"/>
      <c r="JV522" s="132"/>
      <c r="KF522" s="132"/>
      <c r="KP522" s="132"/>
    </row>
    <row xmlns:x14ac="http://schemas.microsoft.com/office/spreadsheetml/2009/9/ac" r="523" s="3" customFormat="true" x14ac:dyDescent="0.25">
      <c r="A523" s="425"/>
      <c r="B523" s="132"/>
      <c r="L523" s="132"/>
      <c r="V523" s="132"/>
      <c r="AF523" s="132"/>
      <c r="AP523" s="132"/>
      <c r="AZ523" s="132"/>
      <c r="BJ523" s="132"/>
      <c r="BT523" s="132"/>
      <c r="CD523" s="132"/>
      <c r="CN523" s="132"/>
      <c r="CO523" s="132"/>
      <c r="CP523" s="132"/>
      <c r="CQ523" s="132"/>
      <c r="CR523" s="132"/>
      <c r="CS523" s="132"/>
      <c r="CT523" s="132"/>
      <c r="CU523" s="132"/>
      <c r="CX523" s="132"/>
      <c r="DH523" s="132"/>
      <c r="DR523" s="132"/>
      <c r="EB523" s="132"/>
      <c r="EL523" s="132"/>
      <c r="EV523" s="132"/>
      <c r="FF523" s="132"/>
      <c r="FP523" s="132"/>
      <c r="FZ523" s="132"/>
      <c r="GJ523" s="132"/>
      <c r="GT523" s="132"/>
      <c r="HD523" s="132"/>
      <c r="HN523" s="132"/>
      <c r="HX523" s="132"/>
      <c r="IH523" s="132"/>
      <c r="IR523" s="132"/>
      <c r="JB523" s="132"/>
      <c r="JL523" s="132"/>
      <c r="JV523" s="132"/>
      <c r="KF523" s="132"/>
      <c r="KP523" s="132"/>
    </row>
    <row xmlns:x14ac="http://schemas.microsoft.com/office/spreadsheetml/2009/9/ac" r="524" s="3" customFormat="true" x14ac:dyDescent="0.25">
      <c r="A524" s="425"/>
      <c r="B524" s="132"/>
      <c r="L524" s="132"/>
      <c r="V524" s="132"/>
      <c r="AF524" s="132"/>
      <c r="AP524" s="132"/>
      <c r="AZ524" s="132"/>
      <c r="BJ524" s="132"/>
      <c r="BT524" s="132"/>
      <c r="CD524" s="132"/>
      <c r="CN524" s="132"/>
      <c r="CO524" s="132"/>
      <c r="CP524" s="132"/>
      <c r="CQ524" s="132"/>
      <c r="CR524" s="132"/>
      <c r="CS524" s="132"/>
      <c r="CT524" s="132"/>
      <c r="CU524" s="132"/>
      <c r="CX524" s="132"/>
      <c r="DH524" s="132"/>
      <c r="DR524" s="132"/>
      <c r="EB524" s="132"/>
      <c r="EL524" s="132"/>
      <c r="EV524" s="132"/>
      <c r="FF524" s="132"/>
      <c r="FP524" s="132"/>
      <c r="FZ524" s="132"/>
      <c r="GJ524" s="132"/>
      <c r="GT524" s="132"/>
      <c r="HD524" s="132"/>
      <c r="HN524" s="132"/>
      <c r="HX524" s="132"/>
      <c r="IH524" s="132"/>
      <c r="IR524" s="132"/>
      <c r="JB524" s="132"/>
      <c r="JL524" s="132"/>
      <c r="JV524" s="132"/>
      <c r="KF524" s="132"/>
      <c r="KP524" s="132"/>
    </row>
    <row xmlns:x14ac="http://schemas.microsoft.com/office/spreadsheetml/2009/9/ac" r="525" s="3" customFormat="true" x14ac:dyDescent="0.25">
      <c r="A525" s="425"/>
      <c r="B525" s="132"/>
      <c r="L525" s="132"/>
      <c r="V525" s="132"/>
      <c r="AF525" s="132"/>
      <c r="AP525" s="132"/>
      <c r="AZ525" s="132"/>
      <c r="BJ525" s="132"/>
      <c r="BT525" s="132"/>
      <c r="CD525" s="132"/>
      <c r="CN525" s="132"/>
      <c r="CO525" s="132"/>
      <c r="CP525" s="132"/>
      <c r="CQ525" s="132"/>
      <c r="CR525" s="132"/>
      <c r="CS525" s="132"/>
      <c r="CT525" s="132"/>
      <c r="CU525" s="132"/>
      <c r="CX525" s="132"/>
      <c r="DH525" s="132"/>
      <c r="DR525" s="132"/>
      <c r="EB525" s="132"/>
      <c r="EL525" s="132"/>
      <c r="EV525" s="132"/>
      <c r="FF525" s="132"/>
      <c r="FP525" s="132"/>
      <c r="FZ525" s="132"/>
      <c r="GJ525" s="132"/>
      <c r="GT525" s="132"/>
      <c r="HD525" s="132"/>
      <c r="HN525" s="132"/>
      <c r="HX525" s="132"/>
      <c r="IH525" s="132"/>
      <c r="IR525" s="132"/>
      <c r="JB525" s="132"/>
      <c r="JL525" s="132"/>
      <c r="JV525" s="132"/>
      <c r="KF525" s="132"/>
      <c r="KP525" s="132"/>
    </row>
    <row xmlns:x14ac="http://schemas.microsoft.com/office/spreadsheetml/2009/9/ac" r="526" s="3" customFormat="true" x14ac:dyDescent="0.25">
      <c r="A526" s="425"/>
      <c r="B526" s="132"/>
      <c r="L526" s="132"/>
      <c r="V526" s="132"/>
      <c r="AF526" s="132"/>
      <c r="AP526" s="132"/>
      <c r="AZ526" s="132"/>
      <c r="BJ526" s="132"/>
      <c r="BT526" s="132"/>
      <c r="CD526" s="132"/>
      <c r="CN526" s="132"/>
      <c r="CO526" s="132"/>
      <c r="CP526" s="132"/>
      <c r="CQ526" s="132"/>
      <c r="CR526" s="132"/>
      <c r="CS526" s="132"/>
      <c r="CT526" s="132"/>
      <c r="CU526" s="132"/>
      <c r="CX526" s="132"/>
      <c r="DH526" s="132"/>
      <c r="DR526" s="132"/>
      <c r="EB526" s="132"/>
      <c r="EL526" s="132"/>
      <c r="EV526" s="132"/>
      <c r="FF526" s="132"/>
      <c r="FP526" s="132"/>
      <c r="FZ526" s="132"/>
      <c r="GJ526" s="132"/>
      <c r="GT526" s="132"/>
      <c r="HD526" s="132"/>
      <c r="HN526" s="132"/>
      <c r="HX526" s="132"/>
      <c r="IH526" s="132"/>
      <c r="IR526" s="132"/>
      <c r="JB526" s="132"/>
      <c r="JL526" s="132"/>
      <c r="JV526" s="132"/>
      <c r="KF526" s="132"/>
      <c r="KP526" s="132"/>
    </row>
    <row xmlns:x14ac="http://schemas.microsoft.com/office/spreadsheetml/2009/9/ac" r="527" s="3" customFormat="true" x14ac:dyDescent="0.25">
      <c r="A527" s="425"/>
      <c r="B527" s="132"/>
      <c r="L527" s="132"/>
      <c r="V527" s="132"/>
      <c r="AF527" s="132"/>
      <c r="AP527" s="132"/>
      <c r="AZ527" s="132"/>
      <c r="BJ527" s="132"/>
      <c r="BT527" s="132"/>
      <c r="CD527" s="132"/>
      <c r="CN527" s="132"/>
      <c r="CO527" s="132"/>
      <c r="CP527" s="132"/>
      <c r="CQ527" s="132"/>
      <c r="CR527" s="132"/>
      <c r="CS527" s="132"/>
      <c r="CT527" s="132"/>
      <c r="CU527" s="132"/>
      <c r="CX527" s="132"/>
      <c r="DH527" s="132"/>
      <c r="DR527" s="132"/>
      <c r="EB527" s="132"/>
      <c r="EL527" s="132"/>
      <c r="EV527" s="132"/>
      <c r="FF527" s="132"/>
      <c r="FP527" s="132"/>
      <c r="FZ527" s="132"/>
      <c r="GJ527" s="132"/>
      <c r="GT527" s="132"/>
      <c r="HD527" s="132"/>
      <c r="HN527" s="132"/>
      <c r="HX527" s="132"/>
      <c r="IH527" s="132"/>
      <c r="IR527" s="132"/>
      <c r="JB527" s="132"/>
      <c r="JL527" s="132"/>
      <c r="JV527" s="132"/>
      <c r="KF527" s="132"/>
      <c r="KP527" s="132"/>
    </row>
    <row xmlns:x14ac="http://schemas.microsoft.com/office/spreadsheetml/2009/9/ac" r="528" s="3" customFormat="true" x14ac:dyDescent="0.25">
      <c r="A528" s="425"/>
      <c r="B528" s="132"/>
      <c r="L528" s="132"/>
      <c r="V528" s="132"/>
      <c r="AF528" s="132"/>
      <c r="AP528" s="132"/>
      <c r="AZ528" s="132"/>
      <c r="BJ528" s="132"/>
      <c r="BT528" s="132"/>
      <c r="CD528" s="132"/>
      <c r="CN528" s="132"/>
      <c r="CO528" s="132"/>
      <c r="CP528" s="132"/>
      <c r="CQ528" s="132"/>
      <c r="CR528" s="132"/>
      <c r="CS528" s="132"/>
      <c r="CT528" s="132"/>
      <c r="CU528" s="132"/>
      <c r="CX528" s="132"/>
      <c r="DH528" s="132"/>
      <c r="DR528" s="132"/>
      <c r="EB528" s="132"/>
      <c r="EL528" s="132"/>
      <c r="EV528" s="132"/>
      <c r="FF528" s="132"/>
      <c r="FP528" s="132"/>
      <c r="FZ528" s="132"/>
      <c r="GJ528" s="132"/>
      <c r="GT528" s="132"/>
      <c r="HD528" s="132"/>
      <c r="HN528" s="132"/>
      <c r="HX528" s="132"/>
      <c r="IH528" s="132"/>
      <c r="IR528" s="132"/>
      <c r="JB528" s="132"/>
      <c r="JL528" s="132"/>
      <c r="JV528" s="132"/>
      <c r="KF528" s="132"/>
      <c r="KP528" s="132"/>
    </row>
    <row xmlns:x14ac="http://schemas.microsoft.com/office/spreadsheetml/2009/9/ac" r="529" s="3" customFormat="true" x14ac:dyDescent="0.25">
      <c r="A529" s="425"/>
      <c r="B529" s="132"/>
      <c r="L529" s="132"/>
      <c r="V529" s="132"/>
      <c r="AF529" s="132"/>
      <c r="AP529" s="132"/>
      <c r="AZ529" s="132"/>
      <c r="BJ529" s="132"/>
      <c r="BT529" s="132"/>
      <c r="CD529" s="132"/>
      <c r="CN529" s="132"/>
      <c r="CO529" s="132"/>
      <c r="CP529" s="132"/>
      <c r="CQ529" s="132"/>
      <c r="CR529" s="132"/>
      <c r="CS529" s="132"/>
      <c r="CT529" s="132"/>
      <c r="CU529" s="132"/>
      <c r="CX529" s="132"/>
      <c r="DH529" s="132"/>
      <c r="DR529" s="132"/>
      <c r="EB529" s="132"/>
      <c r="EL529" s="132"/>
      <c r="EV529" s="132"/>
      <c r="FF529" s="132"/>
      <c r="FP529" s="132"/>
      <c r="FZ529" s="132"/>
      <c r="GJ529" s="132"/>
      <c r="GT529" s="132"/>
      <c r="HD529" s="132"/>
      <c r="HN529" s="132"/>
      <c r="HX529" s="132"/>
      <c r="IH529" s="132"/>
      <c r="IR529" s="132"/>
      <c r="JB529" s="132"/>
      <c r="JL529" s="132"/>
      <c r="JV529" s="132"/>
      <c r="KF529" s="132"/>
      <c r="KP529" s="132"/>
    </row>
    <row xmlns:x14ac="http://schemas.microsoft.com/office/spreadsheetml/2009/9/ac" r="530" s="3" customFormat="true" x14ac:dyDescent="0.25">
      <c r="A530" s="425"/>
      <c r="B530" s="132"/>
      <c r="L530" s="132"/>
      <c r="V530" s="132"/>
      <c r="AF530" s="132"/>
      <c r="AP530" s="132"/>
      <c r="AZ530" s="132"/>
      <c r="BJ530" s="132"/>
      <c r="BT530" s="132"/>
      <c r="CD530" s="132"/>
      <c r="CN530" s="132"/>
      <c r="CO530" s="132"/>
      <c r="CP530" s="132"/>
      <c r="CQ530" s="132"/>
      <c r="CR530" s="132"/>
      <c r="CS530" s="132"/>
      <c r="CT530" s="132"/>
      <c r="CU530" s="132"/>
      <c r="CX530" s="132"/>
      <c r="DH530" s="132"/>
      <c r="DR530" s="132"/>
      <c r="EB530" s="132"/>
      <c r="EL530" s="132"/>
      <c r="EV530" s="132"/>
      <c r="FF530" s="132"/>
      <c r="FP530" s="132"/>
      <c r="FZ530" s="132"/>
      <c r="GJ530" s="132"/>
      <c r="GT530" s="132"/>
      <c r="HD530" s="132"/>
      <c r="HN530" s="132"/>
      <c r="HX530" s="132"/>
      <c r="IH530" s="132"/>
      <c r="IR530" s="132"/>
      <c r="JB530" s="132"/>
      <c r="JL530" s="132"/>
      <c r="JV530" s="132"/>
      <c r="KF530" s="132"/>
      <c r="KP530" s="132"/>
    </row>
    <row xmlns:x14ac="http://schemas.microsoft.com/office/spreadsheetml/2009/9/ac" r="531" s="3" customFormat="true" x14ac:dyDescent="0.25">
      <c r="A531" s="425"/>
      <c r="B531" s="132"/>
      <c r="L531" s="132"/>
      <c r="V531" s="132"/>
      <c r="AF531" s="132"/>
      <c r="AP531" s="132"/>
      <c r="AZ531" s="132"/>
      <c r="BJ531" s="132"/>
      <c r="BT531" s="132"/>
      <c r="CD531" s="132"/>
      <c r="CN531" s="132"/>
      <c r="CO531" s="132"/>
      <c r="CP531" s="132"/>
      <c r="CQ531" s="132"/>
      <c r="CR531" s="132"/>
      <c r="CS531" s="132"/>
      <c r="CT531" s="132"/>
      <c r="CU531" s="132"/>
      <c r="CX531" s="132"/>
      <c r="DH531" s="132"/>
      <c r="DR531" s="132"/>
      <c r="EB531" s="132"/>
      <c r="EL531" s="132"/>
      <c r="EV531" s="132"/>
      <c r="FF531" s="132"/>
      <c r="FP531" s="132"/>
      <c r="FZ531" s="132"/>
      <c r="GJ531" s="132"/>
      <c r="GT531" s="132"/>
      <c r="HD531" s="132"/>
      <c r="HN531" s="132"/>
      <c r="HX531" s="132"/>
      <c r="IH531" s="132"/>
      <c r="IR531" s="132"/>
      <c r="JB531" s="132"/>
      <c r="JL531" s="132"/>
      <c r="JV531" s="132"/>
      <c r="KF531" s="132"/>
      <c r="KP531" s="132"/>
    </row>
    <row xmlns:x14ac="http://schemas.microsoft.com/office/spreadsheetml/2009/9/ac" r="532" s="3" customFormat="true" x14ac:dyDescent="0.25">
      <c r="A532" s="425"/>
      <c r="B532" s="132"/>
      <c r="L532" s="132"/>
      <c r="V532" s="132"/>
      <c r="AF532" s="132"/>
      <c r="AP532" s="132"/>
      <c r="AZ532" s="132"/>
      <c r="BJ532" s="132"/>
      <c r="BT532" s="132"/>
      <c r="CD532" s="132"/>
      <c r="CN532" s="132"/>
      <c r="CO532" s="132"/>
      <c r="CP532" s="132"/>
      <c r="CQ532" s="132"/>
      <c r="CR532" s="132"/>
      <c r="CS532" s="132"/>
      <c r="CT532" s="132"/>
      <c r="CU532" s="132"/>
      <c r="CX532" s="132"/>
      <c r="DH532" s="132"/>
      <c r="DR532" s="132"/>
      <c r="EB532" s="132"/>
      <c r="EL532" s="132"/>
      <c r="EV532" s="132"/>
      <c r="FF532" s="132"/>
      <c r="FP532" s="132"/>
      <c r="FZ532" s="132"/>
      <c r="GJ532" s="132"/>
      <c r="GT532" s="132"/>
      <c r="HD532" s="132"/>
      <c r="HN532" s="132"/>
      <c r="HX532" s="132"/>
      <c r="IH532" s="132"/>
      <c r="IR532" s="132"/>
      <c r="JB532" s="132"/>
      <c r="JL532" s="132"/>
      <c r="JV532" s="132"/>
      <c r="KF532" s="132"/>
      <c r="KP532" s="132"/>
    </row>
    <row xmlns:x14ac="http://schemas.microsoft.com/office/spreadsheetml/2009/9/ac" r="533" s="3" customFormat="true" x14ac:dyDescent="0.25">
      <c r="A533" s="425"/>
      <c r="B533" s="132"/>
      <c r="L533" s="132"/>
      <c r="V533" s="132"/>
      <c r="AF533" s="132"/>
      <c r="AP533" s="132"/>
      <c r="AZ533" s="132"/>
      <c r="BJ533" s="132"/>
      <c r="BT533" s="132"/>
      <c r="CD533" s="132"/>
      <c r="CN533" s="132"/>
      <c r="CO533" s="132"/>
      <c r="CP533" s="132"/>
      <c r="CQ533" s="132"/>
      <c r="CR533" s="132"/>
      <c r="CS533" s="132"/>
      <c r="CT533" s="132"/>
      <c r="CU533" s="132"/>
      <c r="CX533" s="132"/>
      <c r="DH533" s="132"/>
      <c r="DR533" s="132"/>
      <c r="EB533" s="132"/>
      <c r="EL533" s="132"/>
      <c r="EV533" s="132"/>
      <c r="FF533" s="132"/>
      <c r="FP533" s="132"/>
      <c r="FZ533" s="132"/>
      <c r="GJ533" s="132"/>
      <c r="GT533" s="132"/>
      <c r="HD533" s="132"/>
      <c r="HN533" s="132"/>
      <c r="HX533" s="132"/>
      <c r="IH533" s="132"/>
      <c r="IR533" s="132"/>
      <c r="JB533" s="132"/>
      <c r="JL533" s="132"/>
      <c r="JV533" s="132"/>
      <c r="KF533" s="132"/>
      <c r="KP533" s="132"/>
    </row>
    <row xmlns:x14ac="http://schemas.microsoft.com/office/spreadsheetml/2009/9/ac" r="534" s="3" customFormat="true" x14ac:dyDescent="0.25">
      <c r="A534" s="425"/>
      <c r="B534" s="132"/>
      <c r="L534" s="132"/>
      <c r="V534" s="132"/>
      <c r="AF534" s="132"/>
      <c r="AP534" s="132"/>
      <c r="AZ534" s="132"/>
      <c r="BJ534" s="132"/>
      <c r="BT534" s="132"/>
      <c r="CD534" s="132"/>
      <c r="CN534" s="132"/>
      <c r="CO534" s="132"/>
      <c r="CP534" s="132"/>
      <c r="CQ534" s="132"/>
      <c r="CR534" s="132"/>
      <c r="CS534" s="132"/>
      <c r="CT534" s="132"/>
      <c r="CU534" s="132"/>
      <c r="CX534" s="132"/>
      <c r="DH534" s="132"/>
      <c r="DR534" s="132"/>
      <c r="EB534" s="132"/>
      <c r="EL534" s="132"/>
      <c r="EV534" s="132"/>
      <c r="FF534" s="132"/>
      <c r="FP534" s="132"/>
      <c r="FZ534" s="132"/>
      <c r="GJ534" s="132"/>
      <c r="GT534" s="132"/>
      <c r="HD534" s="132"/>
      <c r="HN534" s="132"/>
      <c r="HX534" s="132"/>
      <c r="IH534" s="132"/>
      <c r="IR534" s="132"/>
      <c r="JB534" s="132"/>
      <c r="JL534" s="132"/>
      <c r="JV534" s="132"/>
      <c r="KF534" s="132"/>
      <c r="KP534" s="132"/>
    </row>
    <row xmlns:x14ac="http://schemas.microsoft.com/office/spreadsheetml/2009/9/ac" r="535" s="3" customFormat="true" x14ac:dyDescent="0.25">
      <c r="A535" s="425"/>
      <c r="B535" s="132"/>
      <c r="L535" s="132"/>
      <c r="V535" s="132"/>
      <c r="AF535" s="132"/>
      <c r="AP535" s="132"/>
      <c r="AZ535" s="132"/>
      <c r="BJ535" s="132"/>
      <c r="BT535" s="132"/>
      <c r="CD535" s="132"/>
      <c r="CN535" s="132"/>
      <c r="CO535" s="132"/>
      <c r="CP535" s="132"/>
      <c r="CQ535" s="132"/>
      <c r="CR535" s="132"/>
      <c r="CS535" s="132"/>
      <c r="CT535" s="132"/>
      <c r="CU535" s="132"/>
      <c r="CX535" s="132"/>
      <c r="DH535" s="132"/>
      <c r="DR535" s="132"/>
      <c r="EB535" s="132"/>
      <c r="EL535" s="132"/>
      <c r="EV535" s="132"/>
      <c r="FF535" s="132"/>
      <c r="FP535" s="132"/>
      <c r="FZ535" s="132"/>
      <c r="GJ535" s="132"/>
      <c r="GT535" s="132"/>
      <c r="HD535" s="132"/>
      <c r="HN535" s="132"/>
      <c r="HX535" s="132"/>
      <c r="IH535" s="132"/>
      <c r="IR535" s="132"/>
      <c r="JB535" s="132"/>
      <c r="JL535" s="132"/>
      <c r="JV535" s="132"/>
      <c r="KF535" s="132"/>
      <c r="KP535" s="132"/>
    </row>
    <row xmlns:x14ac="http://schemas.microsoft.com/office/spreadsheetml/2009/9/ac" r="536" s="3" customFormat="true" x14ac:dyDescent="0.25">
      <c r="A536" s="425"/>
      <c r="B536" s="132"/>
      <c r="L536" s="132"/>
      <c r="V536" s="132"/>
      <c r="AF536" s="132"/>
      <c r="AP536" s="132"/>
      <c r="AZ536" s="132"/>
      <c r="BJ536" s="132"/>
      <c r="BT536" s="132"/>
      <c r="CD536" s="132"/>
      <c r="CN536" s="132"/>
      <c r="CO536" s="132"/>
      <c r="CP536" s="132"/>
      <c r="CQ536" s="132"/>
      <c r="CR536" s="132"/>
      <c r="CS536" s="132"/>
      <c r="CT536" s="132"/>
      <c r="CU536" s="132"/>
      <c r="CX536" s="132"/>
      <c r="DH536" s="132"/>
      <c r="DR536" s="132"/>
      <c r="EB536" s="132"/>
      <c r="EL536" s="132"/>
      <c r="EV536" s="132"/>
      <c r="FF536" s="132"/>
      <c r="FP536" s="132"/>
      <c r="FZ536" s="132"/>
      <c r="GJ536" s="132"/>
      <c r="GT536" s="132"/>
      <c r="HD536" s="132"/>
      <c r="HN536" s="132"/>
      <c r="HX536" s="132"/>
      <c r="IH536" s="132"/>
      <c r="IR536" s="132"/>
      <c r="JB536" s="132"/>
      <c r="JL536" s="132"/>
      <c r="JV536" s="132"/>
      <c r="KF536" s="132"/>
      <c r="KP536" s="132"/>
    </row>
    <row xmlns:x14ac="http://schemas.microsoft.com/office/spreadsheetml/2009/9/ac" r="537" s="3" customFormat="true" x14ac:dyDescent="0.25">
      <c r="A537" s="425"/>
      <c r="B537" s="132"/>
      <c r="L537" s="132"/>
      <c r="V537" s="132"/>
      <c r="AF537" s="132"/>
      <c r="AP537" s="132"/>
      <c r="AZ537" s="132"/>
      <c r="BJ537" s="132"/>
      <c r="BT537" s="132"/>
      <c r="CD537" s="132"/>
      <c r="CN537" s="132"/>
      <c r="CO537" s="132"/>
      <c r="CP537" s="132"/>
      <c r="CQ537" s="132"/>
      <c r="CR537" s="132"/>
      <c r="CS537" s="132"/>
      <c r="CT537" s="132"/>
      <c r="CU537" s="132"/>
      <c r="CX537" s="132"/>
      <c r="DH537" s="132"/>
      <c r="DR537" s="132"/>
      <c r="EB537" s="132"/>
      <c r="EL537" s="132"/>
      <c r="EV537" s="132"/>
      <c r="FF537" s="132"/>
      <c r="FP537" s="132"/>
      <c r="FZ537" s="132"/>
      <c r="GJ537" s="132"/>
      <c r="GT537" s="132"/>
      <c r="HD537" s="132"/>
      <c r="HN537" s="132"/>
      <c r="HX537" s="132"/>
      <c r="IH537" s="132"/>
      <c r="IR537" s="132"/>
      <c r="JB537" s="132"/>
      <c r="JL537" s="132"/>
      <c r="JV537" s="132"/>
      <c r="KF537" s="132"/>
      <c r="KP537" s="132"/>
    </row>
    <row xmlns:x14ac="http://schemas.microsoft.com/office/spreadsheetml/2009/9/ac" r="538" s="3" customFormat="true" x14ac:dyDescent="0.25">
      <c r="A538" s="425"/>
      <c r="B538" s="132"/>
      <c r="L538" s="132"/>
      <c r="V538" s="132"/>
      <c r="AF538" s="132"/>
      <c r="AP538" s="132"/>
      <c r="AZ538" s="132"/>
      <c r="BJ538" s="132"/>
      <c r="BT538" s="132"/>
      <c r="CD538" s="132"/>
      <c r="CN538" s="132"/>
      <c r="CO538" s="132"/>
      <c r="CP538" s="132"/>
      <c r="CQ538" s="132"/>
      <c r="CR538" s="132"/>
      <c r="CS538" s="132"/>
      <c r="CT538" s="132"/>
      <c r="CU538" s="132"/>
      <c r="CX538" s="132"/>
      <c r="DH538" s="132"/>
      <c r="DR538" s="132"/>
      <c r="EB538" s="132"/>
      <c r="EL538" s="132"/>
      <c r="EV538" s="132"/>
      <c r="FF538" s="132"/>
      <c r="FP538" s="132"/>
      <c r="FZ538" s="132"/>
      <c r="GJ538" s="132"/>
      <c r="GT538" s="132"/>
      <c r="HD538" s="132"/>
      <c r="HN538" s="132"/>
      <c r="HX538" s="132"/>
      <c r="IH538" s="132"/>
      <c r="IR538" s="132"/>
      <c r="JB538" s="132"/>
      <c r="JL538" s="132"/>
      <c r="JV538" s="132"/>
      <c r="KF538" s="132"/>
      <c r="KP538" s="132"/>
    </row>
    <row xmlns:x14ac="http://schemas.microsoft.com/office/spreadsheetml/2009/9/ac" r="539" s="3" customFormat="true" x14ac:dyDescent="0.25">
      <c r="A539" s="425"/>
      <c r="B539" s="132"/>
      <c r="L539" s="132"/>
      <c r="V539" s="132"/>
      <c r="AF539" s="132"/>
      <c r="AP539" s="132"/>
      <c r="AZ539" s="132"/>
      <c r="BJ539" s="132"/>
      <c r="BT539" s="132"/>
      <c r="CD539" s="132"/>
      <c r="CN539" s="132"/>
      <c r="CO539" s="132"/>
      <c r="CP539" s="132"/>
      <c r="CQ539" s="132"/>
      <c r="CR539" s="132"/>
      <c r="CS539" s="132"/>
      <c r="CT539" s="132"/>
      <c r="CU539" s="132"/>
      <c r="CX539" s="132"/>
      <c r="DH539" s="132"/>
      <c r="DR539" s="132"/>
      <c r="EB539" s="132"/>
      <c r="EL539" s="132"/>
      <c r="EV539" s="132"/>
      <c r="FF539" s="132"/>
      <c r="FP539" s="132"/>
      <c r="FZ539" s="132"/>
      <c r="GJ539" s="132"/>
      <c r="GT539" s="132"/>
      <c r="HD539" s="132"/>
      <c r="HN539" s="132"/>
      <c r="HX539" s="132"/>
      <c r="IH539" s="132"/>
      <c r="IR539" s="132"/>
      <c r="JB539" s="132"/>
      <c r="JL539" s="132"/>
      <c r="JV539" s="132"/>
      <c r="KF539" s="132"/>
      <c r="KP539" s="132"/>
    </row>
    <row xmlns:x14ac="http://schemas.microsoft.com/office/spreadsheetml/2009/9/ac" r="540" s="3" customFormat="true" x14ac:dyDescent="0.25">
      <c r="A540" s="425"/>
      <c r="B540" s="132"/>
      <c r="L540" s="132"/>
      <c r="V540" s="132"/>
      <c r="AF540" s="132"/>
      <c r="AP540" s="132"/>
      <c r="AZ540" s="132"/>
      <c r="BJ540" s="132"/>
      <c r="BT540" s="132"/>
      <c r="CD540" s="132"/>
      <c r="CN540" s="132"/>
      <c r="CO540" s="132"/>
      <c r="CP540" s="132"/>
      <c r="CQ540" s="132"/>
      <c r="CR540" s="132"/>
      <c r="CS540" s="132"/>
      <c r="CT540" s="132"/>
      <c r="CU540" s="132"/>
      <c r="CX540" s="132"/>
      <c r="DH540" s="132"/>
      <c r="DR540" s="132"/>
      <c r="EB540" s="132"/>
      <c r="EL540" s="132"/>
      <c r="EV540" s="132"/>
      <c r="FF540" s="132"/>
      <c r="FP540" s="132"/>
      <c r="FZ540" s="132"/>
      <c r="GJ540" s="132"/>
      <c r="GT540" s="132"/>
      <c r="HD540" s="132"/>
      <c r="HN540" s="132"/>
      <c r="HX540" s="132"/>
      <c r="IH540" s="132"/>
      <c r="IR540" s="132"/>
      <c r="JB540" s="132"/>
      <c r="JL540" s="132"/>
      <c r="JV540" s="132"/>
      <c r="KF540" s="132"/>
      <c r="KP540" s="132"/>
    </row>
    <row xmlns:x14ac="http://schemas.microsoft.com/office/spreadsheetml/2009/9/ac" r="541" s="3" customFormat="true" x14ac:dyDescent="0.25">
      <c r="A541" s="425"/>
      <c r="B541" s="132"/>
      <c r="L541" s="132"/>
      <c r="V541" s="132"/>
      <c r="AF541" s="132"/>
      <c r="AP541" s="132"/>
      <c r="AZ541" s="132"/>
      <c r="BJ541" s="132"/>
      <c r="BT541" s="132"/>
      <c r="CD541" s="132"/>
      <c r="CN541" s="132"/>
      <c r="CO541" s="132"/>
      <c r="CP541" s="132"/>
      <c r="CQ541" s="132"/>
      <c r="CR541" s="132"/>
      <c r="CS541" s="132"/>
      <c r="CT541" s="132"/>
      <c r="CU541" s="132"/>
      <c r="CX541" s="132"/>
      <c r="DH541" s="132"/>
      <c r="DR541" s="132"/>
      <c r="EB541" s="132"/>
      <c r="EL541" s="132"/>
      <c r="EV541" s="132"/>
      <c r="FF541" s="132"/>
      <c r="FP541" s="132"/>
      <c r="FZ541" s="132"/>
      <c r="GJ541" s="132"/>
      <c r="GT541" s="132"/>
      <c r="HD541" s="132"/>
      <c r="HN541" s="132"/>
      <c r="HX541" s="132"/>
      <c r="IH541" s="132"/>
      <c r="IR541" s="132"/>
      <c r="JB541" s="132"/>
      <c r="JL541" s="132"/>
      <c r="JV541" s="132"/>
      <c r="KF541" s="132"/>
      <c r="KP541" s="132"/>
    </row>
    <row xmlns:x14ac="http://schemas.microsoft.com/office/spreadsheetml/2009/9/ac" r="542" s="3" customFormat="true" x14ac:dyDescent="0.25">
      <c r="A542" s="425"/>
      <c r="B542" s="132"/>
      <c r="L542" s="132"/>
      <c r="V542" s="132"/>
      <c r="AF542" s="132"/>
      <c r="AP542" s="132"/>
      <c r="AZ542" s="132"/>
      <c r="BJ542" s="132"/>
      <c r="BT542" s="132"/>
      <c r="CD542" s="132"/>
      <c r="CN542" s="132"/>
      <c r="CO542" s="132"/>
      <c r="CP542" s="132"/>
      <c r="CQ542" s="132"/>
      <c r="CR542" s="132"/>
      <c r="CS542" s="132"/>
      <c r="CT542" s="132"/>
      <c r="CU542" s="132"/>
      <c r="CX542" s="132"/>
      <c r="DH542" s="132"/>
      <c r="DR542" s="132"/>
      <c r="EB542" s="132"/>
      <c r="EL542" s="132"/>
      <c r="EV542" s="132"/>
      <c r="FF542" s="132"/>
      <c r="FP542" s="132"/>
      <c r="FZ542" s="132"/>
      <c r="GJ542" s="132"/>
      <c r="GT542" s="132"/>
      <c r="HD542" s="132"/>
      <c r="HN542" s="132"/>
      <c r="HX542" s="132"/>
      <c r="IH542" s="132"/>
      <c r="IR542" s="132"/>
      <c r="JB542" s="132"/>
      <c r="JL542" s="132"/>
      <c r="JV542" s="132"/>
      <c r="KF542" s="132"/>
      <c r="KP542" s="132"/>
    </row>
    <row xmlns:x14ac="http://schemas.microsoft.com/office/spreadsheetml/2009/9/ac" r="543" s="3" customFormat="true" x14ac:dyDescent="0.25">
      <c r="A543" s="425"/>
      <c r="B543" s="132"/>
      <c r="L543" s="132"/>
      <c r="V543" s="132"/>
      <c r="AF543" s="132"/>
      <c r="AP543" s="132"/>
      <c r="AZ543" s="132"/>
      <c r="BJ543" s="132"/>
      <c r="BT543" s="132"/>
      <c r="CD543" s="132"/>
      <c r="CN543" s="132"/>
      <c r="CO543" s="132"/>
      <c r="CP543" s="132"/>
      <c r="CQ543" s="132"/>
      <c r="CR543" s="132"/>
      <c r="CS543" s="132"/>
      <c r="CT543" s="132"/>
      <c r="CU543" s="132"/>
      <c r="CX543" s="132"/>
      <c r="DH543" s="132"/>
      <c r="DR543" s="132"/>
      <c r="EB543" s="132"/>
      <c r="EL543" s="132"/>
      <c r="EV543" s="132"/>
      <c r="FF543" s="132"/>
      <c r="FP543" s="132"/>
      <c r="FZ543" s="132"/>
      <c r="GJ543" s="132"/>
      <c r="GT543" s="132"/>
      <c r="HD543" s="132"/>
      <c r="HN543" s="132"/>
      <c r="HX543" s="132"/>
      <c r="IH543" s="132"/>
      <c r="IR543" s="132"/>
      <c r="JB543" s="132"/>
      <c r="JL543" s="132"/>
      <c r="JV543" s="132"/>
      <c r="KF543" s="132"/>
      <c r="KP543" s="132"/>
    </row>
    <row xmlns:x14ac="http://schemas.microsoft.com/office/spreadsheetml/2009/9/ac" r="544" s="3" customFormat="true" x14ac:dyDescent="0.25">
      <c r="A544" s="425"/>
      <c r="B544" s="132"/>
      <c r="L544" s="132"/>
      <c r="V544" s="132"/>
      <c r="AF544" s="132"/>
      <c r="AP544" s="132"/>
      <c r="AZ544" s="132"/>
      <c r="BJ544" s="132"/>
      <c r="BT544" s="132"/>
      <c r="CD544" s="132"/>
      <c r="CN544" s="132"/>
      <c r="CO544" s="132"/>
      <c r="CP544" s="132"/>
      <c r="CQ544" s="132"/>
      <c r="CR544" s="132"/>
      <c r="CS544" s="132"/>
      <c r="CT544" s="132"/>
      <c r="CU544" s="132"/>
      <c r="CX544" s="132"/>
      <c r="DH544" s="132"/>
      <c r="DR544" s="132"/>
      <c r="EB544" s="132"/>
      <c r="EL544" s="132"/>
      <c r="EV544" s="132"/>
      <c r="FF544" s="132"/>
      <c r="FP544" s="132"/>
      <c r="FZ544" s="132"/>
      <c r="GJ544" s="132"/>
      <c r="GT544" s="132"/>
      <c r="HD544" s="132"/>
      <c r="HN544" s="132"/>
      <c r="HX544" s="132"/>
      <c r="IH544" s="132"/>
      <c r="IR544" s="132"/>
      <c r="JB544" s="132"/>
      <c r="JL544" s="132"/>
      <c r="JV544" s="132"/>
      <c r="KF544" s="132"/>
      <c r="KP544" s="132"/>
    </row>
    <row xmlns:x14ac="http://schemas.microsoft.com/office/spreadsheetml/2009/9/ac" r="545" s="3" customFormat="true" x14ac:dyDescent="0.25">
      <c r="A545" s="425"/>
      <c r="B545" s="132"/>
      <c r="L545" s="132"/>
      <c r="V545" s="132"/>
      <c r="AF545" s="132"/>
      <c r="AP545" s="132"/>
      <c r="AZ545" s="132"/>
      <c r="BJ545" s="132"/>
      <c r="BT545" s="132"/>
      <c r="CD545" s="132"/>
      <c r="CN545" s="132"/>
      <c r="CO545" s="132"/>
      <c r="CP545" s="132"/>
      <c r="CQ545" s="132"/>
      <c r="CR545" s="132"/>
      <c r="CS545" s="132"/>
      <c r="CT545" s="132"/>
      <c r="CU545" s="132"/>
      <c r="CX545" s="132"/>
      <c r="DH545" s="132"/>
      <c r="DR545" s="132"/>
      <c r="EB545" s="132"/>
      <c r="EL545" s="132"/>
      <c r="EV545" s="132"/>
      <c r="FF545" s="132"/>
      <c r="FP545" s="132"/>
      <c r="FZ545" s="132"/>
      <c r="GJ545" s="132"/>
      <c r="GT545" s="132"/>
      <c r="HD545" s="132"/>
      <c r="HN545" s="132"/>
      <c r="HX545" s="132"/>
      <c r="IH545" s="132"/>
      <c r="IR545" s="132"/>
      <c r="JB545" s="132"/>
      <c r="JL545" s="132"/>
      <c r="JV545" s="132"/>
      <c r="KF545" s="132"/>
      <c r="KP545" s="132"/>
    </row>
    <row xmlns:x14ac="http://schemas.microsoft.com/office/spreadsheetml/2009/9/ac" r="546" s="3" customFormat="true" x14ac:dyDescent="0.25">
      <c r="A546" s="425"/>
      <c r="B546" s="132"/>
      <c r="L546" s="132"/>
      <c r="V546" s="132"/>
      <c r="AF546" s="132"/>
      <c r="AP546" s="132"/>
      <c r="AZ546" s="132"/>
      <c r="BJ546" s="132"/>
      <c r="BT546" s="132"/>
      <c r="CD546" s="132"/>
      <c r="CN546" s="132"/>
      <c r="CO546" s="132"/>
      <c r="CP546" s="132"/>
      <c r="CQ546" s="132"/>
      <c r="CR546" s="132"/>
      <c r="CS546" s="132"/>
      <c r="CT546" s="132"/>
      <c r="CU546" s="132"/>
      <c r="CX546" s="132"/>
      <c r="DH546" s="132"/>
      <c r="DR546" s="132"/>
      <c r="EB546" s="132"/>
      <c r="EL546" s="132"/>
      <c r="EV546" s="132"/>
      <c r="FF546" s="132"/>
      <c r="FP546" s="132"/>
      <c r="FZ546" s="132"/>
      <c r="GJ546" s="132"/>
      <c r="GT546" s="132"/>
      <c r="HD546" s="132"/>
      <c r="HN546" s="132"/>
      <c r="HX546" s="132"/>
      <c r="IH546" s="132"/>
      <c r="IR546" s="132"/>
      <c r="JB546" s="132"/>
      <c r="JL546" s="132"/>
      <c r="JV546" s="132"/>
      <c r="KF546" s="132"/>
      <c r="KP546" s="132"/>
    </row>
    <row xmlns:x14ac="http://schemas.microsoft.com/office/spreadsheetml/2009/9/ac" r="547" s="3" customFormat="true" x14ac:dyDescent="0.25">
      <c r="A547" s="425"/>
      <c r="B547" s="132"/>
      <c r="L547" s="132"/>
      <c r="V547" s="132"/>
      <c r="AF547" s="132"/>
      <c r="AP547" s="132"/>
      <c r="AZ547" s="132"/>
      <c r="BJ547" s="132"/>
      <c r="BT547" s="132"/>
      <c r="CD547" s="132"/>
      <c r="CN547" s="132"/>
      <c r="CO547" s="132"/>
      <c r="CP547" s="132"/>
      <c r="CQ547" s="132"/>
      <c r="CR547" s="132"/>
      <c r="CS547" s="132"/>
      <c r="CT547" s="132"/>
      <c r="CU547" s="132"/>
      <c r="CX547" s="132"/>
      <c r="DH547" s="132"/>
      <c r="DR547" s="132"/>
      <c r="EB547" s="132"/>
      <c r="EL547" s="132"/>
      <c r="EV547" s="132"/>
      <c r="FF547" s="132"/>
      <c r="FP547" s="132"/>
      <c r="FZ547" s="132"/>
      <c r="GJ547" s="132"/>
      <c r="GT547" s="132"/>
      <c r="HD547" s="132"/>
      <c r="HN547" s="132"/>
      <c r="HX547" s="132"/>
      <c r="IH547" s="132"/>
      <c r="IR547" s="132"/>
      <c r="JB547" s="132"/>
      <c r="JL547" s="132"/>
      <c r="JV547" s="132"/>
      <c r="KF547" s="132"/>
      <c r="KP547" s="132"/>
    </row>
    <row xmlns:x14ac="http://schemas.microsoft.com/office/spreadsheetml/2009/9/ac" r="548" s="3" customFormat="true" x14ac:dyDescent="0.25">
      <c r="A548" s="425"/>
      <c r="B548" s="132"/>
      <c r="L548" s="132"/>
      <c r="V548" s="132"/>
      <c r="AF548" s="132"/>
      <c r="AP548" s="132"/>
      <c r="AZ548" s="132"/>
      <c r="BJ548" s="132"/>
      <c r="BT548" s="132"/>
      <c r="CD548" s="132"/>
      <c r="CN548" s="132"/>
      <c r="CO548" s="132"/>
      <c r="CP548" s="132"/>
      <c r="CQ548" s="132"/>
      <c r="CR548" s="132"/>
      <c r="CS548" s="132"/>
      <c r="CT548" s="132"/>
      <c r="CU548" s="132"/>
      <c r="CX548" s="132"/>
      <c r="DH548" s="132"/>
      <c r="DR548" s="132"/>
      <c r="EB548" s="132"/>
      <c r="EL548" s="132"/>
      <c r="EV548" s="132"/>
      <c r="FF548" s="132"/>
      <c r="FP548" s="132"/>
      <c r="FZ548" s="132"/>
      <c r="GJ548" s="132"/>
      <c r="GT548" s="132"/>
      <c r="HD548" s="132"/>
      <c r="HN548" s="132"/>
      <c r="HX548" s="132"/>
      <c r="IH548" s="132"/>
      <c r="IR548" s="132"/>
      <c r="JB548" s="132"/>
      <c r="JL548" s="132"/>
      <c r="JV548" s="132"/>
      <c r="KF548" s="132"/>
      <c r="KP548" s="132"/>
    </row>
    <row xmlns:x14ac="http://schemas.microsoft.com/office/spreadsheetml/2009/9/ac" r="549" s="3" customFormat="true" x14ac:dyDescent="0.25">
      <c r="A549" s="425"/>
      <c r="B549" s="132"/>
      <c r="L549" s="132"/>
      <c r="V549" s="132"/>
      <c r="AF549" s="132"/>
      <c r="AP549" s="132"/>
      <c r="AZ549" s="132"/>
      <c r="BJ549" s="132"/>
      <c r="BT549" s="132"/>
      <c r="CD549" s="132"/>
      <c r="CN549" s="132"/>
      <c r="CO549" s="132"/>
      <c r="CP549" s="132"/>
      <c r="CQ549" s="132"/>
      <c r="CR549" s="132"/>
      <c r="CS549" s="132"/>
      <c r="CT549" s="132"/>
      <c r="CU549" s="132"/>
      <c r="CX549" s="132"/>
      <c r="DH549" s="132"/>
      <c r="DR549" s="132"/>
      <c r="EB549" s="132"/>
      <c r="EL549" s="132"/>
      <c r="EV549" s="132"/>
      <c r="FF549" s="132"/>
      <c r="FP549" s="132"/>
      <c r="FZ549" s="132"/>
      <c r="GJ549" s="132"/>
      <c r="GT549" s="132"/>
      <c r="HD549" s="132"/>
      <c r="HN549" s="132"/>
      <c r="HX549" s="132"/>
      <c r="IH549" s="132"/>
      <c r="IR549" s="132"/>
      <c r="JB549" s="132"/>
      <c r="JL549" s="132"/>
      <c r="JV549" s="132"/>
      <c r="KF549" s="132"/>
      <c r="KP549" s="132"/>
    </row>
    <row xmlns:x14ac="http://schemas.microsoft.com/office/spreadsheetml/2009/9/ac" r="550" s="3" customFormat="true" x14ac:dyDescent="0.25">
      <c r="A550" s="425"/>
      <c r="B550" s="132"/>
      <c r="L550" s="132"/>
      <c r="V550" s="132"/>
      <c r="AF550" s="132"/>
      <c r="AP550" s="132"/>
      <c r="AZ550" s="132"/>
      <c r="BJ550" s="132"/>
      <c r="BT550" s="132"/>
      <c r="CD550" s="132"/>
      <c r="CN550" s="132"/>
      <c r="CO550" s="132"/>
      <c r="CP550" s="132"/>
      <c r="CQ550" s="132"/>
      <c r="CR550" s="132"/>
      <c r="CS550" s="132"/>
      <c r="CT550" s="132"/>
      <c r="CU550" s="132"/>
      <c r="CX550" s="132"/>
      <c r="DH550" s="132"/>
      <c r="DR550" s="132"/>
      <c r="EB550" s="132"/>
      <c r="EL550" s="132"/>
      <c r="EV550" s="132"/>
      <c r="FF550" s="132"/>
      <c r="FP550" s="132"/>
      <c r="FZ550" s="132"/>
      <c r="GJ550" s="132"/>
      <c r="GT550" s="132"/>
      <c r="HD550" s="132"/>
      <c r="HN550" s="132"/>
      <c r="HX550" s="132"/>
      <c r="IH550" s="132"/>
      <c r="IR550" s="132"/>
      <c r="JB550" s="132"/>
      <c r="JL550" s="132"/>
      <c r="JV550" s="132"/>
      <c r="KF550" s="132"/>
      <c r="KP550" s="132"/>
    </row>
    <row xmlns:x14ac="http://schemas.microsoft.com/office/spreadsheetml/2009/9/ac" r="551" s="3" customFormat="true" x14ac:dyDescent="0.25">
      <c r="A551" s="425"/>
      <c r="B551" s="132"/>
      <c r="L551" s="132"/>
      <c r="V551" s="132"/>
      <c r="AF551" s="132"/>
      <c r="AP551" s="132"/>
      <c r="AZ551" s="132"/>
      <c r="BJ551" s="132"/>
      <c r="BT551" s="132"/>
      <c r="CD551" s="132"/>
      <c r="CN551" s="132"/>
      <c r="CO551" s="132"/>
      <c r="CP551" s="132"/>
      <c r="CQ551" s="132"/>
      <c r="CR551" s="132"/>
      <c r="CS551" s="132"/>
      <c r="CT551" s="132"/>
      <c r="CU551" s="132"/>
      <c r="CX551" s="132"/>
      <c r="DH551" s="132"/>
      <c r="DR551" s="132"/>
      <c r="EB551" s="132"/>
      <c r="EL551" s="132"/>
      <c r="EV551" s="132"/>
      <c r="FF551" s="132"/>
      <c r="FP551" s="132"/>
      <c r="FZ551" s="132"/>
      <c r="GJ551" s="132"/>
      <c r="GT551" s="132"/>
      <c r="HD551" s="132"/>
      <c r="HN551" s="132"/>
      <c r="HX551" s="132"/>
      <c r="IH551" s="132"/>
      <c r="IR551" s="132"/>
      <c r="JB551" s="132"/>
      <c r="JL551" s="132"/>
      <c r="JV551" s="132"/>
      <c r="KF551" s="132"/>
      <c r="KP551" s="132"/>
    </row>
    <row xmlns:x14ac="http://schemas.microsoft.com/office/spreadsheetml/2009/9/ac" r="552" s="3" customFormat="true" x14ac:dyDescent="0.25">
      <c r="A552" s="425"/>
      <c r="B552" s="132"/>
      <c r="L552" s="132"/>
      <c r="V552" s="132"/>
      <c r="AF552" s="132"/>
      <c r="AP552" s="132"/>
      <c r="AZ552" s="132"/>
      <c r="BJ552" s="132"/>
      <c r="BT552" s="132"/>
      <c r="CD552" s="132"/>
      <c r="CN552" s="132"/>
      <c r="CO552" s="132"/>
      <c r="CP552" s="132"/>
      <c r="CQ552" s="132"/>
      <c r="CR552" s="132"/>
      <c r="CS552" s="132"/>
      <c r="CT552" s="132"/>
      <c r="CU552" s="132"/>
      <c r="CX552" s="132"/>
      <c r="DH552" s="132"/>
      <c r="DR552" s="132"/>
      <c r="EB552" s="132"/>
      <c r="EL552" s="132"/>
      <c r="EV552" s="132"/>
      <c r="FF552" s="132"/>
      <c r="FP552" s="132"/>
      <c r="FZ552" s="132"/>
      <c r="GJ552" s="132"/>
      <c r="GT552" s="132"/>
      <c r="HD552" s="132"/>
      <c r="HN552" s="132"/>
      <c r="HX552" s="132"/>
      <c r="IH552" s="132"/>
      <c r="IR552" s="132"/>
      <c r="JB552" s="132"/>
      <c r="JL552" s="132"/>
      <c r="JV552" s="132"/>
      <c r="KF552" s="132"/>
      <c r="KP552" s="132"/>
    </row>
    <row xmlns:x14ac="http://schemas.microsoft.com/office/spreadsheetml/2009/9/ac" r="553" s="3" customFormat="true" x14ac:dyDescent="0.25">
      <c r="A553" s="425"/>
      <c r="B553" s="132"/>
      <c r="L553" s="132"/>
      <c r="V553" s="132"/>
      <c r="AF553" s="132"/>
      <c r="AP553" s="132"/>
      <c r="AZ553" s="132"/>
      <c r="BJ553" s="132"/>
      <c r="BT553" s="132"/>
      <c r="CD553" s="132"/>
      <c r="CN553" s="132"/>
      <c r="CO553" s="132"/>
      <c r="CP553" s="132"/>
      <c r="CQ553" s="132"/>
      <c r="CR553" s="132"/>
      <c r="CS553" s="132"/>
      <c r="CT553" s="132"/>
      <c r="CU553" s="132"/>
      <c r="CX553" s="132"/>
      <c r="DH553" s="132"/>
      <c r="DR553" s="132"/>
      <c r="EB553" s="132"/>
      <c r="EL553" s="132"/>
      <c r="EV553" s="132"/>
      <c r="FF553" s="132"/>
      <c r="FP553" s="132"/>
      <c r="FZ553" s="132"/>
      <c r="GJ553" s="132"/>
      <c r="GT553" s="132"/>
      <c r="HD553" s="132"/>
      <c r="HN553" s="132"/>
      <c r="HX553" s="132"/>
      <c r="IH553" s="132"/>
      <c r="IR553" s="132"/>
      <c r="JB553" s="132"/>
      <c r="JL553" s="132"/>
      <c r="JV553" s="132"/>
      <c r="KF553" s="132"/>
      <c r="KP553" s="132"/>
    </row>
    <row xmlns:x14ac="http://schemas.microsoft.com/office/spreadsheetml/2009/9/ac" r="554" s="3" customFormat="true" x14ac:dyDescent="0.25">
      <c r="A554" s="425"/>
      <c r="B554" s="132"/>
      <c r="L554" s="132"/>
      <c r="V554" s="132"/>
      <c r="AF554" s="132"/>
      <c r="AP554" s="132"/>
      <c r="AZ554" s="132"/>
      <c r="BJ554" s="132"/>
      <c r="BT554" s="132"/>
      <c r="CD554" s="132"/>
      <c r="CN554" s="132"/>
      <c r="CO554" s="132"/>
      <c r="CP554" s="132"/>
      <c r="CQ554" s="132"/>
      <c r="CR554" s="132"/>
      <c r="CS554" s="132"/>
      <c r="CT554" s="132"/>
      <c r="CU554" s="132"/>
      <c r="CX554" s="132"/>
      <c r="DH554" s="132"/>
      <c r="DR554" s="132"/>
      <c r="EB554" s="132"/>
      <c r="EL554" s="132"/>
      <c r="EV554" s="132"/>
      <c r="FF554" s="132"/>
      <c r="FP554" s="132"/>
      <c r="FZ554" s="132"/>
      <c r="GJ554" s="132"/>
      <c r="GT554" s="132"/>
      <c r="HD554" s="132"/>
      <c r="HN554" s="132"/>
      <c r="HX554" s="132"/>
      <c r="IH554" s="132"/>
      <c r="IR554" s="132"/>
      <c r="JB554" s="132"/>
      <c r="JL554" s="132"/>
      <c r="JV554" s="132"/>
      <c r="KF554" s="132"/>
      <c r="KP554" s="132"/>
    </row>
    <row xmlns:x14ac="http://schemas.microsoft.com/office/spreadsheetml/2009/9/ac" r="555" s="3" customFormat="true" x14ac:dyDescent="0.25">
      <c r="A555" s="425"/>
      <c r="B555" s="132"/>
      <c r="L555" s="132"/>
      <c r="V555" s="132"/>
      <c r="AF555" s="132"/>
      <c r="AP555" s="132"/>
      <c r="AZ555" s="132"/>
      <c r="BJ555" s="132"/>
      <c r="BT555" s="132"/>
      <c r="CD555" s="132"/>
      <c r="CN555" s="132"/>
      <c r="CO555" s="132"/>
      <c r="CP555" s="132"/>
      <c r="CQ555" s="132"/>
      <c r="CR555" s="132"/>
      <c r="CS555" s="132"/>
      <c r="CT555" s="132"/>
      <c r="CU555" s="132"/>
      <c r="CX555" s="132"/>
      <c r="DH555" s="132"/>
      <c r="DR555" s="132"/>
      <c r="EB555" s="132"/>
      <c r="EL555" s="132"/>
      <c r="EV555" s="132"/>
      <c r="FF555" s="132"/>
      <c r="FP555" s="132"/>
      <c r="FZ555" s="132"/>
      <c r="GJ555" s="132"/>
      <c r="GT555" s="132"/>
      <c r="HD555" s="132"/>
      <c r="HN555" s="132"/>
      <c r="HX555" s="132"/>
      <c r="IH555" s="132"/>
      <c r="IR555" s="132"/>
      <c r="JB555" s="132"/>
      <c r="JL555" s="132"/>
      <c r="JV555" s="132"/>
      <c r="KF555" s="132"/>
      <c r="KP555" s="132"/>
    </row>
    <row xmlns:x14ac="http://schemas.microsoft.com/office/spreadsheetml/2009/9/ac" r="556" s="3" customFormat="true" x14ac:dyDescent="0.25">
      <c r="A556" s="425"/>
      <c r="B556" s="132"/>
      <c r="L556" s="132"/>
      <c r="V556" s="132"/>
      <c r="AF556" s="132"/>
      <c r="AP556" s="132"/>
      <c r="AZ556" s="132"/>
      <c r="BJ556" s="132"/>
      <c r="BT556" s="132"/>
      <c r="CD556" s="132"/>
      <c r="CN556" s="132"/>
      <c r="CO556" s="132"/>
      <c r="CP556" s="132"/>
      <c r="CQ556" s="132"/>
      <c r="CR556" s="132"/>
      <c r="CS556" s="132"/>
      <c r="CT556" s="132"/>
      <c r="CU556" s="132"/>
      <c r="CX556" s="132"/>
      <c r="DH556" s="132"/>
      <c r="DR556" s="132"/>
      <c r="EB556" s="132"/>
      <c r="EL556" s="132"/>
      <c r="EV556" s="132"/>
      <c r="FF556" s="132"/>
      <c r="FP556" s="132"/>
      <c r="FZ556" s="132"/>
      <c r="GJ556" s="132"/>
      <c r="GT556" s="132"/>
      <c r="HD556" s="132"/>
      <c r="HN556" s="132"/>
      <c r="HX556" s="132"/>
      <c r="IH556" s="132"/>
      <c r="IR556" s="132"/>
      <c r="JB556" s="132"/>
      <c r="JL556" s="132"/>
      <c r="JV556" s="132"/>
      <c r="KF556" s="132"/>
      <c r="KP556" s="132"/>
    </row>
    <row xmlns:x14ac="http://schemas.microsoft.com/office/spreadsheetml/2009/9/ac" r="557" s="3" customFormat="true" x14ac:dyDescent="0.25">
      <c r="A557" s="425"/>
      <c r="B557" s="132"/>
      <c r="L557" s="132"/>
      <c r="V557" s="132"/>
      <c r="AF557" s="132"/>
      <c r="AP557" s="132"/>
      <c r="AZ557" s="132"/>
      <c r="BJ557" s="132"/>
      <c r="BT557" s="132"/>
      <c r="CD557" s="132"/>
      <c r="CN557" s="132"/>
      <c r="CO557" s="132"/>
      <c r="CP557" s="132"/>
      <c r="CQ557" s="132"/>
      <c r="CR557" s="132"/>
      <c r="CS557" s="132"/>
      <c r="CT557" s="132"/>
      <c r="CU557" s="132"/>
      <c r="CX557" s="132"/>
      <c r="DH557" s="132"/>
      <c r="DR557" s="132"/>
      <c r="EB557" s="132"/>
      <c r="EL557" s="132"/>
      <c r="EV557" s="132"/>
      <c r="FF557" s="132"/>
      <c r="FP557" s="132"/>
      <c r="FZ557" s="132"/>
      <c r="GJ557" s="132"/>
      <c r="GT557" s="132"/>
      <c r="HD557" s="132"/>
      <c r="HN557" s="132"/>
      <c r="HX557" s="132"/>
      <c r="IH557" s="132"/>
      <c r="IR557" s="132"/>
      <c r="JB557" s="132"/>
      <c r="JL557" s="132"/>
      <c r="JV557" s="132"/>
      <c r="KF557" s="132"/>
      <c r="KP557" s="132"/>
    </row>
    <row xmlns:x14ac="http://schemas.microsoft.com/office/spreadsheetml/2009/9/ac" r="558" s="3" customFormat="true" x14ac:dyDescent="0.25">
      <c r="A558" s="425"/>
      <c r="B558" s="132"/>
      <c r="L558" s="132"/>
      <c r="V558" s="132"/>
      <c r="AF558" s="132"/>
      <c r="AP558" s="132"/>
      <c r="AZ558" s="132"/>
      <c r="BJ558" s="132"/>
      <c r="BT558" s="132"/>
      <c r="CD558" s="132"/>
      <c r="CN558" s="132"/>
      <c r="CO558" s="132"/>
      <c r="CP558" s="132"/>
      <c r="CQ558" s="132"/>
      <c r="CR558" s="132"/>
      <c r="CS558" s="132"/>
      <c r="CT558" s="132"/>
      <c r="CU558" s="132"/>
      <c r="CX558" s="132"/>
      <c r="DH558" s="132"/>
      <c r="DR558" s="132"/>
      <c r="EB558" s="132"/>
      <c r="EL558" s="132"/>
      <c r="EV558" s="132"/>
      <c r="FF558" s="132"/>
      <c r="FP558" s="132"/>
      <c r="FZ558" s="132"/>
      <c r="GJ558" s="132"/>
      <c r="GT558" s="132"/>
      <c r="HD558" s="132"/>
      <c r="HN558" s="132"/>
      <c r="HX558" s="132"/>
      <c r="IH558" s="132"/>
      <c r="IR558" s="132"/>
      <c r="JB558" s="132"/>
      <c r="JL558" s="132"/>
      <c r="JV558" s="132"/>
      <c r="KF558" s="132"/>
      <c r="KP558" s="132"/>
    </row>
    <row xmlns:x14ac="http://schemas.microsoft.com/office/spreadsheetml/2009/9/ac" r="559" s="3" customFormat="true" x14ac:dyDescent="0.25">
      <c r="A559" s="425"/>
      <c r="B559" s="132"/>
      <c r="L559" s="132"/>
      <c r="V559" s="132"/>
      <c r="AF559" s="132"/>
      <c r="AP559" s="132"/>
      <c r="AZ559" s="132"/>
      <c r="BJ559" s="132"/>
      <c r="BT559" s="132"/>
      <c r="CD559" s="132"/>
      <c r="CN559" s="132"/>
      <c r="CO559" s="132"/>
      <c r="CP559" s="132"/>
      <c r="CQ559" s="132"/>
      <c r="CR559" s="132"/>
      <c r="CS559" s="132"/>
      <c r="CT559" s="132"/>
      <c r="CU559" s="132"/>
      <c r="CX559" s="132"/>
      <c r="DH559" s="132"/>
      <c r="DR559" s="132"/>
      <c r="EB559" s="132"/>
      <c r="EL559" s="132"/>
      <c r="EV559" s="132"/>
      <c r="FF559" s="132"/>
      <c r="FP559" s="132"/>
      <c r="FZ559" s="132"/>
      <c r="GJ559" s="132"/>
      <c r="GT559" s="132"/>
      <c r="HD559" s="132"/>
      <c r="HN559" s="132"/>
      <c r="HX559" s="132"/>
      <c r="IH559" s="132"/>
      <c r="IR559" s="132"/>
      <c r="JB559" s="132"/>
      <c r="JL559" s="132"/>
      <c r="JV559" s="132"/>
      <c r="KF559" s="132"/>
      <c r="KP559" s="132"/>
    </row>
    <row xmlns:x14ac="http://schemas.microsoft.com/office/spreadsheetml/2009/9/ac" r="560" s="3" customFormat="true" x14ac:dyDescent="0.25">
      <c r="A560" s="425"/>
      <c r="B560" s="132"/>
      <c r="L560" s="132"/>
      <c r="V560" s="132"/>
      <c r="AF560" s="132"/>
      <c r="AP560" s="132"/>
      <c r="AZ560" s="132"/>
      <c r="BJ560" s="132"/>
      <c r="BT560" s="132"/>
      <c r="CD560" s="132"/>
      <c r="CN560" s="132"/>
      <c r="CO560" s="132"/>
      <c r="CP560" s="132"/>
      <c r="CQ560" s="132"/>
      <c r="CR560" s="132"/>
      <c r="CS560" s="132"/>
      <c r="CT560" s="132"/>
      <c r="CU560" s="132"/>
      <c r="CX560" s="132"/>
      <c r="DH560" s="132"/>
      <c r="DR560" s="132"/>
      <c r="EB560" s="132"/>
      <c r="EL560" s="132"/>
      <c r="EV560" s="132"/>
      <c r="FF560" s="132"/>
      <c r="FP560" s="132"/>
      <c r="FZ560" s="132"/>
      <c r="GJ560" s="132"/>
      <c r="GT560" s="132"/>
      <c r="HD560" s="132"/>
      <c r="HN560" s="132"/>
      <c r="HX560" s="132"/>
      <c r="IH560" s="132"/>
      <c r="IR560" s="132"/>
      <c r="JB560" s="132"/>
      <c r="JL560" s="132"/>
      <c r="JV560" s="132"/>
      <c r="KF560" s="132"/>
      <c r="KP560" s="132"/>
    </row>
    <row xmlns:x14ac="http://schemas.microsoft.com/office/spreadsheetml/2009/9/ac" r="561" s="3" customFormat="true" x14ac:dyDescent="0.25">
      <c r="A561" s="425"/>
      <c r="B561" s="132"/>
      <c r="L561" s="132"/>
      <c r="V561" s="132"/>
      <c r="AF561" s="132"/>
      <c r="AP561" s="132"/>
      <c r="AZ561" s="132"/>
      <c r="BJ561" s="132"/>
      <c r="BT561" s="132"/>
      <c r="CD561" s="132"/>
      <c r="CN561" s="132"/>
      <c r="CO561" s="132"/>
      <c r="CP561" s="132"/>
      <c r="CQ561" s="132"/>
      <c r="CR561" s="132"/>
      <c r="CS561" s="132"/>
      <c r="CT561" s="132"/>
      <c r="CU561" s="132"/>
      <c r="CX561" s="132"/>
      <c r="DH561" s="132"/>
      <c r="DR561" s="132"/>
      <c r="EB561" s="132"/>
      <c r="EL561" s="132"/>
      <c r="EV561" s="132"/>
      <c r="FF561" s="132"/>
      <c r="FP561" s="132"/>
      <c r="FZ561" s="132"/>
      <c r="GJ561" s="132"/>
      <c r="GT561" s="132"/>
      <c r="HD561" s="132"/>
      <c r="HN561" s="132"/>
      <c r="HX561" s="132"/>
      <c r="IH561" s="132"/>
      <c r="IR561" s="132"/>
      <c r="JB561" s="132"/>
      <c r="JL561" s="132"/>
      <c r="JV561" s="132"/>
      <c r="KF561" s="132"/>
      <c r="KP561" s="132"/>
    </row>
    <row xmlns:x14ac="http://schemas.microsoft.com/office/spreadsheetml/2009/9/ac" r="562" s="3" customFormat="true" x14ac:dyDescent="0.25">
      <c r="A562" s="425"/>
      <c r="B562" s="132"/>
      <c r="L562" s="132"/>
      <c r="V562" s="132"/>
      <c r="AF562" s="132"/>
      <c r="AP562" s="132"/>
      <c r="AZ562" s="132"/>
      <c r="BJ562" s="132"/>
      <c r="BT562" s="132"/>
      <c r="CD562" s="132"/>
      <c r="CN562" s="132"/>
      <c r="CO562" s="132"/>
      <c r="CP562" s="132"/>
      <c r="CQ562" s="132"/>
      <c r="CR562" s="132"/>
      <c r="CS562" s="132"/>
      <c r="CT562" s="132"/>
      <c r="CU562" s="132"/>
      <c r="CX562" s="132"/>
      <c r="DH562" s="132"/>
      <c r="DR562" s="132"/>
      <c r="EB562" s="132"/>
      <c r="EL562" s="132"/>
      <c r="EV562" s="132"/>
      <c r="FF562" s="132"/>
      <c r="FP562" s="132"/>
      <c r="FZ562" s="132"/>
      <c r="GJ562" s="132"/>
      <c r="GT562" s="132"/>
      <c r="HD562" s="132"/>
      <c r="HN562" s="132"/>
      <c r="HX562" s="132"/>
      <c r="IH562" s="132"/>
      <c r="IR562" s="132"/>
      <c r="JB562" s="132"/>
      <c r="JL562" s="132"/>
      <c r="JV562" s="132"/>
      <c r="KF562" s="132"/>
      <c r="KP562" s="132"/>
    </row>
    <row xmlns:x14ac="http://schemas.microsoft.com/office/spreadsheetml/2009/9/ac" r="563" s="3" customFormat="true" x14ac:dyDescent="0.25">
      <c r="A563" s="425"/>
      <c r="B563" s="132"/>
      <c r="L563" s="132"/>
      <c r="V563" s="132"/>
      <c r="AF563" s="132"/>
      <c r="AP563" s="132"/>
      <c r="AZ563" s="132"/>
      <c r="BJ563" s="132"/>
      <c r="BT563" s="132"/>
      <c r="CD563" s="132"/>
      <c r="CN563" s="132"/>
      <c r="CO563" s="132"/>
      <c r="CP563" s="132"/>
      <c r="CQ563" s="132"/>
      <c r="CR563" s="132"/>
      <c r="CS563" s="132"/>
      <c r="CT563" s="132"/>
      <c r="CU563" s="132"/>
      <c r="CX563" s="132"/>
      <c r="DH563" s="132"/>
      <c r="DR563" s="132"/>
      <c r="EB563" s="132"/>
      <c r="EL563" s="132"/>
      <c r="EV563" s="132"/>
      <c r="FF563" s="132"/>
      <c r="FP563" s="132"/>
      <c r="FZ563" s="132"/>
      <c r="GJ563" s="132"/>
      <c r="GT563" s="132"/>
      <c r="HD563" s="132"/>
      <c r="HN563" s="132"/>
      <c r="HX563" s="132"/>
      <c r="IH563" s="132"/>
      <c r="IR563" s="132"/>
      <c r="JB563" s="132"/>
      <c r="JL563" s="132"/>
      <c r="JV563" s="132"/>
      <c r="KF563" s="132"/>
      <c r="KP563" s="132"/>
    </row>
    <row xmlns:x14ac="http://schemas.microsoft.com/office/spreadsheetml/2009/9/ac" r="564" s="3" customFormat="true" x14ac:dyDescent="0.25">
      <c r="A564" s="425"/>
      <c r="B564" s="132"/>
      <c r="L564" s="132"/>
      <c r="V564" s="132"/>
      <c r="AF564" s="132"/>
      <c r="AP564" s="132"/>
      <c r="AZ564" s="132"/>
      <c r="BJ564" s="132"/>
      <c r="BT564" s="132"/>
      <c r="CD564" s="132"/>
      <c r="CN564" s="132"/>
      <c r="CO564" s="132"/>
      <c r="CP564" s="132"/>
      <c r="CQ564" s="132"/>
      <c r="CR564" s="132"/>
      <c r="CS564" s="132"/>
      <c r="CT564" s="132"/>
      <c r="CU564" s="132"/>
      <c r="CX564" s="132"/>
      <c r="DH564" s="132"/>
      <c r="DR564" s="132"/>
      <c r="EB564" s="132"/>
      <c r="EL564" s="132"/>
      <c r="EV564" s="132"/>
      <c r="FF564" s="132"/>
      <c r="FP564" s="132"/>
      <c r="FZ564" s="132"/>
      <c r="GJ564" s="132"/>
      <c r="GT564" s="132"/>
      <c r="HD564" s="132"/>
      <c r="HN564" s="132"/>
      <c r="HX564" s="132"/>
      <c r="IH564" s="132"/>
      <c r="IR564" s="132"/>
      <c r="JB564" s="132"/>
      <c r="JL564" s="132"/>
      <c r="JV564" s="132"/>
      <c r="KF564" s="132"/>
      <c r="KP564" s="132"/>
    </row>
    <row xmlns:x14ac="http://schemas.microsoft.com/office/spreadsheetml/2009/9/ac" r="565" s="3" customFormat="true" x14ac:dyDescent="0.25">
      <c r="A565" s="425"/>
      <c r="B565" s="132"/>
      <c r="L565" s="132"/>
      <c r="V565" s="132"/>
      <c r="AF565" s="132"/>
      <c r="AP565" s="132"/>
      <c r="AZ565" s="132"/>
      <c r="BJ565" s="132"/>
      <c r="BT565" s="132"/>
      <c r="CD565" s="132"/>
      <c r="CN565" s="132"/>
      <c r="CO565" s="132"/>
      <c r="CP565" s="132"/>
      <c r="CQ565" s="132"/>
      <c r="CR565" s="132"/>
      <c r="CS565" s="132"/>
      <c r="CT565" s="132"/>
      <c r="CU565" s="132"/>
      <c r="CX565" s="132"/>
      <c r="DH565" s="132"/>
      <c r="DR565" s="132"/>
      <c r="EB565" s="132"/>
      <c r="EL565" s="132"/>
      <c r="EV565" s="132"/>
      <c r="FF565" s="132"/>
      <c r="FP565" s="132"/>
      <c r="FZ565" s="132"/>
      <c r="GJ565" s="132"/>
      <c r="GT565" s="132"/>
      <c r="HD565" s="132"/>
      <c r="HN565" s="132"/>
      <c r="HX565" s="132"/>
      <c r="IH565" s="132"/>
      <c r="IR565" s="132"/>
      <c r="JB565" s="132"/>
      <c r="JL565" s="132"/>
      <c r="JV565" s="132"/>
      <c r="KF565" s="132"/>
      <c r="KP565" s="132"/>
    </row>
    <row xmlns:x14ac="http://schemas.microsoft.com/office/spreadsheetml/2009/9/ac" r="566" s="3" customFormat="true" x14ac:dyDescent="0.25">
      <c r="A566" s="425"/>
      <c r="B566" s="132"/>
      <c r="L566" s="132"/>
      <c r="V566" s="132"/>
      <c r="AF566" s="132"/>
      <c r="AP566" s="132"/>
      <c r="AZ566" s="132"/>
      <c r="BJ566" s="132"/>
      <c r="BT566" s="132"/>
      <c r="CD566" s="132"/>
      <c r="CN566" s="132"/>
      <c r="CO566" s="132"/>
      <c r="CP566" s="132"/>
      <c r="CQ566" s="132"/>
      <c r="CR566" s="132"/>
      <c r="CS566" s="132"/>
      <c r="CT566" s="132"/>
      <c r="CU566" s="132"/>
      <c r="CX566" s="132"/>
      <c r="DH566" s="132"/>
      <c r="DR566" s="132"/>
      <c r="EB566" s="132"/>
      <c r="EL566" s="132"/>
      <c r="EV566" s="132"/>
      <c r="FF566" s="132"/>
      <c r="FP566" s="132"/>
      <c r="FZ566" s="132"/>
      <c r="GJ566" s="132"/>
      <c r="GT566" s="132"/>
      <c r="HD566" s="132"/>
      <c r="HN566" s="132"/>
      <c r="HX566" s="132"/>
      <c r="IH566" s="132"/>
      <c r="IR566" s="132"/>
      <c r="JB566" s="132"/>
      <c r="JL566" s="132"/>
      <c r="JV566" s="132"/>
      <c r="KF566" s="132"/>
      <c r="KP566" s="132"/>
    </row>
    <row xmlns:x14ac="http://schemas.microsoft.com/office/spreadsheetml/2009/9/ac" r="567" s="3" customFormat="true" x14ac:dyDescent="0.25">
      <c r="A567" s="425"/>
      <c r="B567" s="132"/>
      <c r="L567" s="132"/>
      <c r="V567" s="132"/>
      <c r="AF567" s="132"/>
      <c r="AP567" s="132"/>
      <c r="AZ567" s="132"/>
      <c r="BJ567" s="132"/>
      <c r="BT567" s="132"/>
      <c r="CD567" s="132"/>
      <c r="CN567" s="132"/>
      <c r="CO567" s="132"/>
      <c r="CP567" s="132"/>
      <c r="CQ567" s="132"/>
      <c r="CR567" s="132"/>
      <c r="CS567" s="132"/>
      <c r="CT567" s="132"/>
      <c r="CU567" s="132"/>
      <c r="CX567" s="132"/>
      <c r="DH567" s="132"/>
      <c r="DR567" s="132"/>
      <c r="EB567" s="132"/>
      <c r="EL567" s="132"/>
      <c r="EV567" s="132"/>
      <c r="FF567" s="132"/>
      <c r="FP567" s="132"/>
      <c r="FZ567" s="132"/>
      <c r="GJ567" s="132"/>
      <c r="GT567" s="132"/>
      <c r="HD567" s="132"/>
      <c r="HN567" s="132"/>
      <c r="HX567" s="132"/>
      <c r="IH567" s="132"/>
      <c r="IR567" s="132"/>
      <c r="JB567" s="132"/>
      <c r="JL567" s="132"/>
      <c r="JV567" s="132"/>
      <c r="KF567" s="132"/>
      <c r="KP567" s="132"/>
    </row>
    <row xmlns:x14ac="http://schemas.microsoft.com/office/spreadsheetml/2009/9/ac" r="568" s="3" customFormat="true" x14ac:dyDescent="0.25">
      <c r="A568" s="425"/>
      <c r="B568" s="132"/>
      <c r="L568" s="132"/>
      <c r="V568" s="132"/>
      <c r="AF568" s="132"/>
      <c r="AP568" s="132"/>
      <c r="AZ568" s="132"/>
      <c r="BJ568" s="132"/>
      <c r="BT568" s="132"/>
      <c r="CD568" s="132"/>
      <c r="CN568" s="132"/>
      <c r="CO568" s="132"/>
      <c r="CP568" s="132"/>
      <c r="CQ568" s="132"/>
      <c r="CR568" s="132"/>
      <c r="CS568" s="132"/>
      <c r="CT568" s="132"/>
      <c r="CU568" s="132"/>
      <c r="CX568" s="132"/>
      <c r="DH568" s="132"/>
      <c r="DR568" s="132"/>
      <c r="EB568" s="132"/>
      <c r="EL568" s="132"/>
      <c r="EV568" s="132"/>
      <c r="FF568" s="132"/>
      <c r="FP568" s="132"/>
      <c r="FZ568" s="132"/>
      <c r="GJ568" s="132"/>
      <c r="GT568" s="132"/>
      <c r="HD568" s="132"/>
      <c r="HN568" s="132"/>
      <c r="HX568" s="132"/>
      <c r="IH568" s="132"/>
      <c r="IR568" s="132"/>
      <c r="JB568" s="132"/>
      <c r="JL568" s="132"/>
      <c r="JV568" s="132"/>
      <c r="KF568" s="132"/>
      <c r="KP568" s="132"/>
    </row>
    <row xmlns:x14ac="http://schemas.microsoft.com/office/spreadsheetml/2009/9/ac" r="569" s="3" customFormat="true" x14ac:dyDescent="0.25">
      <c r="A569" s="425"/>
      <c r="B569" s="132"/>
      <c r="L569" s="132"/>
      <c r="V569" s="132"/>
      <c r="AF569" s="132"/>
      <c r="AP569" s="132"/>
      <c r="AZ569" s="132"/>
      <c r="BJ569" s="132"/>
      <c r="BT569" s="132"/>
      <c r="CD569" s="132"/>
      <c r="CN569" s="132"/>
      <c r="CO569" s="132"/>
      <c r="CP569" s="132"/>
      <c r="CQ569" s="132"/>
      <c r="CR569" s="132"/>
      <c r="CS569" s="132"/>
      <c r="CT569" s="132"/>
      <c r="CU569" s="132"/>
      <c r="CX569" s="132"/>
      <c r="DH569" s="132"/>
      <c r="DR569" s="132"/>
      <c r="EB569" s="132"/>
      <c r="EL569" s="132"/>
      <c r="EV569" s="132"/>
      <c r="FF569" s="132"/>
      <c r="FP569" s="132"/>
      <c r="FZ569" s="132"/>
      <c r="GJ569" s="132"/>
      <c r="GT569" s="132"/>
      <c r="HD569" s="132"/>
      <c r="HN569" s="132"/>
      <c r="HX569" s="132"/>
      <c r="IH569" s="132"/>
      <c r="IR569" s="132"/>
      <c r="JB569" s="132"/>
      <c r="JL569" s="132"/>
      <c r="JV569" s="132"/>
      <c r="KF569" s="132"/>
      <c r="KP569" s="132"/>
    </row>
    <row xmlns:x14ac="http://schemas.microsoft.com/office/spreadsheetml/2009/9/ac" r="570" s="3" customFormat="true" x14ac:dyDescent="0.25">
      <c r="A570" s="425"/>
      <c r="B570" s="132"/>
      <c r="L570" s="132"/>
      <c r="V570" s="132"/>
      <c r="AF570" s="132"/>
      <c r="AP570" s="132"/>
      <c r="AZ570" s="132"/>
      <c r="BJ570" s="132"/>
      <c r="BT570" s="132"/>
      <c r="CD570" s="132"/>
      <c r="CN570" s="132"/>
      <c r="CO570" s="132"/>
      <c r="CP570" s="132"/>
      <c r="CQ570" s="132"/>
      <c r="CR570" s="132"/>
      <c r="CS570" s="132"/>
      <c r="CT570" s="132"/>
      <c r="CU570" s="132"/>
      <c r="CX570" s="132"/>
      <c r="DH570" s="132"/>
      <c r="DR570" s="132"/>
      <c r="EB570" s="132"/>
      <c r="EL570" s="132"/>
      <c r="EV570" s="132"/>
      <c r="FF570" s="132"/>
      <c r="FP570" s="132"/>
      <c r="FZ570" s="132"/>
      <c r="GJ570" s="132"/>
      <c r="GT570" s="132"/>
      <c r="HD570" s="132"/>
      <c r="HN570" s="132"/>
      <c r="HX570" s="132"/>
      <c r="IH570" s="132"/>
      <c r="IR570" s="132"/>
      <c r="JB570" s="132"/>
      <c r="JL570" s="132"/>
      <c r="JV570" s="132"/>
      <c r="KF570" s="132"/>
      <c r="KP570" s="132"/>
    </row>
    <row xmlns:x14ac="http://schemas.microsoft.com/office/spreadsheetml/2009/9/ac" r="571" s="3" customFormat="true" x14ac:dyDescent="0.25">
      <c r="A571" s="425"/>
      <c r="B571" s="132"/>
      <c r="L571" s="132"/>
      <c r="V571" s="132"/>
      <c r="AF571" s="132"/>
      <c r="AP571" s="132"/>
      <c r="AZ571" s="132"/>
      <c r="BJ571" s="132"/>
      <c r="BT571" s="132"/>
      <c r="CD571" s="132"/>
      <c r="CN571" s="132"/>
      <c r="CO571" s="132"/>
      <c r="CP571" s="132"/>
      <c r="CQ571" s="132"/>
      <c r="CR571" s="132"/>
      <c r="CS571" s="132"/>
      <c r="CT571" s="132"/>
      <c r="CU571" s="132"/>
      <c r="CX571" s="132"/>
      <c r="DH571" s="132"/>
      <c r="DR571" s="132"/>
      <c r="EB571" s="132"/>
      <c r="EL571" s="132"/>
      <c r="EV571" s="132"/>
      <c r="FF571" s="132"/>
      <c r="FP571" s="132"/>
      <c r="FZ571" s="132"/>
      <c r="GJ571" s="132"/>
      <c r="GT571" s="132"/>
      <c r="HD571" s="132"/>
      <c r="HN571" s="132"/>
      <c r="HX571" s="132"/>
      <c r="IH571" s="132"/>
      <c r="IR571" s="132"/>
      <c r="JB571" s="132"/>
      <c r="JL571" s="132"/>
      <c r="JV571" s="132"/>
      <c r="KF571" s="132"/>
      <c r="KP571" s="132"/>
    </row>
    <row xmlns:x14ac="http://schemas.microsoft.com/office/spreadsheetml/2009/9/ac" r="572" s="3" customFormat="true" x14ac:dyDescent="0.25">
      <c r="A572" s="425"/>
      <c r="B572" s="132"/>
      <c r="L572" s="132"/>
      <c r="V572" s="132"/>
      <c r="AF572" s="132"/>
      <c r="AP572" s="132"/>
      <c r="AZ572" s="132"/>
      <c r="BJ572" s="132"/>
      <c r="BT572" s="132"/>
      <c r="CD572" s="132"/>
      <c r="CN572" s="132"/>
      <c r="CO572" s="132"/>
      <c r="CP572" s="132"/>
      <c r="CQ572" s="132"/>
      <c r="CR572" s="132"/>
      <c r="CS572" s="132"/>
      <c r="CT572" s="132"/>
      <c r="CU572" s="132"/>
      <c r="CX572" s="132"/>
      <c r="DH572" s="132"/>
      <c r="DR572" s="132"/>
      <c r="EB572" s="132"/>
      <c r="EL572" s="132"/>
      <c r="EV572" s="132"/>
      <c r="FF572" s="132"/>
      <c r="FP572" s="132"/>
      <c r="FZ572" s="132"/>
      <c r="GJ572" s="132"/>
      <c r="GT572" s="132"/>
      <c r="HD572" s="132"/>
      <c r="HN572" s="132"/>
      <c r="HX572" s="132"/>
      <c r="IH572" s="132"/>
      <c r="IR572" s="132"/>
      <c r="JB572" s="132"/>
      <c r="JL572" s="132"/>
      <c r="JV572" s="132"/>
      <c r="KF572" s="132"/>
      <c r="KP572" s="132"/>
    </row>
    <row xmlns:x14ac="http://schemas.microsoft.com/office/spreadsheetml/2009/9/ac" r="573" s="3" customFormat="true" x14ac:dyDescent="0.25">
      <c r="A573" s="425"/>
      <c r="B573" s="132"/>
      <c r="L573" s="132"/>
      <c r="V573" s="132"/>
      <c r="AF573" s="132"/>
      <c r="AP573" s="132"/>
      <c r="AZ573" s="132"/>
      <c r="BJ573" s="132"/>
      <c r="BT573" s="132"/>
      <c r="CD573" s="132"/>
      <c r="CN573" s="132"/>
      <c r="CO573" s="132"/>
      <c r="CP573" s="132"/>
      <c r="CQ573" s="132"/>
      <c r="CR573" s="132"/>
      <c r="CS573" s="132"/>
      <c r="CT573" s="132"/>
      <c r="CU573" s="132"/>
      <c r="CX573" s="132"/>
      <c r="DH573" s="132"/>
      <c r="DR573" s="132"/>
      <c r="EB573" s="132"/>
      <c r="EL573" s="132"/>
      <c r="EV573" s="132"/>
      <c r="FF573" s="132"/>
      <c r="FP573" s="132"/>
      <c r="FZ573" s="132"/>
      <c r="GJ573" s="132"/>
      <c r="GT573" s="132"/>
      <c r="HD573" s="132"/>
      <c r="HN573" s="132"/>
      <c r="HX573" s="132"/>
      <c r="IH573" s="132"/>
      <c r="IR573" s="132"/>
      <c r="JB573" s="132"/>
      <c r="JL573" s="132"/>
      <c r="JV573" s="132"/>
      <c r="KF573" s="132"/>
      <c r="KP573" s="132"/>
    </row>
    <row xmlns:x14ac="http://schemas.microsoft.com/office/spreadsheetml/2009/9/ac" r="574" s="3" customFormat="true" x14ac:dyDescent="0.25">
      <c r="A574" s="425"/>
      <c r="B574" s="132"/>
      <c r="L574" s="132"/>
      <c r="V574" s="132"/>
      <c r="AF574" s="132"/>
      <c r="AP574" s="132"/>
      <c r="AZ574" s="132"/>
      <c r="BJ574" s="132"/>
      <c r="BT574" s="132"/>
      <c r="CD574" s="132"/>
      <c r="CN574" s="132"/>
      <c r="CO574" s="132"/>
      <c r="CP574" s="132"/>
      <c r="CQ574" s="132"/>
      <c r="CR574" s="132"/>
      <c r="CS574" s="132"/>
      <c r="CT574" s="132"/>
      <c r="CU574" s="132"/>
      <c r="CX574" s="132"/>
      <c r="DH574" s="132"/>
      <c r="DR574" s="132"/>
      <c r="EB574" s="132"/>
      <c r="EL574" s="132"/>
      <c r="EV574" s="132"/>
      <c r="FF574" s="132"/>
      <c r="FP574" s="132"/>
      <c r="FZ574" s="132"/>
      <c r="GJ574" s="132"/>
      <c r="GT574" s="132"/>
      <c r="HD574" s="132"/>
      <c r="HN574" s="132"/>
      <c r="HX574" s="132"/>
      <c r="IH574" s="132"/>
      <c r="IR574" s="132"/>
      <c r="JB574" s="132"/>
      <c r="JL574" s="132"/>
      <c r="JV574" s="132"/>
      <c r="KF574" s="132"/>
      <c r="KP574" s="132"/>
    </row>
    <row xmlns:x14ac="http://schemas.microsoft.com/office/spreadsheetml/2009/9/ac" r="575" s="3" customFormat="true" x14ac:dyDescent="0.25">
      <c r="A575" s="425"/>
      <c r="B575" s="132"/>
      <c r="L575" s="132"/>
      <c r="V575" s="132"/>
      <c r="AF575" s="132"/>
      <c r="AP575" s="132"/>
      <c r="AZ575" s="132"/>
      <c r="BJ575" s="132"/>
      <c r="BT575" s="132"/>
      <c r="CD575" s="132"/>
      <c r="CN575" s="132"/>
      <c r="CO575" s="132"/>
      <c r="CP575" s="132"/>
      <c r="CQ575" s="132"/>
      <c r="CR575" s="132"/>
      <c r="CS575" s="132"/>
      <c r="CT575" s="132"/>
      <c r="CU575" s="132"/>
      <c r="CX575" s="132"/>
      <c r="DH575" s="132"/>
      <c r="DR575" s="132"/>
      <c r="EB575" s="132"/>
      <c r="EL575" s="132"/>
      <c r="EV575" s="132"/>
      <c r="FF575" s="132"/>
      <c r="FP575" s="132"/>
      <c r="FZ575" s="132"/>
      <c r="GJ575" s="132"/>
      <c r="GT575" s="132"/>
      <c r="HD575" s="132"/>
      <c r="HN575" s="132"/>
      <c r="HX575" s="132"/>
      <c r="IH575" s="132"/>
      <c r="IR575" s="132"/>
      <c r="JB575" s="132"/>
      <c r="JL575" s="132"/>
      <c r="JV575" s="132"/>
      <c r="KF575" s="132"/>
      <c r="KP575" s="132"/>
    </row>
    <row xmlns:x14ac="http://schemas.microsoft.com/office/spreadsheetml/2009/9/ac" r="576" s="3" customFormat="true" x14ac:dyDescent="0.25">
      <c r="A576" s="425"/>
      <c r="B576" s="132"/>
      <c r="L576" s="132"/>
      <c r="V576" s="132"/>
      <c r="AF576" s="132"/>
      <c r="AP576" s="132"/>
      <c r="AZ576" s="132"/>
      <c r="BJ576" s="132"/>
      <c r="BT576" s="132"/>
      <c r="CD576" s="132"/>
      <c r="CN576" s="132"/>
      <c r="CO576" s="132"/>
      <c r="CP576" s="132"/>
      <c r="CQ576" s="132"/>
      <c r="CR576" s="132"/>
      <c r="CS576" s="132"/>
      <c r="CT576" s="132"/>
      <c r="CU576" s="132"/>
      <c r="CX576" s="132"/>
      <c r="DH576" s="132"/>
      <c r="DR576" s="132"/>
      <c r="EB576" s="132"/>
      <c r="EL576" s="132"/>
      <c r="EV576" s="132"/>
      <c r="FF576" s="132"/>
      <c r="FP576" s="132"/>
      <c r="FZ576" s="132"/>
      <c r="GJ576" s="132"/>
      <c r="GT576" s="132"/>
      <c r="HD576" s="132"/>
      <c r="HN576" s="132"/>
      <c r="HX576" s="132"/>
      <c r="IH576" s="132"/>
      <c r="IR576" s="132"/>
      <c r="JB576" s="132"/>
      <c r="JL576" s="132"/>
      <c r="JV576" s="132"/>
      <c r="KF576" s="132"/>
      <c r="KP576" s="132"/>
    </row>
    <row xmlns:x14ac="http://schemas.microsoft.com/office/spreadsheetml/2009/9/ac" r="577" s="3" customFormat="true" x14ac:dyDescent="0.25">
      <c r="A577" s="425"/>
      <c r="B577" s="132"/>
      <c r="L577" s="132"/>
      <c r="V577" s="132"/>
      <c r="AF577" s="132"/>
      <c r="AP577" s="132"/>
      <c r="AZ577" s="132"/>
      <c r="BJ577" s="132"/>
      <c r="BT577" s="132"/>
      <c r="CD577" s="132"/>
      <c r="CN577" s="132"/>
      <c r="CO577" s="132"/>
      <c r="CP577" s="132"/>
      <c r="CQ577" s="132"/>
      <c r="CR577" s="132"/>
      <c r="CS577" s="132"/>
      <c r="CT577" s="132"/>
      <c r="CU577" s="132"/>
      <c r="CX577" s="132"/>
      <c r="DH577" s="132"/>
      <c r="DR577" s="132"/>
      <c r="EB577" s="132"/>
      <c r="EL577" s="132"/>
      <c r="EV577" s="132"/>
      <c r="FF577" s="132"/>
      <c r="FP577" s="132"/>
      <c r="FZ577" s="132"/>
      <c r="GJ577" s="132"/>
      <c r="GT577" s="132"/>
      <c r="HD577" s="132"/>
      <c r="HN577" s="132"/>
      <c r="HX577" s="132"/>
      <c r="IH577" s="132"/>
      <c r="IR577" s="132"/>
      <c r="JB577" s="132"/>
      <c r="JL577" s="132"/>
      <c r="JV577" s="132"/>
      <c r="KF577" s="132"/>
      <c r="KP577" s="132"/>
    </row>
    <row xmlns:x14ac="http://schemas.microsoft.com/office/spreadsheetml/2009/9/ac" r="578" s="3" customFormat="true" x14ac:dyDescent="0.25">
      <c r="A578" s="425"/>
      <c r="B578" s="132"/>
      <c r="L578" s="132"/>
      <c r="V578" s="132"/>
      <c r="AF578" s="132"/>
      <c r="AP578" s="132"/>
      <c r="AZ578" s="132"/>
      <c r="BJ578" s="132"/>
      <c r="BT578" s="132"/>
      <c r="CD578" s="132"/>
      <c r="CN578" s="132"/>
      <c r="CO578" s="132"/>
      <c r="CP578" s="132"/>
      <c r="CQ578" s="132"/>
      <c r="CR578" s="132"/>
      <c r="CS578" s="132"/>
      <c r="CT578" s="132"/>
      <c r="CU578" s="132"/>
      <c r="CX578" s="132"/>
      <c r="DH578" s="132"/>
      <c r="DR578" s="132"/>
      <c r="EB578" s="132"/>
      <c r="EL578" s="132"/>
      <c r="EV578" s="132"/>
      <c r="FF578" s="132"/>
      <c r="FP578" s="132"/>
      <c r="FZ578" s="132"/>
      <c r="GJ578" s="132"/>
      <c r="GT578" s="132"/>
      <c r="HD578" s="132"/>
      <c r="HN578" s="132"/>
      <c r="HX578" s="132"/>
      <c r="IH578" s="132"/>
      <c r="IR578" s="132"/>
      <c r="JB578" s="132"/>
      <c r="JL578" s="132"/>
      <c r="JV578" s="132"/>
      <c r="KF578" s="132"/>
      <c r="KP578" s="132"/>
    </row>
    <row xmlns:x14ac="http://schemas.microsoft.com/office/spreadsheetml/2009/9/ac" r="579" s="3" customFormat="true" x14ac:dyDescent="0.25">
      <c r="A579" s="425"/>
      <c r="B579" s="132"/>
      <c r="L579" s="132"/>
      <c r="V579" s="132"/>
      <c r="AF579" s="132"/>
      <c r="AP579" s="132"/>
      <c r="AZ579" s="132"/>
      <c r="BJ579" s="132"/>
      <c r="BT579" s="132"/>
      <c r="CD579" s="132"/>
      <c r="CN579" s="132"/>
      <c r="CO579" s="132"/>
      <c r="CP579" s="132"/>
      <c r="CQ579" s="132"/>
      <c r="CR579" s="132"/>
      <c r="CS579" s="132"/>
      <c r="CT579" s="132"/>
      <c r="CU579" s="132"/>
      <c r="CX579" s="132"/>
      <c r="DH579" s="132"/>
      <c r="DR579" s="132"/>
      <c r="EB579" s="132"/>
      <c r="EL579" s="132"/>
      <c r="EV579" s="132"/>
      <c r="FF579" s="132"/>
      <c r="FP579" s="132"/>
      <c r="FZ579" s="132"/>
      <c r="GJ579" s="132"/>
      <c r="GT579" s="132"/>
      <c r="HD579" s="132"/>
      <c r="HN579" s="132"/>
      <c r="HX579" s="132"/>
      <c r="IH579" s="132"/>
      <c r="IR579" s="132"/>
      <c r="JB579" s="132"/>
      <c r="JL579" s="132"/>
      <c r="JV579" s="132"/>
      <c r="KF579" s="132"/>
      <c r="KP579" s="132"/>
    </row>
    <row xmlns:x14ac="http://schemas.microsoft.com/office/spreadsheetml/2009/9/ac" r="580" s="3" customFormat="true" x14ac:dyDescent="0.25">
      <c r="A580" s="425"/>
      <c r="B580" s="132"/>
      <c r="L580" s="132"/>
      <c r="V580" s="132"/>
      <c r="AF580" s="132"/>
      <c r="AP580" s="132"/>
      <c r="AZ580" s="132"/>
      <c r="BJ580" s="132"/>
      <c r="BT580" s="132"/>
      <c r="CD580" s="132"/>
      <c r="CN580" s="132"/>
      <c r="CO580" s="132"/>
      <c r="CP580" s="132"/>
      <c r="CQ580" s="132"/>
      <c r="CR580" s="132"/>
      <c r="CS580" s="132"/>
      <c r="CT580" s="132"/>
      <c r="CU580" s="132"/>
      <c r="CX580" s="132"/>
      <c r="DH580" s="132"/>
      <c r="DR580" s="132"/>
      <c r="EB580" s="132"/>
      <c r="EL580" s="132"/>
      <c r="EV580" s="132"/>
      <c r="FF580" s="132"/>
      <c r="FP580" s="132"/>
      <c r="FZ580" s="132"/>
      <c r="GJ580" s="132"/>
      <c r="GT580" s="132"/>
      <c r="HD580" s="132"/>
      <c r="HN580" s="132"/>
      <c r="HX580" s="132"/>
      <c r="IH580" s="132"/>
      <c r="IR580" s="132"/>
      <c r="JB580" s="132"/>
      <c r="JL580" s="132"/>
      <c r="JV580" s="132"/>
      <c r="KF580" s="132"/>
      <c r="KP580" s="132"/>
    </row>
    <row xmlns:x14ac="http://schemas.microsoft.com/office/spreadsheetml/2009/9/ac" r="581" s="3" customFormat="true" x14ac:dyDescent="0.25">
      <c r="A581" s="425"/>
      <c r="B581" s="132"/>
      <c r="L581" s="132"/>
      <c r="V581" s="132"/>
      <c r="AF581" s="132"/>
      <c r="AP581" s="132"/>
      <c r="AZ581" s="132"/>
      <c r="BJ581" s="132"/>
      <c r="BT581" s="132"/>
      <c r="CD581" s="132"/>
      <c r="CN581" s="132"/>
      <c r="CO581" s="132"/>
      <c r="CP581" s="132"/>
      <c r="CQ581" s="132"/>
      <c r="CR581" s="132"/>
      <c r="CS581" s="132"/>
      <c r="CT581" s="132"/>
      <c r="CU581" s="132"/>
      <c r="CX581" s="132"/>
      <c r="DH581" s="132"/>
      <c r="DR581" s="132"/>
      <c r="EB581" s="132"/>
      <c r="EL581" s="132"/>
      <c r="EV581" s="132"/>
      <c r="FF581" s="132"/>
      <c r="FP581" s="132"/>
      <c r="FZ581" s="132"/>
      <c r="GJ581" s="132"/>
      <c r="GT581" s="132"/>
      <c r="HD581" s="132"/>
      <c r="HN581" s="132"/>
      <c r="HX581" s="132"/>
      <c r="IH581" s="132"/>
      <c r="IR581" s="132"/>
      <c r="JB581" s="132"/>
      <c r="JL581" s="132"/>
      <c r="JV581" s="132"/>
      <c r="KF581" s="132"/>
      <c r="KP581" s="132"/>
    </row>
    <row xmlns:x14ac="http://schemas.microsoft.com/office/spreadsheetml/2009/9/ac" r="582" s="3" customFormat="true" x14ac:dyDescent="0.25">
      <c r="A582" s="425"/>
      <c r="B582" s="132"/>
      <c r="L582" s="132"/>
      <c r="V582" s="132"/>
      <c r="AF582" s="132"/>
      <c r="AP582" s="132"/>
      <c r="AZ582" s="132"/>
      <c r="BJ582" s="132"/>
      <c r="BT582" s="132"/>
      <c r="CD582" s="132"/>
      <c r="CN582" s="132"/>
      <c r="CO582" s="132"/>
      <c r="CP582" s="132"/>
      <c r="CQ582" s="132"/>
      <c r="CR582" s="132"/>
      <c r="CS582" s="132"/>
      <c r="CT582" s="132"/>
      <c r="CU582" s="132"/>
      <c r="CX582" s="132"/>
      <c r="DH582" s="132"/>
      <c r="DR582" s="132"/>
      <c r="EB582" s="132"/>
      <c r="EL582" s="132"/>
      <c r="EV582" s="132"/>
      <c r="FF582" s="132"/>
      <c r="FP582" s="132"/>
      <c r="FZ582" s="132"/>
      <c r="GJ582" s="132"/>
      <c r="GT582" s="132"/>
      <c r="HD582" s="132"/>
      <c r="HN582" s="132"/>
      <c r="HX582" s="132"/>
      <c r="IH582" s="132"/>
      <c r="IR582" s="132"/>
      <c r="JB582" s="132"/>
      <c r="JL582" s="132"/>
      <c r="JV582" s="132"/>
      <c r="KF582" s="132"/>
      <c r="KP582" s="132"/>
    </row>
    <row xmlns:x14ac="http://schemas.microsoft.com/office/spreadsheetml/2009/9/ac" r="583" s="3" customFormat="true" x14ac:dyDescent="0.25">
      <c r="A583" s="425"/>
      <c r="B583" s="132"/>
      <c r="L583" s="132"/>
      <c r="V583" s="132"/>
      <c r="AF583" s="132"/>
      <c r="AP583" s="132"/>
      <c r="AZ583" s="132"/>
      <c r="BJ583" s="132"/>
      <c r="BT583" s="132"/>
      <c r="CD583" s="132"/>
      <c r="CN583" s="132"/>
      <c r="CO583" s="132"/>
      <c r="CP583" s="132"/>
      <c r="CQ583" s="132"/>
      <c r="CR583" s="132"/>
      <c r="CS583" s="132"/>
      <c r="CT583" s="132"/>
      <c r="CU583" s="132"/>
      <c r="CX583" s="132"/>
      <c r="DH583" s="132"/>
      <c r="DR583" s="132"/>
      <c r="EB583" s="132"/>
      <c r="EL583" s="132"/>
      <c r="EV583" s="132"/>
      <c r="FF583" s="132"/>
      <c r="FP583" s="132"/>
      <c r="FZ583" s="132"/>
      <c r="GJ583" s="132"/>
      <c r="GT583" s="132"/>
      <c r="HD583" s="132"/>
      <c r="HN583" s="132"/>
      <c r="HX583" s="132"/>
      <c r="IH583" s="132"/>
      <c r="IR583" s="132"/>
      <c r="JB583" s="132"/>
      <c r="JL583" s="132"/>
      <c r="JV583" s="132"/>
      <c r="KF583" s="132"/>
      <c r="KP583" s="132"/>
    </row>
    <row xmlns:x14ac="http://schemas.microsoft.com/office/spreadsheetml/2009/9/ac" r="584" s="3" customFormat="true" x14ac:dyDescent="0.25">
      <c r="A584" s="425"/>
      <c r="B584" s="132"/>
      <c r="L584" s="132"/>
      <c r="V584" s="132"/>
      <c r="AF584" s="132"/>
      <c r="AP584" s="132"/>
      <c r="AZ584" s="132"/>
      <c r="BJ584" s="132"/>
      <c r="BT584" s="132"/>
      <c r="CD584" s="132"/>
      <c r="CN584" s="132"/>
      <c r="CO584" s="132"/>
      <c r="CP584" s="132"/>
      <c r="CQ584" s="132"/>
      <c r="CR584" s="132"/>
      <c r="CS584" s="132"/>
      <c r="CT584" s="132"/>
      <c r="CU584" s="132"/>
      <c r="CX584" s="132"/>
      <c r="DH584" s="132"/>
      <c r="DR584" s="132"/>
      <c r="EB584" s="132"/>
      <c r="EL584" s="132"/>
      <c r="EV584" s="132"/>
      <c r="FF584" s="132"/>
      <c r="FP584" s="132"/>
      <c r="FZ584" s="132"/>
      <c r="GJ584" s="132"/>
      <c r="GT584" s="132"/>
      <c r="HD584" s="132"/>
      <c r="HN584" s="132"/>
      <c r="HX584" s="132"/>
      <c r="IH584" s="132"/>
      <c r="IR584" s="132"/>
      <c r="JB584" s="132"/>
      <c r="JL584" s="132"/>
      <c r="JV584" s="132"/>
      <c r="KF584" s="132"/>
      <c r="KP584" s="132"/>
    </row>
    <row xmlns:x14ac="http://schemas.microsoft.com/office/spreadsheetml/2009/9/ac" r="585" s="3" customFormat="true" x14ac:dyDescent="0.25">
      <c r="A585" s="425"/>
      <c r="B585" s="132"/>
      <c r="L585" s="132"/>
      <c r="V585" s="132"/>
      <c r="AF585" s="132"/>
      <c r="AP585" s="132"/>
      <c r="AZ585" s="132"/>
      <c r="BJ585" s="132"/>
      <c r="BT585" s="132"/>
      <c r="CD585" s="132"/>
      <c r="CN585" s="132"/>
      <c r="CO585" s="132"/>
      <c r="CP585" s="132"/>
      <c r="CQ585" s="132"/>
      <c r="CR585" s="132"/>
      <c r="CS585" s="132"/>
      <c r="CT585" s="132"/>
      <c r="CU585" s="132"/>
      <c r="CX585" s="132"/>
      <c r="DH585" s="132"/>
      <c r="DR585" s="132"/>
      <c r="EB585" s="132"/>
      <c r="EL585" s="132"/>
      <c r="EV585" s="132"/>
      <c r="FF585" s="132"/>
      <c r="FP585" s="132"/>
      <c r="FZ585" s="132"/>
      <c r="GJ585" s="132"/>
      <c r="GT585" s="132"/>
      <c r="HD585" s="132"/>
      <c r="HN585" s="132"/>
      <c r="HX585" s="132"/>
      <c r="IH585" s="132"/>
      <c r="IR585" s="132"/>
      <c r="JB585" s="132"/>
      <c r="JL585" s="132"/>
      <c r="JV585" s="132"/>
      <c r="KF585" s="132"/>
      <c r="KP585" s="132"/>
    </row>
    <row xmlns:x14ac="http://schemas.microsoft.com/office/spreadsheetml/2009/9/ac" r="586" s="3" customFormat="true" x14ac:dyDescent="0.25">
      <c r="A586" s="425"/>
      <c r="B586" s="132"/>
      <c r="L586" s="132"/>
      <c r="V586" s="132"/>
      <c r="AF586" s="132"/>
      <c r="AP586" s="132"/>
      <c r="AZ586" s="132"/>
      <c r="BJ586" s="132"/>
      <c r="BT586" s="132"/>
      <c r="CD586" s="132"/>
      <c r="CN586" s="132"/>
      <c r="CO586" s="132"/>
      <c r="CP586" s="132"/>
      <c r="CQ586" s="132"/>
      <c r="CR586" s="132"/>
      <c r="CS586" s="132"/>
      <c r="CT586" s="132"/>
      <c r="CU586" s="132"/>
      <c r="CX586" s="132"/>
      <c r="DH586" s="132"/>
      <c r="DR586" s="132"/>
      <c r="EB586" s="132"/>
      <c r="EL586" s="132"/>
      <c r="EV586" s="132"/>
      <c r="FF586" s="132"/>
      <c r="FP586" s="132"/>
      <c r="FZ586" s="132"/>
      <c r="GJ586" s="132"/>
      <c r="GT586" s="132"/>
      <c r="HD586" s="132"/>
      <c r="HN586" s="132"/>
      <c r="HX586" s="132"/>
      <c r="IH586" s="132"/>
      <c r="IR586" s="132"/>
      <c r="JB586" s="132"/>
      <c r="JL586" s="132"/>
      <c r="JV586" s="132"/>
      <c r="KF586" s="132"/>
      <c r="KP586" s="132"/>
    </row>
    <row xmlns:x14ac="http://schemas.microsoft.com/office/spreadsheetml/2009/9/ac" r="587" s="3" customFormat="true" x14ac:dyDescent="0.25">
      <c r="A587" s="425"/>
      <c r="B587" s="132"/>
      <c r="L587" s="132"/>
      <c r="V587" s="132"/>
      <c r="AF587" s="132"/>
      <c r="AP587" s="132"/>
      <c r="AZ587" s="132"/>
      <c r="BJ587" s="132"/>
      <c r="BT587" s="132"/>
      <c r="CD587" s="132"/>
      <c r="CN587" s="132"/>
      <c r="CO587" s="132"/>
      <c r="CP587" s="132"/>
      <c r="CQ587" s="132"/>
      <c r="CR587" s="132"/>
      <c r="CS587" s="132"/>
      <c r="CT587" s="132"/>
      <c r="CU587" s="132"/>
      <c r="CX587" s="132"/>
      <c r="DH587" s="132"/>
      <c r="DR587" s="132"/>
      <c r="EB587" s="132"/>
      <c r="EL587" s="132"/>
      <c r="EV587" s="132"/>
      <c r="FF587" s="132"/>
      <c r="FP587" s="132"/>
      <c r="FZ587" s="132"/>
      <c r="GJ587" s="132"/>
      <c r="GT587" s="132"/>
      <c r="HD587" s="132"/>
      <c r="HN587" s="132"/>
      <c r="HX587" s="132"/>
      <c r="IH587" s="132"/>
      <c r="IR587" s="132"/>
      <c r="JB587" s="132"/>
      <c r="JL587" s="132"/>
      <c r="JV587" s="132"/>
      <c r="KF587" s="132"/>
      <c r="KP587" s="132"/>
    </row>
    <row xmlns:x14ac="http://schemas.microsoft.com/office/spreadsheetml/2009/9/ac" r="588" s="3" customFormat="true" x14ac:dyDescent="0.25">
      <c r="A588" s="425"/>
      <c r="B588" s="132"/>
      <c r="L588" s="132"/>
      <c r="V588" s="132"/>
      <c r="AF588" s="132"/>
      <c r="AP588" s="132"/>
      <c r="AZ588" s="132"/>
      <c r="BJ588" s="132"/>
      <c r="BT588" s="132"/>
      <c r="CD588" s="132"/>
      <c r="CN588" s="132"/>
      <c r="CO588" s="132"/>
      <c r="CP588" s="132"/>
      <c r="CQ588" s="132"/>
      <c r="CR588" s="132"/>
      <c r="CS588" s="132"/>
      <c r="CT588" s="132"/>
      <c r="CU588" s="132"/>
      <c r="CX588" s="132"/>
      <c r="DH588" s="132"/>
      <c r="DR588" s="132"/>
      <c r="EB588" s="132"/>
      <c r="EL588" s="132"/>
      <c r="EV588" s="132"/>
      <c r="FF588" s="132"/>
      <c r="FP588" s="132"/>
      <c r="FZ588" s="132"/>
      <c r="GJ588" s="132"/>
      <c r="GT588" s="132"/>
      <c r="HD588" s="132"/>
      <c r="HN588" s="132"/>
      <c r="HX588" s="132"/>
      <c r="IH588" s="132"/>
      <c r="IR588" s="132"/>
      <c r="JB588" s="132"/>
      <c r="JL588" s="132"/>
      <c r="JV588" s="132"/>
      <c r="KF588" s="132"/>
      <c r="KP588" s="132"/>
    </row>
    <row xmlns:x14ac="http://schemas.microsoft.com/office/spreadsheetml/2009/9/ac" r="589" s="3" customFormat="true" x14ac:dyDescent="0.25">
      <c r="A589" s="425"/>
      <c r="B589" s="132"/>
      <c r="L589" s="132"/>
      <c r="V589" s="132"/>
      <c r="AF589" s="132"/>
      <c r="AP589" s="132"/>
      <c r="AZ589" s="132"/>
      <c r="BJ589" s="132"/>
      <c r="BT589" s="132"/>
      <c r="CD589" s="132"/>
      <c r="CN589" s="132"/>
      <c r="CO589" s="132"/>
      <c r="CP589" s="132"/>
      <c r="CQ589" s="132"/>
      <c r="CR589" s="132"/>
      <c r="CS589" s="132"/>
      <c r="CT589" s="132"/>
      <c r="CU589" s="132"/>
      <c r="CX589" s="132"/>
      <c r="DH589" s="132"/>
      <c r="DR589" s="132"/>
      <c r="EB589" s="132"/>
      <c r="EL589" s="132"/>
      <c r="EV589" s="132"/>
      <c r="FF589" s="132"/>
      <c r="FP589" s="132"/>
      <c r="FZ589" s="132"/>
      <c r="GJ589" s="132"/>
      <c r="GT589" s="132"/>
      <c r="HD589" s="132"/>
      <c r="HN589" s="132"/>
      <c r="HX589" s="132"/>
      <c r="IH589" s="132"/>
      <c r="IR589" s="132"/>
      <c r="JB589" s="132"/>
      <c r="JL589" s="132"/>
      <c r="JV589" s="132"/>
      <c r="KF589" s="132"/>
      <c r="KP589" s="132"/>
    </row>
    <row xmlns:x14ac="http://schemas.microsoft.com/office/spreadsheetml/2009/9/ac" r="590" s="3" customFormat="true" x14ac:dyDescent="0.25">
      <c r="A590" s="425"/>
      <c r="B590" s="132"/>
      <c r="L590" s="132"/>
      <c r="V590" s="132"/>
      <c r="AF590" s="132"/>
      <c r="AP590" s="132"/>
      <c r="AZ590" s="132"/>
      <c r="BJ590" s="132"/>
      <c r="BT590" s="132"/>
      <c r="CD590" s="132"/>
      <c r="CN590" s="132"/>
      <c r="CO590" s="132"/>
      <c r="CP590" s="132"/>
      <c r="CQ590" s="132"/>
      <c r="CR590" s="132"/>
      <c r="CS590" s="132"/>
      <c r="CT590" s="132"/>
      <c r="CU590" s="132"/>
      <c r="CX590" s="132"/>
      <c r="DH590" s="132"/>
      <c r="DR590" s="132"/>
      <c r="EB590" s="132"/>
      <c r="EL590" s="132"/>
      <c r="EV590" s="132"/>
      <c r="FF590" s="132"/>
      <c r="FP590" s="132"/>
      <c r="FZ590" s="132"/>
      <c r="GJ590" s="132"/>
      <c r="GT590" s="132"/>
      <c r="HD590" s="132"/>
      <c r="HN590" s="132"/>
      <c r="HX590" s="132"/>
      <c r="IH590" s="132"/>
      <c r="IR590" s="132"/>
      <c r="JB590" s="132"/>
      <c r="JL590" s="132"/>
      <c r="JV590" s="132"/>
      <c r="KF590" s="132"/>
      <c r="KP590" s="132"/>
    </row>
    <row xmlns:x14ac="http://schemas.microsoft.com/office/spreadsheetml/2009/9/ac" r="591" s="3" customFormat="true" x14ac:dyDescent="0.25">
      <c r="A591" s="425"/>
      <c r="B591" s="132"/>
      <c r="L591" s="132"/>
      <c r="V591" s="132"/>
      <c r="AF591" s="132"/>
      <c r="AP591" s="132"/>
      <c r="AZ591" s="132"/>
      <c r="BJ591" s="132"/>
      <c r="BT591" s="132"/>
      <c r="CD591" s="132"/>
      <c r="CN591" s="132"/>
      <c r="CO591" s="132"/>
      <c r="CP591" s="132"/>
      <c r="CQ591" s="132"/>
      <c r="CR591" s="132"/>
      <c r="CS591" s="132"/>
      <c r="CT591" s="132"/>
      <c r="CU591" s="132"/>
      <c r="CX591" s="132"/>
      <c r="DH591" s="132"/>
      <c r="DR591" s="132"/>
      <c r="EB591" s="132"/>
      <c r="EL591" s="132"/>
      <c r="EV591" s="132"/>
      <c r="FF591" s="132"/>
      <c r="FP591" s="132"/>
      <c r="FZ591" s="132"/>
      <c r="GJ591" s="132"/>
      <c r="GT591" s="132"/>
      <c r="HD591" s="132"/>
      <c r="HN591" s="132"/>
      <c r="HX591" s="132"/>
      <c r="IH591" s="132"/>
      <c r="IR591" s="132"/>
      <c r="JB591" s="132"/>
      <c r="JL591" s="132"/>
      <c r="JV591" s="132"/>
      <c r="KF591" s="132"/>
      <c r="KP591" s="132"/>
    </row>
    <row xmlns:x14ac="http://schemas.microsoft.com/office/spreadsheetml/2009/9/ac" r="592" s="3" customFormat="true" x14ac:dyDescent="0.25">
      <c r="A592" s="425"/>
      <c r="B592" s="132"/>
      <c r="L592" s="132"/>
      <c r="V592" s="132"/>
      <c r="AF592" s="132"/>
      <c r="AP592" s="132"/>
      <c r="AZ592" s="132"/>
      <c r="BJ592" s="132"/>
      <c r="BT592" s="132"/>
      <c r="CD592" s="132"/>
      <c r="CN592" s="132"/>
      <c r="CO592" s="132"/>
      <c r="CP592" s="132"/>
      <c r="CQ592" s="132"/>
      <c r="CR592" s="132"/>
      <c r="CS592" s="132"/>
      <c r="CT592" s="132"/>
      <c r="CU592" s="132"/>
      <c r="CX592" s="132"/>
      <c r="DH592" s="132"/>
      <c r="DR592" s="132"/>
      <c r="EB592" s="132"/>
      <c r="EL592" s="132"/>
      <c r="EV592" s="132"/>
      <c r="FF592" s="132"/>
      <c r="FP592" s="132"/>
      <c r="FZ592" s="132"/>
      <c r="GJ592" s="132"/>
      <c r="GT592" s="132"/>
      <c r="HD592" s="132"/>
      <c r="HN592" s="132"/>
      <c r="HX592" s="132"/>
      <c r="IH592" s="132"/>
      <c r="IR592" s="132"/>
      <c r="JB592" s="132"/>
      <c r="JL592" s="132"/>
      <c r="JV592" s="132"/>
      <c r="KF592" s="132"/>
      <c r="KP592" s="132"/>
    </row>
    <row xmlns:x14ac="http://schemas.microsoft.com/office/spreadsheetml/2009/9/ac" r="593" s="3" customFormat="true" x14ac:dyDescent="0.25">
      <c r="A593" s="425"/>
      <c r="B593" s="132"/>
      <c r="L593" s="132"/>
      <c r="V593" s="132"/>
      <c r="AF593" s="132"/>
      <c r="AP593" s="132"/>
      <c r="AZ593" s="132"/>
      <c r="BJ593" s="132"/>
      <c r="BT593" s="132"/>
      <c r="CD593" s="132"/>
      <c r="CN593" s="132"/>
      <c r="CO593" s="132"/>
      <c r="CP593" s="132"/>
      <c r="CQ593" s="132"/>
      <c r="CR593" s="132"/>
      <c r="CS593" s="132"/>
      <c r="CT593" s="132"/>
      <c r="CU593" s="132"/>
      <c r="CX593" s="132"/>
      <c r="DH593" s="132"/>
      <c r="DR593" s="132"/>
      <c r="EB593" s="132"/>
      <c r="EL593" s="132"/>
      <c r="EV593" s="132"/>
      <c r="FF593" s="132"/>
      <c r="FP593" s="132"/>
      <c r="FZ593" s="132"/>
      <c r="GJ593" s="132"/>
      <c r="GT593" s="132"/>
      <c r="HD593" s="132"/>
      <c r="HN593" s="132"/>
      <c r="HX593" s="132"/>
      <c r="IH593" s="132"/>
      <c r="IR593" s="132"/>
      <c r="JB593" s="132"/>
      <c r="JL593" s="132"/>
      <c r="JV593" s="132"/>
      <c r="KF593" s="132"/>
      <c r="KP593" s="132"/>
    </row>
    <row xmlns:x14ac="http://schemas.microsoft.com/office/spreadsheetml/2009/9/ac" r="594" s="3" customFormat="true" x14ac:dyDescent="0.25">
      <c r="A594" s="425"/>
      <c r="B594" s="132"/>
      <c r="L594" s="132"/>
      <c r="V594" s="132"/>
      <c r="AF594" s="132"/>
      <c r="AP594" s="132"/>
      <c r="AZ594" s="132"/>
      <c r="BJ594" s="132"/>
      <c r="BT594" s="132"/>
      <c r="CD594" s="132"/>
      <c r="CN594" s="132"/>
      <c r="CO594" s="132"/>
      <c r="CP594" s="132"/>
      <c r="CQ594" s="132"/>
      <c r="CR594" s="132"/>
      <c r="CS594" s="132"/>
      <c r="CT594" s="132"/>
      <c r="CU594" s="132"/>
      <c r="CX594" s="132"/>
      <c r="DH594" s="132"/>
      <c r="DR594" s="132"/>
      <c r="EB594" s="132"/>
      <c r="EL594" s="132"/>
      <c r="EV594" s="132"/>
      <c r="FF594" s="132"/>
      <c r="FP594" s="132"/>
      <c r="FZ594" s="132"/>
      <c r="GJ594" s="132"/>
      <c r="GT594" s="132"/>
      <c r="HD594" s="132"/>
      <c r="HN594" s="132"/>
      <c r="HX594" s="132"/>
      <c r="IH594" s="132"/>
      <c r="IR594" s="132"/>
      <c r="JB594" s="132"/>
      <c r="JL594" s="132"/>
      <c r="JV594" s="132"/>
      <c r="KF594" s="132"/>
      <c r="KP594" s="132"/>
    </row>
    <row xmlns:x14ac="http://schemas.microsoft.com/office/spreadsheetml/2009/9/ac" r="595" s="3" customFormat="true" x14ac:dyDescent="0.25">
      <c r="A595" s="425"/>
      <c r="B595" s="132"/>
      <c r="L595" s="132"/>
      <c r="V595" s="132"/>
      <c r="AF595" s="132"/>
      <c r="AP595" s="132"/>
      <c r="AZ595" s="132"/>
      <c r="BJ595" s="132"/>
      <c r="BT595" s="132"/>
      <c r="CD595" s="132"/>
      <c r="CN595" s="132"/>
      <c r="CO595" s="132"/>
      <c r="CP595" s="132"/>
      <c r="CQ595" s="132"/>
      <c r="CR595" s="132"/>
      <c r="CS595" s="132"/>
      <c r="CT595" s="132"/>
      <c r="CU595" s="132"/>
      <c r="CX595" s="132"/>
      <c r="DH595" s="132"/>
      <c r="DR595" s="132"/>
      <c r="EB595" s="132"/>
      <c r="EL595" s="132"/>
      <c r="EV595" s="132"/>
      <c r="FF595" s="132"/>
      <c r="FP595" s="132"/>
      <c r="FZ595" s="132"/>
      <c r="GJ595" s="132"/>
      <c r="GT595" s="132"/>
      <c r="HD595" s="132"/>
      <c r="HN595" s="132"/>
      <c r="HX595" s="132"/>
      <c r="IH595" s="132"/>
      <c r="IR595" s="132"/>
      <c r="JB595" s="132"/>
      <c r="JL595" s="132"/>
      <c r="JV595" s="132"/>
      <c r="KF595" s="132"/>
      <c r="KP595" s="132"/>
    </row>
    <row xmlns:x14ac="http://schemas.microsoft.com/office/spreadsheetml/2009/9/ac" r="596" s="3" customFormat="true" x14ac:dyDescent="0.25">
      <c r="A596" s="425"/>
      <c r="B596" s="132"/>
      <c r="L596" s="132"/>
      <c r="V596" s="132"/>
      <c r="AF596" s="132"/>
      <c r="AP596" s="132"/>
      <c r="AZ596" s="132"/>
      <c r="BJ596" s="132"/>
      <c r="BT596" s="132"/>
      <c r="CD596" s="132"/>
      <c r="CN596" s="132"/>
      <c r="CO596" s="132"/>
      <c r="CP596" s="132"/>
      <c r="CQ596" s="132"/>
      <c r="CR596" s="132"/>
      <c r="CS596" s="132"/>
      <c r="CT596" s="132"/>
      <c r="CU596" s="132"/>
      <c r="CX596" s="132"/>
      <c r="DH596" s="132"/>
      <c r="DR596" s="132"/>
      <c r="EB596" s="132"/>
      <c r="EL596" s="132"/>
      <c r="EV596" s="132"/>
      <c r="FF596" s="132"/>
      <c r="FP596" s="132"/>
      <c r="FZ596" s="132"/>
      <c r="GJ596" s="132"/>
      <c r="GT596" s="132"/>
      <c r="HD596" s="132"/>
      <c r="HN596" s="132"/>
      <c r="HX596" s="132"/>
      <c r="IH596" s="132"/>
      <c r="IR596" s="132"/>
      <c r="JB596" s="132"/>
      <c r="JL596" s="132"/>
      <c r="JV596" s="132"/>
      <c r="KF596" s="132"/>
      <c r="KP596" s="132"/>
    </row>
    <row xmlns:x14ac="http://schemas.microsoft.com/office/spreadsheetml/2009/9/ac" r="597" s="3" customFormat="true" x14ac:dyDescent="0.25">
      <c r="A597" s="425"/>
      <c r="B597" s="132"/>
      <c r="L597" s="132"/>
      <c r="V597" s="132"/>
      <c r="AF597" s="132"/>
      <c r="AP597" s="132"/>
      <c r="AZ597" s="132"/>
      <c r="BJ597" s="132"/>
      <c r="BT597" s="132"/>
      <c r="CD597" s="132"/>
      <c r="CN597" s="132"/>
      <c r="CO597" s="132"/>
      <c r="CP597" s="132"/>
      <c r="CQ597" s="132"/>
      <c r="CR597" s="132"/>
      <c r="CS597" s="132"/>
      <c r="CT597" s="132"/>
      <c r="CU597" s="132"/>
      <c r="CX597" s="132"/>
      <c r="DH597" s="132"/>
      <c r="DR597" s="132"/>
      <c r="EB597" s="132"/>
      <c r="EL597" s="132"/>
      <c r="EV597" s="132"/>
      <c r="FF597" s="132"/>
      <c r="FP597" s="132"/>
      <c r="FZ597" s="132"/>
      <c r="GJ597" s="132"/>
      <c r="GT597" s="132"/>
      <c r="HD597" s="132"/>
      <c r="HN597" s="132"/>
      <c r="HX597" s="132"/>
      <c r="IH597" s="132"/>
      <c r="IR597" s="132"/>
      <c r="JB597" s="132"/>
      <c r="JL597" s="132"/>
      <c r="JV597" s="132"/>
      <c r="KF597" s="132"/>
      <c r="KP597" s="132"/>
    </row>
    <row xmlns:x14ac="http://schemas.microsoft.com/office/spreadsheetml/2009/9/ac" r="598" s="3" customFormat="true" x14ac:dyDescent="0.25">
      <c r="A598" s="425"/>
      <c r="B598" s="132"/>
      <c r="L598" s="132"/>
      <c r="V598" s="132"/>
      <c r="AF598" s="132"/>
      <c r="AP598" s="132"/>
      <c r="AZ598" s="132"/>
      <c r="BJ598" s="132"/>
      <c r="BT598" s="132"/>
      <c r="CD598" s="132"/>
      <c r="CN598" s="132"/>
      <c r="CO598" s="132"/>
      <c r="CP598" s="132"/>
      <c r="CQ598" s="132"/>
      <c r="CR598" s="132"/>
      <c r="CS598" s="132"/>
      <c r="CT598" s="132"/>
      <c r="CU598" s="132"/>
      <c r="CX598" s="132"/>
      <c r="DH598" s="132"/>
      <c r="DR598" s="132"/>
      <c r="EB598" s="132"/>
      <c r="EL598" s="132"/>
      <c r="EV598" s="132"/>
      <c r="FF598" s="132"/>
      <c r="FP598" s="132"/>
      <c r="FZ598" s="132"/>
      <c r="GJ598" s="132"/>
      <c r="GT598" s="132"/>
      <c r="HD598" s="132"/>
      <c r="HN598" s="132"/>
      <c r="HX598" s="132"/>
      <c r="IH598" s="132"/>
      <c r="IR598" s="132"/>
      <c r="JB598" s="132"/>
      <c r="JL598" s="132"/>
      <c r="JV598" s="132"/>
      <c r="KF598" s="132"/>
      <c r="KP598" s="132"/>
    </row>
    <row xmlns:x14ac="http://schemas.microsoft.com/office/spreadsheetml/2009/9/ac" r="599" s="3" customFormat="true" x14ac:dyDescent="0.25">
      <c r="A599" s="425"/>
      <c r="B599" s="132"/>
      <c r="L599" s="132"/>
      <c r="V599" s="132"/>
      <c r="AF599" s="132"/>
      <c r="AP599" s="132"/>
      <c r="AZ599" s="132"/>
      <c r="BJ599" s="132"/>
      <c r="BT599" s="132"/>
      <c r="CD599" s="132"/>
      <c r="CN599" s="132"/>
      <c r="CO599" s="132"/>
      <c r="CP599" s="132"/>
      <c r="CQ599" s="132"/>
      <c r="CR599" s="132"/>
      <c r="CS599" s="132"/>
      <c r="CT599" s="132"/>
      <c r="CU599" s="132"/>
      <c r="CX599" s="132"/>
      <c r="DH599" s="132"/>
      <c r="DR599" s="132"/>
      <c r="EB599" s="132"/>
      <c r="EL599" s="132"/>
      <c r="EV599" s="132"/>
      <c r="FF599" s="132"/>
      <c r="FP599" s="132"/>
      <c r="FZ599" s="132"/>
      <c r="GJ599" s="132"/>
      <c r="GT599" s="132"/>
      <c r="HD599" s="132"/>
      <c r="HN599" s="132"/>
      <c r="HX599" s="132"/>
      <c r="IH599" s="132"/>
      <c r="IR599" s="132"/>
      <c r="JB599" s="132"/>
      <c r="JL599" s="132"/>
      <c r="JV599" s="132"/>
      <c r="KF599" s="132"/>
      <c r="KP599" s="132"/>
    </row>
    <row xmlns:x14ac="http://schemas.microsoft.com/office/spreadsheetml/2009/9/ac" r="600" s="3" customFormat="true" x14ac:dyDescent="0.25">
      <c r="A600" s="425"/>
      <c r="B600" s="132"/>
      <c r="L600" s="132"/>
      <c r="V600" s="132"/>
      <c r="AF600" s="132"/>
      <c r="AP600" s="132"/>
      <c r="AZ600" s="132"/>
      <c r="BJ600" s="132"/>
      <c r="BT600" s="132"/>
      <c r="CD600" s="132"/>
      <c r="CN600" s="132"/>
      <c r="CO600" s="132"/>
      <c r="CP600" s="132"/>
      <c r="CQ600" s="132"/>
      <c r="CR600" s="132"/>
      <c r="CS600" s="132"/>
      <c r="CT600" s="132"/>
      <c r="CU600" s="132"/>
      <c r="CX600" s="132"/>
      <c r="DH600" s="132"/>
      <c r="DR600" s="132"/>
      <c r="EB600" s="132"/>
      <c r="EL600" s="132"/>
      <c r="EV600" s="132"/>
      <c r="FF600" s="132"/>
      <c r="FP600" s="132"/>
      <c r="FZ600" s="132"/>
      <c r="GJ600" s="132"/>
      <c r="GT600" s="132"/>
      <c r="HD600" s="132"/>
      <c r="HN600" s="132"/>
      <c r="HX600" s="132"/>
      <c r="IH600" s="132"/>
      <c r="IR600" s="132"/>
      <c r="JB600" s="132"/>
      <c r="JL600" s="132"/>
      <c r="JV600" s="132"/>
      <c r="KF600" s="132"/>
      <c r="KP600" s="132"/>
    </row>
    <row xmlns:x14ac="http://schemas.microsoft.com/office/spreadsheetml/2009/9/ac" r="601" s="3" customFormat="true" x14ac:dyDescent="0.25">
      <c r="A601" s="425"/>
      <c r="B601" s="132"/>
      <c r="L601" s="132"/>
      <c r="V601" s="132"/>
      <c r="AF601" s="132"/>
      <c r="AP601" s="132"/>
      <c r="AZ601" s="132"/>
      <c r="BJ601" s="132"/>
      <c r="BT601" s="132"/>
      <c r="CD601" s="132"/>
      <c r="CN601" s="132"/>
      <c r="CO601" s="132"/>
      <c r="CP601" s="132"/>
      <c r="CQ601" s="132"/>
      <c r="CR601" s="132"/>
      <c r="CS601" s="132"/>
      <c r="CT601" s="132"/>
      <c r="CU601" s="132"/>
      <c r="CX601" s="132"/>
      <c r="DH601" s="132"/>
      <c r="DR601" s="132"/>
      <c r="EB601" s="132"/>
      <c r="EL601" s="132"/>
      <c r="EV601" s="132"/>
      <c r="FF601" s="132"/>
      <c r="FP601" s="132"/>
      <c r="FZ601" s="132"/>
      <c r="GJ601" s="132"/>
      <c r="GT601" s="132"/>
      <c r="HD601" s="132"/>
      <c r="HN601" s="132"/>
      <c r="HX601" s="132"/>
      <c r="IH601" s="132"/>
      <c r="IR601" s="132"/>
      <c r="JB601" s="132"/>
      <c r="JL601" s="132"/>
      <c r="JV601" s="132"/>
      <c r="KF601" s="132"/>
      <c r="KP601" s="132"/>
    </row>
    <row xmlns:x14ac="http://schemas.microsoft.com/office/spreadsheetml/2009/9/ac" r="602" s="3" customFormat="true" x14ac:dyDescent="0.25">
      <c r="A602" s="425"/>
      <c r="B602" s="132"/>
      <c r="L602" s="132"/>
      <c r="V602" s="132"/>
      <c r="AF602" s="132"/>
      <c r="AP602" s="132"/>
      <c r="AZ602" s="132"/>
      <c r="BJ602" s="132"/>
      <c r="BT602" s="132"/>
      <c r="CD602" s="132"/>
      <c r="CN602" s="132"/>
      <c r="CO602" s="132"/>
      <c r="CP602" s="132"/>
      <c r="CQ602" s="132"/>
      <c r="CR602" s="132"/>
      <c r="CS602" s="132"/>
      <c r="CT602" s="132"/>
      <c r="CU602" s="132"/>
      <c r="CX602" s="132"/>
      <c r="DH602" s="132"/>
      <c r="DR602" s="132"/>
      <c r="EB602" s="132"/>
      <c r="EL602" s="132"/>
      <c r="EV602" s="132"/>
      <c r="FF602" s="132"/>
      <c r="FP602" s="132"/>
      <c r="FZ602" s="132"/>
      <c r="GJ602" s="132"/>
      <c r="GT602" s="132"/>
      <c r="HD602" s="132"/>
      <c r="HN602" s="132"/>
      <c r="HX602" s="132"/>
      <c r="IH602" s="132"/>
      <c r="IR602" s="132"/>
      <c r="JB602" s="132"/>
      <c r="JL602" s="132"/>
      <c r="JV602" s="132"/>
      <c r="KF602" s="132"/>
      <c r="KP602" s="132"/>
    </row>
    <row xmlns:x14ac="http://schemas.microsoft.com/office/spreadsheetml/2009/9/ac" r="603" s="3" customFormat="true" x14ac:dyDescent="0.25">
      <c r="A603" s="425"/>
      <c r="B603" s="132"/>
      <c r="L603" s="132"/>
      <c r="V603" s="132"/>
      <c r="AF603" s="132"/>
      <c r="AP603" s="132"/>
      <c r="AZ603" s="132"/>
      <c r="BJ603" s="132"/>
      <c r="BT603" s="132"/>
      <c r="CD603" s="132"/>
      <c r="CN603" s="132"/>
      <c r="CO603" s="132"/>
      <c r="CP603" s="132"/>
      <c r="CQ603" s="132"/>
      <c r="CR603" s="132"/>
      <c r="CS603" s="132"/>
      <c r="CT603" s="132"/>
      <c r="CU603" s="132"/>
      <c r="CX603" s="132"/>
      <c r="DH603" s="132"/>
      <c r="DR603" s="132"/>
      <c r="EB603" s="132"/>
      <c r="EL603" s="132"/>
      <c r="EV603" s="132"/>
      <c r="FF603" s="132"/>
      <c r="FP603" s="132"/>
      <c r="FZ603" s="132"/>
      <c r="GJ603" s="132"/>
      <c r="GT603" s="132"/>
      <c r="HD603" s="132"/>
      <c r="HN603" s="132"/>
      <c r="HX603" s="132"/>
      <c r="IH603" s="132"/>
      <c r="IR603" s="132"/>
      <c r="JB603" s="132"/>
      <c r="JL603" s="132"/>
      <c r="JV603" s="132"/>
      <c r="KF603" s="132"/>
      <c r="KP603" s="132"/>
    </row>
    <row xmlns:x14ac="http://schemas.microsoft.com/office/spreadsheetml/2009/9/ac" r="604" s="3" customFormat="true" x14ac:dyDescent="0.25">
      <c r="A604" s="425"/>
      <c r="B604" s="132"/>
      <c r="L604" s="132"/>
      <c r="V604" s="132"/>
      <c r="AF604" s="132"/>
      <c r="AP604" s="132"/>
      <c r="AZ604" s="132"/>
      <c r="BJ604" s="132"/>
      <c r="BT604" s="132"/>
      <c r="CD604" s="132"/>
      <c r="CN604" s="132"/>
      <c r="CO604" s="132"/>
      <c r="CP604" s="132"/>
      <c r="CQ604" s="132"/>
      <c r="CR604" s="132"/>
      <c r="CS604" s="132"/>
      <c r="CT604" s="132"/>
      <c r="CU604" s="132"/>
      <c r="CX604" s="132"/>
      <c r="DH604" s="132"/>
      <c r="DR604" s="132"/>
      <c r="EB604" s="132"/>
      <c r="EL604" s="132"/>
      <c r="EV604" s="132"/>
      <c r="FF604" s="132"/>
      <c r="FP604" s="132"/>
      <c r="FZ604" s="132"/>
      <c r="GJ604" s="132"/>
      <c r="GT604" s="132"/>
      <c r="HD604" s="132"/>
      <c r="HN604" s="132"/>
      <c r="HX604" s="132"/>
      <c r="IH604" s="132"/>
      <c r="IR604" s="132"/>
      <c r="JB604" s="132"/>
      <c r="JL604" s="132"/>
      <c r="JV604" s="132"/>
      <c r="KF604" s="132"/>
      <c r="KP604" s="132"/>
    </row>
    <row xmlns:x14ac="http://schemas.microsoft.com/office/spreadsheetml/2009/9/ac" r="605" s="3" customFormat="true" x14ac:dyDescent="0.25">
      <c r="A605" s="425"/>
      <c r="B605" s="132"/>
      <c r="L605" s="132"/>
      <c r="V605" s="132"/>
      <c r="AF605" s="132"/>
      <c r="AP605" s="132"/>
      <c r="AZ605" s="132"/>
      <c r="BJ605" s="132"/>
      <c r="BT605" s="132"/>
      <c r="CD605" s="132"/>
      <c r="CN605" s="132"/>
      <c r="CO605" s="132"/>
      <c r="CP605" s="132"/>
      <c r="CQ605" s="132"/>
      <c r="CR605" s="132"/>
      <c r="CS605" s="132"/>
      <c r="CT605" s="132"/>
      <c r="CU605" s="132"/>
      <c r="CX605" s="132"/>
      <c r="DH605" s="132"/>
      <c r="DR605" s="132"/>
      <c r="EB605" s="132"/>
      <c r="EL605" s="132"/>
      <c r="EV605" s="132"/>
      <c r="FF605" s="132"/>
      <c r="FP605" s="132"/>
      <c r="FZ605" s="132"/>
      <c r="GJ605" s="132"/>
      <c r="GT605" s="132"/>
      <c r="HD605" s="132"/>
      <c r="HN605" s="132"/>
      <c r="HX605" s="132"/>
      <c r="IH605" s="132"/>
      <c r="IR605" s="132"/>
      <c r="JB605" s="132"/>
      <c r="JL605" s="132"/>
      <c r="JV605" s="132"/>
      <c r="KF605" s="132"/>
      <c r="KP605" s="132"/>
    </row>
    <row xmlns:x14ac="http://schemas.microsoft.com/office/spreadsheetml/2009/9/ac" r="606" s="3" customFormat="true" x14ac:dyDescent="0.25">
      <c r="A606" s="425"/>
      <c r="B606" s="132"/>
      <c r="L606" s="132"/>
      <c r="V606" s="132"/>
      <c r="AF606" s="132"/>
      <c r="AP606" s="132"/>
      <c r="AZ606" s="132"/>
      <c r="BJ606" s="132"/>
      <c r="BT606" s="132"/>
      <c r="CD606" s="132"/>
      <c r="CN606" s="132"/>
      <c r="CO606" s="132"/>
      <c r="CP606" s="132"/>
      <c r="CQ606" s="132"/>
      <c r="CR606" s="132"/>
      <c r="CS606" s="132"/>
      <c r="CT606" s="132"/>
      <c r="CU606" s="132"/>
      <c r="CX606" s="132"/>
      <c r="DH606" s="132"/>
      <c r="DR606" s="132"/>
      <c r="EB606" s="132"/>
      <c r="EL606" s="132"/>
      <c r="EV606" s="132"/>
      <c r="FF606" s="132"/>
      <c r="FP606" s="132"/>
      <c r="FZ606" s="132"/>
      <c r="GJ606" s="132"/>
      <c r="GT606" s="132"/>
      <c r="HD606" s="132"/>
      <c r="HN606" s="132"/>
      <c r="HX606" s="132"/>
      <c r="IH606" s="132"/>
      <c r="IR606" s="132"/>
      <c r="JB606" s="132"/>
      <c r="JL606" s="132"/>
      <c r="JV606" s="132"/>
      <c r="KF606" s="132"/>
      <c r="KP606" s="132"/>
    </row>
    <row xmlns:x14ac="http://schemas.microsoft.com/office/spreadsheetml/2009/9/ac" r="607" s="3" customFormat="true" x14ac:dyDescent="0.25">
      <c r="A607" s="425"/>
      <c r="B607" s="132"/>
      <c r="L607" s="132"/>
      <c r="V607" s="132"/>
      <c r="AF607" s="132"/>
      <c r="AP607" s="132"/>
      <c r="AZ607" s="132"/>
      <c r="BJ607" s="132"/>
      <c r="BT607" s="132"/>
      <c r="CD607" s="132"/>
      <c r="CN607" s="132"/>
      <c r="CO607" s="132"/>
      <c r="CP607" s="132"/>
      <c r="CQ607" s="132"/>
      <c r="CR607" s="132"/>
      <c r="CS607" s="132"/>
      <c r="CT607" s="132"/>
      <c r="CU607" s="132"/>
      <c r="CX607" s="132"/>
      <c r="DH607" s="132"/>
      <c r="DR607" s="132"/>
      <c r="EB607" s="132"/>
      <c r="EL607" s="132"/>
      <c r="EV607" s="132"/>
      <c r="FF607" s="132"/>
      <c r="FP607" s="132"/>
      <c r="FZ607" s="132"/>
      <c r="GJ607" s="132"/>
      <c r="GT607" s="132"/>
      <c r="HD607" s="132"/>
      <c r="HN607" s="132"/>
      <c r="HX607" s="132"/>
      <c r="IH607" s="132"/>
      <c r="IR607" s="132"/>
      <c r="JB607" s="132"/>
      <c r="JL607" s="132"/>
      <c r="JV607" s="132"/>
      <c r="KF607" s="132"/>
      <c r="KP607" s="132"/>
    </row>
    <row xmlns:x14ac="http://schemas.microsoft.com/office/spreadsheetml/2009/9/ac" r="608" s="3" customFormat="true" x14ac:dyDescent="0.25">
      <c r="A608" s="425"/>
      <c r="B608" s="132"/>
      <c r="L608" s="132"/>
      <c r="V608" s="132"/>
      <c r="AF608" s="132"/>
      <c r="AP608" s="132"/>
      <c r="AZ608" s="132"/>
      <c r="BJ608" s="132"/>
      <c r="BT608" s="132"/>
      <c r="CD608" s="132"/>
      <c r="CN608" s="132"/>
      <c r="CO608" s="132"/>
      <c r="CP608" s="132"/>
      <c r="CQ608" s="132"/>
      <c r="CR608" s="132"/>
      <c r="CS608" s="132"/>
      <c r="CT608" s="132"/>
      <c r="CU608" s="132"/>
      <c r="CX608" s="132"/>
      <c r="DH608" s="132"/>
      <c r="DR608" s="132"/>
      <c r="EB608" s="132"/>
      <c r="EL608" s="132"/>
      <c r="EV608" s="132"/>
      <c r="FF608" s="132"/>
      <c r="FP608" s="132"/>
      <c r="FZ608" s="132"/>
      <c r="GJ608" s="132"/>
      <c r="GT608" s="132"/>
      <c r="HD608" s="132"/>
      <c r="HN608" s="132"/>
      <c r="HX608" s="132"/>
      <c r="IH608" s="132"/>
      <c r="IR608" s="132"/>
      <c r="JB608" s="132"/>
      <c r="JL608" s="132"/>
      <c r="JV608" s="132"/>
      <c r="KF608" s="132"/>
      <c r="KP608" s="132"/>
    </row>
    <row xmlns:x14ac="http://schemas.microsoft.com/office/spreadsheetml/2009/9/ac" r="609" s="3" customFormat="true" x14ac:dyDescent="0.25">
      <c r="A609" s="425"/>
      <c r="B609" s="132"/>
      <c r="L609" s="132"/>
      <c r="V609" s="132"/>
      <c r="AF609" s="132"/>
      <c r="AP609" s="132"/>
      <c r="AZ609" s="132"/>
      <c r="BJ609" s="132"/>
      <c r="BT609" s="132"/>
      <c r="CD609" s="132"/>
      <c r="CN609" s="132"/>
      <c r="CO609" s="132"/>
      <c r="CP609" s="132"/>
      <c r="CQ609" s="132"/>
      <c r="CR609" s="132"/>
      <c r="CS609" s="132"/>
      <c r="CT609" s="132"/>
      <c r="CU609" s="132"/>
      <c r="CX609" s="132"/>
      <c r="DH609" s="132"/>
      <c r="DR609" s="132"/>
      <c r="EB609" s="132"/>
      <c r="EL609" s="132"/>
      <c r="EV609" s="132"/>
      <c r="FF609" s="132"/>
      <c r="FP609" s="132"/>
      <c r="FZ609" s="132"/>
      <c r="GJ609" s="132"/>
      <c r="GT609" s="132"/>
      <c r="HD609" s="132"/>
      <c r="HN609" s="132"/>
      <c r="HX609" s="132"/>
      <c r="IH609" s="132"/>
      <c r="IR609" s="132"/>
      <c r="JB609" s="132"/>
      <c r="JL609" s="132"/>
      <c r="JV609" s="132"/>
      <c r="KF609" s="132"/>
      <c r="KP609" s="132"/>
    </row>
    <row xmlns:x14ac="http://schemas.microsoft.com/office/spreadsheetml/2009/9/ac" r="610" s="3" customFormat="true" x14ac:dyDescent="0.25">
      <c r="A610" s="425"/>
      <c r="B610" s="132"/>
      <c r="L610" s="132"/>
      <c r="V610" s="132"/>
      <c r="AF610" s="132"/>
      <c r="AP610" s="132"/>
      <c r="AZ610" s="132"/>
      <c r="BJ610" s="132"/>
      <c r="BT610" s="132"/>
      <c r="CD610" s="132"/>
      <c r="CN610" s="132"/>
      <c r="CO610" s="132"/>
      <c r="CP610" s="132"/>
      <c r="CQ610" s="132"/>
      <c r="CR610" s="132"/>
      <c r="CS610" s="132"/>
      <c r="CT610" s="132"/>
      <c r="CU610" s="132"/>
      <c r="CX610" s="132"/>
      <c r="DH610" s="132"/>
      <c r="DR610" s="132"/>
      <c r="EB610" s="132"/>
      <c r="EL610" s="132"/>
      <c r="EV610" s="132"/>
      <c r="FF610" s="132"/>
      <c r="FP610" s="132"/>
      <c r="FZ610" s="132"/>
      <c r="GJ610" s="132"/>
      <c r="GT610" s="132"/>
      <c r="HD610" s="132"/>
      <c r="HN610" s="132"/>
      <c r="HX610" s="132"/>
      <c r="IH610" s="132"/>
      <c r="IR610" s="132"/>
      <c r="JB610" s="132"/>
      <c r="JL610" s="132"/>
      <c r="JV610" s="132"/>
      <c r="KF610" s="132"/>
      <c r="KP610" s="132"/>
    </row>
    <row xmlns:x14ac="http://schemas.microsoft.com/office/spreadsheetml/2009/9/ac" r="611" s="3" customFormat="true" x14ac:dyDescent="0.25">
      <c r="A611" s="425"/>
      <c r="B611" s="132"/>
      <c r="L611" s="132"/>
      <c r="V611" s="132"/>
      <c r="AF611" s="132"/>
      <c r="AP611" s="132"/>
      <c r="AZ611" s="132"/>
      <c r="BJ611" s="132"/>
      <c r="BT611" s="132"/>
      <c r="CD611" s="132"/>
      <c r="CN611" s="132"/>
      <c r="CO611" s="132"/>
      <c r="CP611" s="132"/>
      <c r="CQ611" s="132"/>
      <c r="CR611" s="132"/>
      <c r="CS611" s="132"/>
      <c r="CT611" s="132"/>
      <c r="CU611" s="132"/>
      <c r="CX611" s="132"/>
      <c r="DH611" s="132"/>
      <c r="DR611" s="132"/>
      <c r="EB611" s="132"/>
      <c r="EL611" s="132"/>
      <c r="EV611" s="132"/>
      <c r="FF611" s="132"/>
      <c r="FP611" s="132"/>
      <c r="FZ611" s="132"/>
      <c r="GJ611" s="132"/>
      <c r="GT611" s="132"/>
      <c r="HD611" s="132"/>
      <c r="HN611" s="132"/>
      <c r="HX611" s="132"/>
      <c r="IH611" s="132"/>
      <c r="IR611" s="132"/>
      <c r="JB611" s="132"/>
      <c r="JL611" s="132"/>
      <c r="JV611" s="132"/>
      <c r="KF611" s="132"/>
      <c r="KP611" s="132"/>
    </row>
    <row xmlns:x14ac="http://schemas.microsoft.com/office/spreadsheetml/2009/9/ac" r="612" s="3" customFormat="true" x14ac:dyDescent="0.25">
      <c r="A612" s="425"/>
      <c r="B612" s="132"/>
      <c r="L612" s="132"/>
      <c r="V612" s="132"/>
      <c r="AF612" s="132"/>
      <c r="AP612" s="132"/>
      <c r="AZ612" s="132"/>
      <c r="BJ612" s="132"/>
      <c r="BT612" s="132"/>
      <c r="CD612" s="132"/>
      <c r="CN612" s="132"/>
      <c r="CO612" s="132"/>
      <c r="CP612" s="132"/>
      <c r="CQ612" s="132"/>
      <c r="CR612" s="132"/>
      <c r="CS612" s="132"/>
      <c r="CT612" s="132"/>
      <c r="CU612" s="132"/>
      <c r="CX612" s="132"/>
      <c r="DH612" s="132"/>
      <c r="DR612" s="132"/>
      <c r="EB612" s="132"/>
      <c r="EL612" s="132"/>
      <c r="EV612" s="132"/>
      <c r="FF612" s="132"/>
      <c r="FP612" s="132"/>
      <c r="FZ612" s="132"/>
      <c r="GJ612" s="132"/>
      <c r="GT612" s="132"/>
      <c r="HD612" s="132"/>
      <c r="HN612" s="132"/>
      <c r="HX612" s="132"/>
      <c r="IH612" s="132"/>
      <c r="IR612" s="132"/>
      <c r="JB612" s="132"/>
      <c r="JL612" s="132"/>
      <c r="JV612" s="132"/>
      <c r="KF612" s="132"/>
      <c r="KP612" s="132"/>
    </row>
    <row xmlns:x14ac="http://schemas.microsoft.com/office/spreadsheetml/2009/9/ac" r="613" s="3" customFormat="true" x14ac:dyDescent="0.25">
      <c r="A613" s="425"/>
      <c r="B613" s="132"/>
      <c r="L613" s="132"/>
      <c r="V613" s="132"/>
      <c r="AF613" s="132"/>
      <c r="AP613" s="132"/>
      <c r="AZ613" s="132"/>
      <c r="BJ613" s="132"/>
      <c r="BT613" s="132"/>
      <c r="CD613" s="132"/>
      <c r="CN613" s="132"/>
      <c r="CO613" s="132"/>
      <c r="CP613" s="132"/>
      <c r="CQ613" s="132"/>
      <c r="CR613" s="132"/>
      <c r="CS613" s="132"/>
      <c r="CT613" s="132"/>
      <c r="CU613" s="132"/>
      <c r="CX613" s="132"/>
      <c r="DH613" s="132"/>
      <c r="DR613" s="132"/>
      <c r="EB613" s="132"/>
      <c r="EL613" s="132"/>
      <c r="EV613" s="132"/>
      <c r="FF613" s="132"/>
      <c r="FP613" s="132"/>
      <c r="FZ613" s="132"/>
      <c r="GJ613" s="132"/>
      <c r="GT613" s="132"/>
      <c r="HD613" s="132"/>
      <c r="HN613" s="132"/>
      <c r="HX613" s="132"/>
      <c r="IH613" s="132"/>
      <c r="IR613" s="132"/>
      <c r="JB613" s="132"/>
      <c r="JL613" s="132"/>
      <c r="JV613" s="132"/>
      <c r="KF613" s="132"/>
      <c r="KP613" s="132"/>
    </row>
    <row xmlns:x14ac="http://schemas.microsoft.com/office/spreadsheetml/2009/9/ac" r="614" s="3" customFormat="true" x14ac:dyDescent="0.25">
      <c r="A614" s="425"/>
      <c r="B614" s="132"/>
      <c r="L614" s="132"/>
      <c r="V614" s="132"/>
      <c r="AF614" s="132"/>
      <c r="AP614" s="132"/>
      <c r="AZ614" s="132"/>
      <c r="BJ614" s="132"/>
      <c r="BT614" s="132"/>
      <c r="CD614" s="132"/>
      <c r="CN614" s="132"/>
      <c r="CO614" s="132"/>
      <c r="CP614" s="132"/>
      <c r="CQ614" s="132"/>
      <c r="CR614" s="132"/>
      <c r="CS614" s="132"/>
      <c r="CT614" s="132"/>
      <c r="CU614" s="132"/>
      <c r="CX614" s="132"/>
      <c r="DH614" s="132"/>
      <c r="DR614" s="132"/>
      <c r="EB614" s="132"/>
      <c r="EL614" s="132"/>
      <c r="EV614" s="132"/>
      <c r="FF614" s="132"/>
      <c r="FP614" s="132"/>
      <c r="FZ614" s="132"/>
      <c r="GJ614" s="132"/>
      <c r="GT614" s="132"/>
      <c r="HD614" s="132"/>
      <c r="HN614" s="132"/>
      <c r="HX614" s="132"/>
      <c r="IH614" s="132"/>
      <c r="IR614" s="132"/>
      <c r="JB614" s="132"/>
      <c r="JL614" s="132"/>
      <c r="JV614" s="132"/>
      <c r="KF614" s="132"/>
      <c r="KP614" s="132"/>
    </row>
    <row xmlns:x14ac="http://schemas.microsoft.com/office/spreadsheetml/2009/9/ac" r="615" s="3" customFormat="true" x14ac:dyDescent="0.25">
      <c r="A615" s="425"/>
      <c r="B615" s="132"/>
      <c r="L615" s="132"/>
      <c r="V615" s="132"/>
      <c r="AF615" s="132"/>
      <c r="AP615" s="132"/>
      <c r="AZ615" s="132"/>
      <c r="BJ615" s="132"/>
      <c r="BT615" s="132"/>
      <c r="CD615" s="132"/>
      <c r="CN615" s="132"/>
      <c r="CO615" s="132"/>
      <c r="CP615" s="132"/>
      <c r="CQ615" s="132"/>
      <c r="CR615" s="132"/>
      <c r="CS615" s="132"/>
      <c r="CT615" s="132"/>
      <c r="CU615" s="132"/>
      <c r="CX615" s="132"/>
      <c r="DH615" s="132"/>
      <c r="DR615" s="132"/>
      <c r="EB615" s="132"/>
      <c r="EL615" s="132"/>
      <c r="EV615" s="132"/>
      <c r="FF615" s="132"/>
      <c r="FP615" s="132"/>
      <c r="FZ615" s="132"/>
      <c r="GJ615" s="132"/>
      <c r="GT615" s="132"/>
      <c r="HD615" s="132"/>
      <c r="HN615" s="132"/>
      <c r="HX615" s="132"/>
      <c r="IH615" s="132"/>
      <c r="IR615" s="132"/>
      <c r="JB615" s="132"/>
      <c r="JL615" s="132"/>
      <c r="JV615" s="132"/>
      <c r="KF615" s="132"/>
      <c r="KP615" s="132"/>
    </row>
    <row xmlns:x14ac="http://schemas.microsoft.com/office/spreadsheetml/2009/9/ac" r="616" s="3" customFormat="true" x14ac:dyDescent="0.25">
      <c r="A616" s="425"/>
      <c r="B616" s="132"/>
      <c r="L616" s="132"/>
      <c r="V616" s="132"/>
      <c r="AF616" s="132"/>
      <c r="AP616" s="132"/>
      <c r="AZ616" s="132"/>
      <c r="BJ616" s="132"/>
      <c r="BT616" s="132"/>
      <c r="CD616" s="132"/>
      <c r="CN616" s="132"/>
      <c r="CO616" s="132"/>
      <c r="CP616" s="132"/>
      <c r="CQ616" s="132"/>
      <c r="CR616" s="132"/>
      <c r="CS616" s="132"/>
      <c r="CT616" s="132"/>
      <c r="CU616" s="132"/>
      <c r="CX616" s="132"/>
      <c r="DH616" s="132"/>
      <c r="DR616" s="132"/>
      <c r="EB616" s="132"/>
      <c r="EL616" s="132"/>
      <c r="EV616" s="132"/>
      <c r="FF616" s="132"/>
      <c r="FP616" s="132"/>
      <c r="FZ616" s="132"/>
      <c r="GJ616" s="132"/>
      <c r="GT616" s="132"/>
      <c r="HD616" s="132"/>
      <c r="HN616" s="132"/>
      <c r="HX616" s="132"/>
      <c r="IH616" s="132"/>
      <c r="IR616" s="132"/>
      <c r="JB616" s="132"/>
      <c r="JL616" s="132"/>
      <c r="JV616" s="132"/>
      <c r="KF616" s="132"/>
      <c r="KP616" s="132"/>
    </row>
    <row xmlns:x14ac="http://schemas.microsoft.com/office/spreadsheetml/2009/9/ac" r="617" s="3" customFormat="true" x14ac:dyDescent="0.25">
      <c r="A617" s="425"/>
      <c r="B617" s="132"/>
      <c r="L617" s="132"/>
      <c r="V617" s="132"/>
      <c r="AF617" s="132"/>
      <c r="AP617" s="132"/>
      <c r="AZ617" s="132"/>
      <c r="BJ617" s="132"/>
      <c r="BT617" s="132"/>
      <c r="CD617" s="132"/>
      <c r="CN617" s="132"/>
      <c r="CO617" s="132"/>
      <c r="CP617" s="132"/>
      <c r="CQ617" s="132"/>
      <c r="CR617" s="132"/>
      <c r="CS617" s="132"/>
      <c r="CT617" s="132"/>
      <c r="CU617" s="132"/>
      <c r="CX617" s="132"/>
      <c r="DH617" s="132"/>
      <c r="DR617" s="132"/>
      <c r="EB617" s="132"/>
      <c r="EL617" s="132"/>
      <c r="EV617" s="132"/>
      <c r="FF617" s="132"/>
      <c r="FP617" s="132"/>
      <c r="FZ617" s="132"/>
      <c r="GJ617" s="132"/>
      <c r="GT617" s="132"/>
      <c r="HD617" s="132"/>
      <c r="HN617" s="132"/>
      <c r="HX617" s="132"/>
      <c r="IH617" s="132"/>
      <c r="IR617" s="132"/>
      <c r="JB617" s="132"/>
      <c r="JL617" s="132"/>
      <c r="JV617" s="132"/>
      <c r="KF617" s="132"/>
      <c r="KP617" s="132"/>
    </row>
    <row xmlns:x14ac="http://schemas.microsoft.com/office/spreadsheetml/2009/9/ac" r="618" s="3" customFormat="true" x14ac:dyDescent="0.25">
      <c r="A618" s="425"/>
      <c r="B618" s="132"/>
      <c r="L618" s="132"/>
      <c r="V618" s="132"/>
      <c r="AF618" s="132"/>
      <c r="AP618" s="132"/>
      <c r="AZ618" s="132"/>
      <c r="BJ618" s="132"/>
      <c r="BT618" s="132"/>
      <c r="CD618" s="132"/>
      <c r="CN618" s="132"/>
      <c r="CO618" s="132"/>
      <c r="CP618" s="132"/>
      <c r="CQ618" s="132"/>
      <c r="CR618" s="132"/>
      <c r="CS618" s="132"/>
      <c r="CT618" s="132"/>
      <c r="CU618" s="132"/>
      <c r="CX618" s="132"/>
      <c r="DH618" s="132"/>
      <c r="DR618" s="132"/>
      <c r="EB618" s="132"/>
      <c r="EL618" s="132"/>
      <c r="EV618" s="132"/>
      <c r="FF618" s="132"/>
      <c r="FP618" s="132"/>
      <c r="FZ618" s="132"/>
      <c r="GJ618" s="132"/>
      <c r="GT618" s="132"/>
      <c r="HD618" s="132"/>
      <c r="HN618" s="132"/>
      <c r="HX618" s="132"/>
      <c r="IH618" s="132"/>
      <c r="IR618" s="132"/>
      <c r="JB618" s="132"/>
      <c r="JL618" s="132"/>
      <c r="JV618" s="132"/>
      <c r="KF618" s="132"/>
      <c r="KP618" s="132"/>
    </row>
    <row xmlns:x14ac="http://schemas.microsoft.com/office/spreadsheetml/2009/9/ac" r="619" s="3" customFormat="true" x14ac:dyDescent="0.25">
      <c r="A619" s="425"/>
      <c r="B619" s="132"/>
      <c r="L619" s="132"/>
      <c r="V619" s="132"/>
      <c r="AF619" s="132"/>
      <c r="AP619" s="132"/>
      <c r="AZ619" s="132"/>
      <c r="BJ619" s="132"/>
      <c r="BT619" s="132"/>
      <c r="CD619" s="132"/>
      <c r="CN619" s="132"/>
      <c r="CO619" s="132"/>
      <c r="CP619" s="132"/>
      <c r="CQ619" s="132"/>
      <c r="CR619" s="132"/>
      <c r="CS619" s="132"/>
      <c r="CT619" s="132"/>
      <c r="CU619" s="132"/>
      <c r="CX619" s="132"/>
      <c r="DH619" s="132"/>
      <c r="DR619" s="132"/>
      <c r="EB619" s="132"/>
      <c r="EL619" s="132"/>
      <c r="EV619" s="132"/>
      <c r="FF619" s="132"/>
      <c r="FP619" s="132"/>
      <c r="FZ619" s="132"/>
      <c r="GJ619" s="132"/>
      <c r="GT619" s="132"/>
      <c r="HD619" s="132"/>
      <c r="HN619" s="132"/>
      <c r="HX619" s="132"/>
      <c r="IH619" s="132"/>
      <c r="IR619" s="132"/>
      <c r="JB619" s="132"/>
      <c r="JL619" s="132"/>
      <c r="JV619" s="132"/>
      <c r="KF619" s="132"/>
      <c r="KP619" s="132"/>
    </row>
    <row xmlns:x14ac="http://schemas.microsoft.com/office/spreadsheetml/2009/9/ac" r="620" s="3" customFormat="true" x14ac:dyDescent="0.25">
      <c r="A620" s="425"/>
      <c r="B620" s="132"/>
      <c r="L620" s="132"/>
      <c r="V620" s="132"/>
      <c r="AF620" s="132"/>
      <c r="AP620" s="132"/>
      <c r="AZ620" s="132"/>
      <c r="BJ620" s="132"/>
      <c r="BT620" s="132"/>
      <c r="CD620" s="132"/>
      <c r="CN620" s="132"/>
      <c r="CO620" s="132"/>
      <c r="CP620" s="132"/>
      <c r="CQ620" s="132"/>
      <c r="CR620" s="132"/>
      <c r="CS620" s="132"/>
      <c r="CT620" s="132"/>
      <c r="CU620" s="132"/>
      <c r="CX620" s="132"/>
      <c r="DH620" s="132"/>
      <c r="DR620" s="132"/>
      <c r="EB620" s="132"/>
      <c r="EL620" s="132"/>
      <c r="EV620" s="132"/>
      <c r="FF620" s="132"/>
      <c r="FP620" s="132"/>
      <c r="FZ620" s="132"/>
      <c r="GJ620" s="132"/>
      <c r="GT620" s="132"/>
      <c r="HD620" s="132"/>
      <c r="HN620" s="132"/>
      <c r="HX620" s="132"/>
      <c r="IH620" s="132"/>
      <c r="IR620" s="132"/>
      <c r="JB620" s="132"/>
      <c r="JL620" s="132"/>
      <c r="JV620" s="132"/>
      <c r="KF620" s="132"/>
      <c r="KP620" s="132"/>
    </row>
    <row xmlns:x14ac="http://schemas.microsoft.com/office/spreadsheetml/2009/9/ac" r="621" s="3" customFormat="true" x14ac:dyDescent="0.25">
      <c r="A621" s="425"/>
      <c r="B621" s="132"/>
      <c r="L621" s="132"/>
      <c r="V621" s="132"/>
      <c r="AF621" s="132"/>
      <c r="AP621" s="132"/>
      <c r="AZ621" s="132"/>
      <c r="BJ621" s="132"/>
      <c r="BT621" s="132"/>
      <c r="CD621" s="132"/>
      <c r="CN621" s="132"/>
      <c r="CO621" s="132"/>
      <c r="CP621" s="132"/>
      <c r="CQ621" s="132"/>
      <c r="CR621" s="132"/>
      <c r="CS621" s="132"/>
      <c r="CT621" s="132"/>
      <c r="CU621" s="132"/>
      <c r="CX621" s="132"/>
      <c r="DH621" s="132"/>
      <c r="DR621" s="132"/>
      <c r="EB621" s="132"/>
      <c r="EL621" s="132"/>
      <c r="EV621" s="132"/>
      <c r="FF621" s="132"/>
      <c r="FP621" s="132"/>
      <c r="FZ621" s="132"/>
      <c r="GJ621" s="132"/>
      <c r="GT621" s="132"/>
      <c r="HD621" s="132"/>
      <c r="HN621" s="132"/>
      <c r="HX621" s="132"/>
      <c r="IH621" s="132"/>
      <c r="IR621" s="132"/>
      <c r="JB621" s="132"/>
      <c r="JL621" s="132"/>
      <c r="JV621" s="132"/>
      <c r="KF621" s="132"/>
      <c r="KP621" s="132"/>
    </row>
    <row xmlns:x14ac="http://schemas.microsoft.com/office/spreadsheetml/2009/9/ac" r="622" s="3" customFormat="true" x14ac:dyDescent="0.25">
      <c r="A622" s="425"/>
      <c r="B622" s="132"/>
      <c r="L622" s="132"/>
      <c r="V622" s="132"/>
      <c r="AF622" s="132"/>
      <c r="AP622" s="132"/>
      <c r="AZ622" s="132"/>
      <c r="BJ622" s="132"/>
      <c r="BT622" s="132"/>
      <c r="CD622" s="132"/>
      <c r="CN622" s="132"/>
      <c r="CO622" s="132"/>
      <c r="CP622" s="132"/>
      <c r="CQ622" s="132"/>
      <c r="CR622" s="132"/>
      <c r="CS622" s="132"/>
      <c r="CT622" s="132"/>
      <c r="CU622" s="132"/>
      <c r="CX622" s="132"/>
      <c r="DH622" s="132"/>
      <c r="DR622" s="132"/>
      <c r="EB622" s="132"/>
      <c r="EL622" s="132"/>
      <c r="EV622" s="132"/>
      <c r="FF622" s="132"/>
      <c r="FP622" s="132"/>
      <c r="FZ622" s="132"/>
      <c r="GJ622" s="132"/>
      <c r="GT622" s="132"/>
      <c r="HD622" s="132"/>
      <c r="HN622" s="132"/>
      <c r="HX622" s="132"/>
      <c r="IH622" s="132"/>
      <c r="IR622" s="132"/>
      <c r="JB622" s="132"/>
      <c r="JL622" s="132"/>
      <c r="JV622" s="132"/>
      <c r="KF622" s="132"/>
      <c r="KP622" s="132"/>
    </row>
  </sheetData>
  <mergeCells count="26">
    <mergeCell ref="II10:IO10"/>
    <mergeCell ref="EW10:FC10"/>
    <mergeCell ref="HO10:HU10"/>
    <mergeCell ref="HY10:IE10"/>
    <mergeCell ref="HE10:HK10"/>
    <mergeCell ref="CE10:CK10"/>
    <mergeCell ref="M10:S10"/>
    <mergeCell ref="W10:AC10"/>
    <mergeCell ref="BA10:BG10"/>
    <mergeCell ref="BK10:BQ10"/>
    <mergeCell ref="A2:A3"/>
    <mergeCell ref="GU10:HA10"/>
    <mergeCell ref="CY10:DE10"/>
    <mergeCell ref="CO10:CU10"/>
    <mergeCell ref="DS10:DY10"/>
    <mergeCell ref="DI10:DO10"/>
    <mergeCell ref="FQ10:FW10"/>
    <mergeCell ref="GA10:GG10"/>
    <mergeCell ref="GK10:GQ10"/>
    <mergeCell ref="FG10:FM10"/>
    <mergeCell ref="EC10:EI10"/>
    <mergeCell ref="EM10:ES10"/>
    <mergeCell ref="C10:I10"/>
    <mergeCell ref="AG10:AM10"/>
    <mergeCell ref="AQ10:AW10"/>
    <mergeCell ref="BU10:CA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 ref="A28" location="myrangeH24" display="myrangeH2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8"/>
    <col min="3" max="7" width="11.75" style="118" customWidth="true"/>
    <col min="8" max="16384" width="9" style="118"/>
  </cols>
  <sheetData>
    <row xmlns:x14ac="http://schemas.microsoft.com/office/spreadsheetml/2009/9/ac" r="2" ht="20.25" x14ac:dyDescent="0.2">
      <c r="B2" s="114" t="str">
        <f>+Introduction!C7</f>
        <v>Burkina Faso</v>
      </c>
      <c r="C2" s="115"/>
      <c r="D2" s="116"/>
      <c r="E2" s="116"/>
      <c r="F2" s="116"/>
      <c r="G2" s="117"/>
    </row>
    <row xmlns:x14ac="http://schemas.microsoft.com/office/spreadsheetml/2009/9/ac" r="3" x14ac:dyDescent="0.2">
      <c r="B3" s="622" t="s">
        <v>192</v>
      </c>
      <c r="C3" s="622"/>
      <c r="D3" s="622"/>
      <c r="E3" s="622"/>
      <c r="F3" s="622"/>
      <c r="G3" s="623"/>
    </row>
    <row xmlns:x14ac="http://schemas.microsoft.com/office/spreadsheetml/2009/9/ac" r="4" ht="13.5" x14ac:dyDescent="0.2">
      <c r="B4" s="119" t="s">
        <v>4</v>
      </c>
      <c r="C4" s="119" t="s">
        <v>60</v>
      </c>
      <c r="D4" s="119" t="s">
        <v>64</v>
      </c>
      <c r="E4" s="119" t="s">
        <v>61</v>
      </c>
      <c r="F4" s="119" t="s">
        <v>62</v>
      </c>
      <c r="G4" s="119" t="s">
        <v>63</v>
      </c>
    </row>
    <row xmlns:x14ac="http://schemas.microsoft.com/office/spreadsheetml/2009/9/ac" r="5" x14ac:dyDescent="0.2">
      <c r="B5" s="829">
        <v>2000</v>
      </c>
      <c r="C5" s="973">
        <v>5008161</v>
      </c>
      <c r="D5" s="974">
        <v>17.843999862670899</v>
      </c>
      <c r="E5" s="975">
        <v>1119435</v>
      </c>
      <c r="F5" s="976">
        <v>1977601</v>
      </c>
      <c r="G5" s="977">
        <v>1911125</v>
      </c>
    </row>
    <row xmlns:x14ac="http://schemas.microsoft.com/office/spreadsheetml/2009/9/ac" r="6" x14ac:dyDescent="0.2">
      <c r="B6" s="835">
        <v>2001</v>
      </c>
      <c r="C6" s="978">
        <v>5144721</v>
      </c>
      <c r="D6" s="979">
        <v>18.539999008178711</v>
      </c>
      <c r="E6" s="980">
        <v>1152070</v>
      </c>
      <c r="F6" s="981">
        <v>2020031</v>
      </c>
      <c r="G6" s="982">
        <v>1972620</v>
      </c>
    </row>
    <row xmlns:x14ac="http://schemas.microsoft.com/office/spreadsheetml/2009/9/ac" r="7" x14ac:dyDescent="0.2">
      <c r="B7" s="841">
        <v>2002</v>
      </c>
      <c r="C7" s="983">
        <v>5283219</v>
      </c>
      <c r="D7" s="984">
        <v>19.257999420166016</v>
      </c>
      <c r="E7" s="985">
        <v>1185288</v>
      </c>
      <c r="F7" s="986">
        <v>2066578</v>
      </c>
      <c r="G7" s="987">
        <v>2031353</v>
      </c>
    </row>
    <row xmlns:x14ac="http://schemas.microsoft.com/office/spreadsheetml/2009/9/ac" r="8" x14ac:dyDescent="0.2">
      <c r="B8" s="847">
        <v>2003</v>
      </c>
      <c r="C8" s="988">
        <v>5424358</v>
      </c>
      <c r="D8" s="989">
        <v>19.995998382568359</v>
      </c>
      <c r="E8" s="990">
        <v>1218209</v>
      </c>
      <c r="F8" s="991">
        <v>2117836</v>
      </c>
      <c r="G8" s="992">
        <v>2088313</v>
      </c>
    </row>
    <row xmlns:x14ac="http://schemas.microsoft.com/office/spreadsheetml/2009/9/ac" r="9" x14ac:dyDescent="0.2">
      <c r="B9" s="853">
        <v>2004</v>
      </c>
      <c r="C9" s="993">
        <v>5569089</v>
      </c>
      <c r="D9" s="994">
        <v>20.756999969482422</v>
      </c>
      <c r="E9" s="995">
        <v>1252147</v>
      </c>
      <c r="F9" s="996">
        <v>2173340</v>
      </c>
      <c r="G9" s="997">
        <v>2143602</v>
      </c>
    </row>
    <row xmlns:x14ac="http://schemas.microsoft.com/office/spreadsheetml/2009/9/ac" r="10" x14ac:dyDescent="0.2">
      <c r="B10" s="859">
        <v>2005</v>
      </c>
      <c r="C10" s="998">
        <v>5717730</v>
      </c>
      <c r="D10" s="999">
        <v>21.53700065612793</v>
      </c>
      <c r="E10" s="1000">
        <v>1289845</v>
      </c>
      <c r="F10" s="1001">
        <v>2231264</v>
      </c>
      <c r="G10" s="1002">
        <v>2196621</v>
      </c>
    </row>
    <row xmlns:x14ac="http://schemas.microsoft.com/office/spreadsheetml/2009/9/ac" r="11" x14ac:dyDescent="0.2">
      <c r="B11" s="865">
        <v>2006</v>
      </c>
      <c r="C11" s="1003">
        <v>5867118</v>
      </c>
      <c r="D11" s="1004">
        <v>22.339000701904297</v>
      </c>
      <c r="E11" s="1005">
        <v>1329122</v>
      </c>
      <c r="F11" s="1006">
        <v>2292534</v>
      </c>
      <c r="G11" s="1007">
        <v>2245462</v>
      </c>
    </row>
    <row xmlns:x14ac="http://schemas.microsoft.com/office/spreadsheetml/2009/9/ac" r="12" x14ac:dyDescent="0.2">
      <c r="B12" s="871">
        <v>2007</v>
      </c>
      <c r="C12" s="1008">
        <v>6020444</v>
      </c>
      <c r="D12" s="1009">
        <v>22.996000289916992</v>
      </c>
      <c r="E12" s="1010">
        <v>1369141</v>
      </c>
      <c r="F12" s="1011">
        <v>2358599</v>
      </c>
      <c r="G12" s="1012">
        <v>2292704</v>
      </c>
    </row>
    <row xmlns:x14ac="http://schemas.microsoft.com/office/spreadsheetml/2009/9/ac" r="13" x14ac:dyDescent="0.2">
      <c r="B13" s="877">
        <v>2008</v>
      </c>
      <c r="C13" s="1013">
        <v>6181936</v>
      </c>
      <c r="D13" s="1014">
        <v>23.534000396728516</v>
      </c>
      <c r="E13" s="1015">
        <v>1413170</v>
      </c>
      <c r="F13" s="1016">
        <v>2428601</v>
      </c>
      <c r="G13" s="1017">
        <v>2340165</v>
      </c>
    </row>
    <row xmlns:x14ac="http://schemas.microsoft.com/office/spreadsheetml/2009/9/ac" r="14" x14ac:dyDescent="0.2">
      <c r="B14" s="883">
        <v>2009</v>
      </c>
      <c r="C14" s="1018">
        <v>6354342</v>
      </c>
      <c r="D14" s="1019">
        <v>24.078998565673828</v>
      </c>
      <c r="E14" s="1020">
        <v>1461293</v>
      </c>
      <c r="F14" s="1021">
        <v>2500177</v>
      </c>
      <c r="G14" s="1022">
        <v>2392872</v>
      </c>
    </row>
    <row xmlns:x14ac="http://schemas.microsoft.com/office/spreadsheetml/2009/9/ac" r="15" x14ac:dyDescent="0.2">
      <c r="B15" s="889">
        <v>2010</v>
      </c>
      <c r="C15" s="1023">
        <v>6776586</v>
      </c>
      <c r="D15" s="1024">
        <v>24.632999420166016</v>
      </c>
      <c r="E15" s="1025">
        <v>1586055</v>
      </c>
      <c r="F15" s="1026">
        <v>2662837</v>
      </c>
      <c r="G15" s="1027">
        <v>2527694</v>
      </c>
    </row>
    <row xmlns:x14ac="http://schemas.microsoft.com/office/spreadsheetml/2009/9/ac" r="16" x14ac:dyDescent="0.2">
      <c r="B16" s="895">
        <v>2011</v>
      </c>
      <c r="C16" s="1028">
        <v>6990597</v>
      </c>
      <c r="D16" s="1029">
        <v>25.196001052856445</v>
      </c>
      <c r="E16" s="1030">
        <v>1646150</v>
      </c>
      <c r="F16" s="1031">
        <v>2749879</v>
      </c>
      <c r="G16" s="1032">
        <v>2594568</v>
      </c>
    </row>
    <row xmlns:x14ac="http://schemas.microsoft.com/office/spreadsheetml/2009/9/ac" r="17" x14ac:dyDescent="0.2">
      <c r="B17" s="901">
        <v>2012</v>
      </c>
      <c r="C17" s="1033">
        <v>7216453</v>
      </c>
      <c r="D17" s="1034">
        <v>25.766998291015625</v>
      </c>
      <c r="E17" s="1035">
        <v>1704113</v>
      </c>
      <c r="F17" s="1036">
        <v>2844188</v>
      </c>
      <c r="G17" s="1037">
        <v>2668152</v>
      </c>
    </row>
    <row xmlns:x14ac="http://schemas.microsoft.com/office/spreadsheetml/2009/9/ac" r="18" x14ac:dyDescent="0.2">
      <c r="B18" s="907">
        <v>2013</v>
      </c>
      <c r="C18" s="1038">
        <v>7452248</v>
      </c>
      <c r="D18" s="1039">
        <v>26.346000671386719</v>
      </c>
      <c r="E18" s="1040">
        <v>1755766</v>
      </c>
      <c r="F18" s="1041">
        <v>2947248</v>
      </c>
      <c r="G18" s="1042">
        <v>2749234</v>
      </c>
    </row>
    <row xmlns:x14ac="http://schemas.microsoft.com/office/spreadsheetml/2009/9/ac" r="19" x14ac:dyDescent="0.2">
      <c r="B19" s="913">
        <v>2014</v>
      </c>
      <c r="C19" s="1043">
        <v>7692523</v>
      </c>
      <c r="D19" s="1044">
        <v>26.934000015258789</v>
      </c>
      <c r="E19" s="1045">
        <v>1805534</v>
      </c>
      <c r="F19" s="1046">
        <v>3055467</v>
      </c>
      <c r="G19" s="1047">
        <v>2831522</v>
      </c>
    </row>
    <row xmlns:x14ac="http://schemas.microsoft.com/office/spreadsheetml/2009/9/ac" r="20" x14ac:dyDescent="0.2">
      <c r="B20" s="919">
        <v>2015</v>
      </c>
      <c r="C20" s="1048">
        <v>7939841</v>
      </c>
      <c r="D20" s="1049">
        <v>27.529998779296875</v>
      </c>
      <c r="E20" s="1050">
        <v>1854098</v>
      </c>
      <c r="F20" s="1051">
        <v>3167814</v>
      </c>
      <c r="G20" s="1052">
        <v>2917929</v>
      </c>
    </row>
    <row xmlns:x14ac="http://schemas.microsoft.com/office/spreadsheetml/2009/9/ac" r="21" x14ac:dyDescent="0.2">
      <c r="B21" s="925">
        <v>2016</v>
      </c>
      <c r="C21" s="1053">
        <v>8190075</v>
      </c>
      <c r="D21" s="1054">
        <v>28.134000778198242</v>
      </c>
      <c r="E21" s="1055">
        <v>1901767</v>
      </c>
      <c r="F21" s="1056">
        <v>3277960</v>
      </c>
      <c r="G21" s="1057">
        <v>3010348</v>
      </c>
    </row>
    <row xmlns:x14ac="http://schemas.microsoft.com/office/spreadsheetml/2009/9/ac" r="22" x14ac:dyDescent="0.2">
      <c r="B22" s="931">
        <v>2017</v>
      </c>
      <c r="C22" s="1058">
        <v>8444395</v>
      </c>
      <c r="D22" s="1059">
        <v>28.742998123168945</v>
      </c>
      <c r="E22" s="1060">
        <v>1945677</v>
      </c>
      <c r="F22" s="1061">
        <v>3388778</v>
      </c>
      <c r="G22" s="1062">
        <v>3109940</v>
      </c>
    </row>
    <row xmlns:x14ac="http://schemas.microsoft.com/office/spreadsheetml/2009/9/ac" r="23" x14ac:dyDescent="0.2">
      <c r="B23" s="937">
        <v>2018</v>
      </c>
      <c r="C23" s="1063">
        <v>8696065</v>
      </c>
      <c r="D23" s="1064">
        <v>29.357999801635742</v>
      </c>
      <c r="E23" s="1065">
        <v>1983671</v>
      </c>
      <c r="F23" s="1066">
        <v>3495472</v>
      </c>
      <c r="G23" s="1067">
        <v>3216922</v>
      </c>
    </row>
    <row xmlns:x14ac="http://schemas.microsoft.com/office/spreadsheetml/2009/9/ac" r="24" x14ac:dyDescent="0.2">
      <c r="B24" s="943">
        <v>2019</v>
      </c>
      <c r="C24" s="1068">
        <v>8942044</v>
      </c>
      <c r="D24" s="1069">
        <v>29.980001449584961</v>
      </c>
      <c r="E24" s="1070">
        <v>2014567</v>
      </c>
      <c r="F24" s="1071">
        <v>3594886</v>
      </c>
      <c r="G24" s="1072">
        <v>3332591</v>
      </c>
    </row>
    <row xmlns:x14ac="http://schemas.microsoft.com/office/spreadsheetml/2009/9/ac" r="25" x14ac:dyDescent="0.2">
      <c r="B25" s="949">
        <v>2020</v>
      </c>
      <c r="C25" s="1073">
        <v>9176243</v>
      </c>
      <c r="D25" s="1074">
        <v>30.607000350952148</v>
      </c>
      <c r="E25" s="1075">
        <v>2035361</v>
      </c>
      <c r="F25" s="1076">
        <v>3688616</v>
      </c>
      <c r="G25" s="1077">
        <v>3452266</v>
      </c>
    </row>
    <row xmlns:x14ac="http://schemas.microsoft.com/office/spreadsheetml/2009/9/ac" r="26" x14ac:dyDescent="0.2">
      <c r="B26" s="955">
        <v>2021</v>
      </c>
      <c r="C26" s="1078">
        <v>9404161</v>
      </c>
      <c r="D26" s="1079">
        <v>31.240001678466797</v>
      </c>
      <c r="E26" s="1080">
        <v>2049130</v>
      </c>
      <c r="F26" s="1081">
        <v>3775881</v>
      </c>
      <c r="G26" s="1082">
        <v>3579150</v>
      </c>
    </row>
    <row xmlns:x14ac="http://schemas.microsoft.com/office/spreadsheetml/2009/9/ac" r="27" x14ac:dyDescent="0.2">
      <c r="B27" s="961">
        <v>2022</v>
      </c>
      <c r="C27" s="962">
        <v>9627401</v>
      </c>
      <c r="D27" s="963">
        <v>31.876998901367188</v>
      </c>
      <c r="E27" s="964">
        <v>2065173</v>
      </c>
      <c r="F27" s="965">
        <v>3855111</v>
      </c>
      <c r="G27" s="966">
        <v>3707117</v>
      </c>
    </row>
    <row xmlns:x14ac="http://schemas.microsoft.com/office/spreadsheetml/2009/9/ac" r="28" x14ac:dyDescent="0.2">
      <c r="B28" s="967">
        <v>2023</v>
      </c>
      <c r="C28" s="1083">
        <v>9716195</v>
      </c>
      <c r="D28" s="969">
        <v>32.520000457763672</v>
      </c>
      <c r="E28" s="1084">
        <v>2197307</v>
      </c>
      <c r="F28" s="1085">
        <v>3902038</v>
      </c>
      <c r="G28" s="1086">
        <v>3616850</v>
      </c>
    </row>
    <row xmlns:x14ac="http://schemas.microsoft.com/office/spreadsheetml/2009/9/ac" r="29" x14ac:dyDescent="0.2">
      <c r="B29" s="216">
        <v>2024</v>
      </c>
      <c r="C29" s="387"/>
      <c r="D29" s="388"/>
      <c r="E29" s="389"/>
      <c r="F29" s="390"/>
      <c r="G29" s="391"/>
    </row>
    <row xmlns:x14ac="http://schemas.microsoft.com/office/spreadsheetml/2009/9/ac" r="30" x14ac:dyDescent="0.2">
      <c r="B30" s="215">
        <v>2025</v>
      </c>
      <c r="C30" s="387"/>
      <c r="D30" s="388"/>
      <c r="E30" s="389"/>
      <c r="F30" s="390"/>
      <c r="G30" s="391"/>
    </row>
    <row xmlns:x14ac="http://schemas.microsoft.com/office/spreadsheetml/2009/9/ac" r="31" x14ac:dyDescent="0.2">
      <c r="B31" s="216">
        <v>2026</v>
      </c>
      <c r="C31" s="387"/>
      <c r="D31" s="388"/>
      <c r="E31" s="389"/>
      <c r="F31" s="390"/>
      <c r="G31" s="391"/>
    </row>
    <row xmlns:x14ac="http://schemas.microsoft.com/office/spreadsheetml/2009/9/ac" r="32" x14ac:dyDescent="0.2">
      <c r="B32" s="215">
        <v>2027</v>
      </c>
      <c r="C32" s="387"/>
      <c r="D32" s="388"/>
      <c r="E32" s="389"/>
      <c r="F32" s="390"/>
      <c r="G32" s="391"/>
    </row>
    <row xmlns:x14ac="http://schemas.microsoft.com/office/spreadsheetml/2009/9/ac" r="33" x14ac:dyDescent="0.2">
      <c r="B33" s="216">
        <v>2028</v>
      </c>
      <c r="C33" s="387"/>
      <c r="D33" s="388"/>
      <c r="E33" s="389"/>
      <c r="F33" s="390"/>
      <c r="G33" s="391"/>
    </row>
    <row xmlns:x14ac="http://schemas.microsoft.com/office/spreadsheetml/2009/9/ac" r="34" x14ac:dyDescent="0.2">
      <c r="B34" s="215">
        <v>2029</v>
      </c>
      <c r="C34" s="387"/>
      <c r="D34" s="388"/>
      <c r="E34" s="389"/>
      <c r="F34" s="390"/>
      <c r="G34" s="391"/>
    </row>
    <row xmlns:x14ac="http://schemas.microsoft.com/office/spreadsheetml/2009/9/ac" r="35" x14ac:dyDescent="0.2">
      <c r="B35" s="216">
        <v>2030</v>
      </c>
      <c r="C35" s="220"/>
      <c r="D35" s="217"/>
      <c r="E35" s="221"/>
      <c r="F35" s="218"/>
      <c r="G35" s="219"/>
    </row>
    <row xmlns:x14ac="http://schemas.microsoft.com/office/spreadsheetml/2009/9/ac" r="36" ht="14.25" x14ac:dyDescent="0.2">
      <c r="B36" s="122" t="s">
        <v>202</v>
      </c>
      <c r="G36" s="120"/>
    </row>
    <row xmlns:x14ac="http://schemas.microsoft.com/office/spreadsheetml/2009/9/ac" r="37" ht="14.25" x14ac:dyDescent="0.2">
      <c r="B37" s="122" t="s">
        <v>227</v>
      </c>
    </row>
    <row xmlns:x14ac="http://schemas.microsoft.com/office/spreadsheetml/2009/9/ac" r="38" ht="14.25" x14ac:dyDescent="0.2">
      <c r="B38" s="122" t="s">
        <v>303</v>
      </c>
    </row>
    <row xmlns:x14ac="http://schemas.microsoft.com/office/spreadsheetml/2009/9/ac" r="39" x14ac:dyDescent="0.2">
      <c r="B39" s="1088" t="s">
        <v>233</v>
      </c>
    </row>
    <row xmlns:x14ac="http://schemas.microsoft.com/office/spreadsheetml/2009/9/ac" r="41" x14ac:dyDescent="0.2">
      <c r="B41" s="121"/>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CCD3-602D-4077-8FC6-EEFBAB3FDE12}">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403" customWidth="true"/>
  </cols>
  <sheetData>
    <row xmlns:x14ac="http://schemas.microsoft.com/office/spreadsheetml/2009/9/ac" r="2" ht="33" customHeight="true" x14ac:dyDescent="0.25">
      <c r="B2" s="624" t="s">
        <v>263</v>
      </c>
      <c r="C2" s="624"/>
    </row>
    <row xmlns:x14ac="http://schemas.microsoft.com/office/spreadsheetml/2009/9/ac" r="3" ht="6" customHeight="true" x14ac:dyDescent="0.25">
      <c r="B3" s="402"/>
    </row>
    <row xmlns:x14ac="http://schemas.microsoft.com/office/spreadsheetml/2009/9/ac" r="4" ht="30" customHeight="true" x14ac:dyDescent="0.25">
      <c r="B4" s="404" t="s">
        <v>264</v>
      </c>
      <c r="C4" s="405" t="s">
        <v>265</v>
      </c>
    </row>
    <row xmlns:x14ac="http://schemas.microsoft.com/office/spreadsheetml/2009/9/ac" r="5" ht="30" customHeight="true" x14ac:dyDescent="0.25">
      <c r="B5" s="404" t="s">
        <v>48</v>
      </c>
      <c r="C5" s="405" t="s">
        <v>266</v>
      </c>
    </row>
    <row xmlns:x14ac="http://schemas.microsoft.com/office/spreadsheetml/2009/9/ac" r="6" ht="30" customHeight="true" x14ac:dyDescent="0.25">
      <c r="B6" s="404" t="s">
        <v>267</v>
      </c>
      <c r="C6" s="405" t="s">
        <v>268</v>
      </c>
    </row>
    <row xmlns:x14ac="http://schemas.microsoft.com/office/spreadsheetml/2009/9/ac" r="7" ht="30" customHeight="true" x14ac:dyDescent="0.25">
      <c r="B7" s="404" t="s">
        <v>269</v>
      </c>
      <c r="C7" s="405" t="s">
        <v>270</v>
      </c>
    </row>
    <row xmlns:x14ac="http://schemas.microsoft.com/office/spreadsheetml/2009/9/ac" r="8" ht="30" customHeight="true" x14ac:dyDescent="0.25">
      <c r="B8" s="404" t="s">
        <v>146</v>
      </c>
      <c r="C8" s="405" t="s">
        <v>271</v>
      </c>
    </row>
    <row xmlns:x14ac="http://schemas.microsoft.com/office/spreadsheetml/2009/9/ac" r="9" ht="30" customHeight="true" x14ac:dyDescent="0.25">
      <c r="B9" s="404" t="s">
        <v>272</v>
      </c>
      <c r="C9" s="405" t="s">
        <v>273</v>
      </c>
    </row>
    <row xmlns:x14ac="http://schemas.microsoft.com/office/spreadsheetml/2009/9/ac" r="10" ht="30" customHeight="true" x14ac:dyDescent="0.25">
      <c r="B10" s="404" t="s">
        <v>150</v>
      </c>
      <c r="C10" s="405" t="s">
        <v>274</v>
      </c>
    </row>
    <row xmlns:x14ac="http://schemas.microsoft.com/office/spreadsheetml/2009/9/ac" r="11" s="408" customFormat="true" ht="6.75" customHeight="true" x14ac:dyDescent="0.25">
      <c r="B11" s="406"/>
      <c r="C11" s="407"/>
    </row>
    <row xmlns:x14ac="http://schemas.microsoft.com/office/spreadsheetml/2009/9/ac" r="12" s="410" customFormat="true" ht="11.25" x14ac:dyDescent="0.2">
      <c r="B12" s="409" t="s">
        <v>275</v>
      </c>
    </row>
    <row xmlns:x14ac="http://schemas.microsoft.com/office/spreadsheetml/2009/9/ac" r="13" x14ac:dyDescent="0.25">
      <c r="B13" s="409" t="s">
        <v>296</v>
      </c>
    </row>
    <row xmlns:x14ac="http://schemas.microsoft.com/office/spreadsheetml/2009/9/ac" r="14" x14ac:dyDescent="0.25">
      <c r="B14" s="411" t="s">
        <v>276</v>
      </c>
    </row>
    <row xmlns:x14ac="http://schemas.microsoft.com/office/spreadsheetml/2009/9/ac" r="15" ht="76.5" customHeight="true" x14ac:dyDescent="0.25">
      <c r="B15" s="625" t="s">
        <v>277</v>
      </c>
      <c r="C15" s="62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37AA8-56A5-49A1-BA02-94C3AC156905}">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27" customWidth="true"/>
    <col min="2" max="2" width="12.375" style="627" customWidth="true"/>
    <col min="3" max="8" width="9" style="627" customWidth="true"/>
    <col min="9" max="9" width="12.375" style="627" customWidth="true"/>
    <col min="10" max="15" width="9" style="627" customWidth="true"/>
    <col min="16" max="16" width="12.375" style="627" customWidth="true"/>
    <col min="17" max="22" width="9" style="627" customWidth="true"/>
    <col min="23" max="38" width="9" style="627"/>
    <col min="39" max="16384" width="9" style="635"/>
  </cols>
  <sheetData>
    <row xmlns:x14ac="http://schemas.microsoft.com/office/spreadsheetml/2009/9/ac" r="1" s="627" customFormat="true" x14ac:dyDescent="0.2">
      <c r="A1" s="626" t="s">
        <v>152</v>
      </c>
      <c r="B1" s="626"/>
      <c r="C1" s="626"/>
      <c r="D1" s="626"/>
      <c r="E1" s="626"/>
      <c r="F1" s="626"/>
      <c r="G1" s="626"/>
      <c r="H1" s="626"/>
      <c r="I1" s="626"/>
      <c r="J1" s="626"/>
      <c r="K1" s="626"/>
      <c r="L1" s="626"/>
      <c r="M1" s="626"/>
      <c r="N1" s="626"/>
      <c r="O1" s="626"/>
      <c r="P1" s="626"/>
      <c r="Q1" s="626"/>
      <c r="R1" s="626"/>
      <c r="S1" s="626"/>
      <c r="T1" s="626"/>
      <c r="U1" s="626"/>
      <c r="V1" s="626"/>
    </row>
    <row xmlns:x14ac="http://schemas.microsoft.com/office/spreadsheetml/2009/9/ac" r="2" s="627" customFormat="true" x14ac:dyDescent="0.2">
      <c r="A2" s="626"/>
      <c r="B2" s="626"/>
      <c r="C2" s="626"/>
      <c r="D2" s="626"/>
      <c r="E2" s="626"/>
      <c r="F2" s="626"/>
      <c r="G2" s="626"/>
      <c r="H2" s="626"/>
      <c r="I2" s="626"/>
      <c r="J2" s="626"/>
      <c r="K2" s="626"/>
      <c r="L2" s="626"/>
      <c r="M2" s="626"/>
      <c r="N2" s="626"/>
      <c r="O2" s="626"/>
      <c r="P2" s="626"/>
      <c r="Q2" s="626"/>
      <c r="R2" s="626"/>
      <c r="S2" s="626"/>
      <c r="T2" s="626"/>
      <c r="U2" s="626"/>
      <c r="V2" s="626"/>
    </row>
    <row xmlns:x14ac="http://schemas.microsoft.com/office/spreadsheetml/2009/9/ac" r="3" s="627" customFormat="true" ht="18" x14ac:dyDescent="0.2">
      <c r="A3" s="628"/>
      <c r="B3" s="628"/>
      <c r="C3" s="628"/>
      <c r="D3" s="628"/>
      <c r="E3" s="628"/>
      <c r="F3" s="628"/>
      <c r="G3" s="628"/>
      <c r="H3" s="628"/>
      <c r="I3" s="628"/>
      <c r="J3" s="628"/>
      <c r="K3" s="628"/>
      <c r="L3" s="628"/>
      <c r="M3" s="628"/>
      <c r="N3" s="628"/>
      <c r="O3" s="628"/>
      <c r="P3" s="628"/>
      <c r="Q3" s="628"/>
      <c r="R3" s="628"/>
      <c r="S3" s="628"/>
      <c r="T3" s="628"/>
      <c r="U3" s="628"/>
      <c r="V3" s="628"/>
    </row>
    <row xmlns:x14ac="http://schemas.microsoft.com/office/spreadsheetml/2009/9/ac" r="4" ht="15.75" x14ac:dyDescent="0.25">
      <c r="B4" s="629" t="s">
        <v>13</v>
      </c>
      <c r="E4" s="630"/>
      <c r="I4" s="631" t="s">
        <v>14</v>
      </c>
      <c r="P4" s="632" t="s">
        <v>15</v>
      </c>
    </row>
    <row xmlns:x14ac="http://schemas.microsoft.com/office/spreadsheetml/2009/9/ac" r="6" x14ac:dyDescent="0.2">
      <c r="G6" s="633"/>
      <c r="H6" s="633"/>
      <c r="I6" s="633"/>
      <c r="K6" s="633"/>
      <c r="L6" s="633"/>
    </row>
    <row xmlns:x14ac="http://schemas.microsoft.com/office/spreadsheetml/2009/9/ac" r="7" ht="15.75" x14ac:dyDescent="0.2">
      <c r="G7" s="633"/>
      <c r="H7" s="633"/>
      <c r="I7" s="633"/>
      <c r="K7" s="634"/>
      <c r="L7" s="633"/>
    </row>
    <row xmlns:x14ac="http://schemas.microsoft.com/office/spreadsheetml/2009/9/ac" r="8" x14ac:dyDescent="0.2">
      <c r="G8" s="633"/>
      <c r="H8" s="633"/>
      <c r="I8" s="633"/>
      <c r="K8" s="633"/>
      <c r="L8" s="633"/>
    </row>
    <row xmlns:x14ac="http://schemas.microsoft.com/office/spreadsheetml/2009/9/ac" r="9" x14ac:dyDescent="0.2">
      <c r="G9" s="633"/>
      <c r="H9" s="633"/>
      <c r="I9" s="633"/>
      <c r="K9" s="633"/>
      <c r="L9" s="633"/>
    </row>
    <row xmlns:x14ac="http://schemas.microsoft.com/office/spreadsheetml/2009/9/ac" r="10" x14ac:dyDescent="0.2">
      <c r="G10" s="633"/>
      <c r="H10" s="633"/>
      <c r="I10" s="633"/>
      <c r="K10" s="633"/>
      <c r="L10" s="633"/>
    </row>
    <row xmlns:x14ac="http://schemas.microsoft.com/office/spreadsheetml/2009/9/ac" r="11" x14ac:dyDescent="0.2">
      <c r="G11" s="633"/>
      <c r="H11" s="633"/>
      <c r="I11" s="633"/>
      <c r="K11" s="633"/>
      <c r="L11" s="633"/>
    </row>
    <row xmlns:x14ac="http://schemas.microsoft.com/office/spreadsheetml/2009/9/ac" r="12" x14ac:dyDescent="0.2">
      <c r="G12" s="633"/>
      <c r="H12" s="633"/>
      <c r="I12" s="633"/>
      <c r="K12" s="633"/>
      <c r="L12" s="633"/>
    </row>
    <row xmlns:x14ac="http://schemas.microsoft.com/office/spreadsheetml/2009/9/ac" r="13" x14ac:dyDescent="0.2">
      <c r="G13" s="633"/>
      <c r="H13" s="633"/>
      <c r="I13" s="633"/>
      <c r="K13" s="633"/>
      <c r="L13" s="633"/>
    </row>
    <row xmlns:x14ac="http://schemas.microsoft.com/office/spreadsheetml/2009/9/ac" r="14" x14ac:dyDescent="0.2">
      <c r="G14" s="633"/>
      <c r="H14" s="633"/>
      <c r="I14" s="633"/>
      <c r="K14" s="633"/>
      <c r="L14" s="633"/>
    </row>
    <row xmlns:x14ac="http://schemas.microsoft.com/office/spreadsheetml/2009/9/ac" r="15" x14ac:dyDescent="0.2">
      <c r="G15" s="633"/>
      <c r="H15" s="633"/>
      <c r="I15" s="633"/>
      <c r="K15" s="633"/>
      <c r="L15" s="633"/>
    </row>
    <row xmlns:x14ac="http://schemas.microsoft.com/office/spreadsheetml/2009/9/ac" r="16" x14ac:dyDescent="0.2">
      <c r="G16" s="633"/>
      <c r="H16" s="633"/>
      <c r="I16" s="633"/>
      <c r="K16" s="633"/>
      <c r="L16" s="633"/>
    </row>
    <row xmlns:x14ac="http://schemas.microsoft.com/office/spreadsheetml/2009/9/ac" r="17" x14ac:dyDescent="0.2">
      <c r="G17" s="633"/>
      <c r="H17" s="633"/>
      <c r="I17" s="633"/>
      <c r="K17" s="633"/>
      <c r="L17" s="633"/>
    </row>
    <row xmlns:x14ac="http://schemas.microsoft.com/office/spreadsheetml/2009/9/ac" r="18" x14ac:dyDescent="0.2">
      <c r="G18" s="633"/>
      <c r="H18" s="633"/>
      <c r="I18" s="633"/>
      <c r="K18" s="633"/>
      <c r="L18" s="633"/>
    </row>
    <row xmlns:x14ac="http://schemas.microsoft.com/office/spreadsheetml/2009/9/ac" r="19" x14ac:dyDescent="0.2">
      <c r="G19" s="633"/>
      <c r="H19" s="633"/>
      <c r="I19" s="633"/>
      <c r="K19" s="633"/>
      <c r="L19" s="633"/>
    </row>
    <row xmlns:x14ac="http://schemas.microsoft.com/office/spreadsheetml/2009/9/ac" r="20" x14ac:dyDescent="0.2">
      <c r="G20" s="633"/>
      <c r="H20" s="633"/>
      <c r="I20" s="633"/>
      <c r="K20" s="633"/>
      <c r="L20" s="633"/>
    </row>
    <row xmlns:x14ac="http://schemas.microsoft.com/office/spreadsheetml/2009/9/ac" r="21" x14ac:dyDescent="0.2">
      <c r="G21" s="633"/>
      <c r="H21" s="633"/>
      <c r="I21" s="633"/>
      <c r="K21" s="633"/>
      <c r="L21" s="633"/>
    </row>
    <row xmlns:x14ac="http://schemas.microsoft.com/office/spreadsheetml/2009/9/ac" r="23" x14ac:dyDescent="0.2">
      <c r="B23" s="636"/>
    </row>
    <row xmlns:x14ac="http://schemas.microsoft.com/office/spreadsheetml/2009/9/ac" r="25" x14ac:dyDescent="0.2">
      <c r="B25" s="637"/>
      <c r="C25" s="637" t="str">
        <f>+IF(OR((C28="National*"),(D28="Urban*"),(E28="Rural*"),(F28="Pre-primary*"),(G28="Primary*"),(H28="Secondary^"),(C28="National*^"),(D28="Urban*^"),(E28="Rural*^"),(F28="Pre-primary*^"),(G28="Primary*^"),(H28="Secondary*^")),"*No basic service estimate available","")</f>
        <v>*No basic service estimate available</v>
      </c>
      <c r="J25" s="637" t="str">
        <f>+IF(OR((J28="National*"),(K28="Urban*"),(L28="Rural*"),(M28="Pre-primary*"),(N28="Primary*"),(O28="Secondary^"),(J28="National*^"),(K28="Urban*^"),(L28="Rural*^"),(M28="Pre-primary*^"),(N28="Primary*^"),(O28="Secondary*^")),"*No basic service estimate available","")</f>
        <v>*No basic service estimate available</v>
      </c>
      <c r="Q25" s="63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36"/>
      <c r="C26" s="637" t="str">
        <f>+IF(OR((C28="National*^"),(D28="Urban*^"),(E28="Rural*^"),(F28="Pre-primary*^"),(G28="Primary*^"),(H28="Secondary*^")),"^Facilities that cannot be classified as improved or unimproved are treated as limited","")</f>
        <v/>
      </c>
      <c r="J26" s="637" t="str">
        <f>+IF(OR((J28="National*^"),(K28="Urban*^"),(L28="Rural*^"),(M28="Pre-primary*^"),(N28="Primary*^"),(O28="Secondary*^")),"^Facilities that cannot be classified as improved or unimproved are treated as limited","")</f>
        <v/>
      </c>
      <c r="Q26" s="637" t="str">
        <f>+IF(OR((Q28="National*^"),(R28="Urban*^"),(S28="Rural*^"),(T28="Pre-primary*^"),(U28="Primary*^"),(V28="Secondary*^")),"^Facilities that cannot be classified as having water or not are treated as limited","")</f>
        <v/>
      </c>
    </row>
    <row xmlns:x14ac="http://schemas.microsoft.com/office/spreadsheetml/2009/9/ac" r="27" x14ac:dyDescent="0.2">
      <c r="B27" s="638" t="str">
        <f>+Introduction!C7</f>
        <v>Burkina Faso</v>
      </c>
      <c r="C27" s="639" t="s">
        <v>221</v>
      </c>
      <c r="D27" s="639"/>
      <c r="E27" s="639"/>
      <c r="F27" s="639"/>
      <c r="G27" s="639"/>
      <c r="H27" s="639"/>
      <c r="I27" s="640" t="str">
        <f>+B27</f>
        <v>Burkina Faso</v>
      </c>
      <c r="J27" s="641" t="s">
        <v>14</v>
      </c>
      <c r="K27" s="642"/>
      <c r="L27" s="642"/>
      <c r="M27" s="642"/>
      <c r="N27" s="642"/>
      <c r="O27" s="642"/>
      <c r="P27" s="643" t="str">
        <f>+B27</f>
        <v>Burkina Faso</v>
      </c>
      <c r="Q27" s="644" t="s">
        <v>15</v>
      </c>
      <c r="R27" s="644"/>
      <c r="S27" s="644"/>
      <c r="T27" s="644"/>
      <c r="U27" s="644"/>
      <c r="V27" s="645"/>
      <c r="AM27" s="627"/>
      <c r="AN27" s="627"/>
      <c r="AO27" s="627"/>
      <c r="AP27" s="627"/>
      <c r="AQ27" s="627"/>
      <c r="AR27" s="627"/>
      <c r="AS27" s="627"/>
      <c r="AT27" s="627"/>
      <c r="AU27" s="627"/>
    </row>
    <row xmlns:x14ac="http://schemas.microsoft.com/office/spreadsheetml/2009/9/ac" r="28" x14ac:dyDescent="0.2">
      <c r="B28" s="646"/>
      <c r="C28" s="647" t="str">
        <f>IF(AND(C30=0.0000000001,C31=0.0000000001,C32=0.0000000001), "National*",IF(AND(C30=0.0000000001,ISNUMBER(C32)),"National*", "National"))</f>
        <v>National</v>
      </c>
      <c r="D28" s="648" t="str">
        <f>IF(AND(D30=0.0000000001,D31=0.0000000001,D32=0.0000000001), "Urban*",IF(AND(D30=0.0000000001,ISNUMBER(D32)),"Urban*", "Urban"))</f>
        <v>Urban*</v>
      </c>
      <c r="E28" s="648" t="str">
        <f>IF(AND(E30=0.0000000001,E31=0.0000000001,E32=0.0000000001), "Rural*",IF(AND(E30=0.0000000001,ISNUMBER(E32)),"Rural*", "Rural"))</f>
        <v>Rural*</v>
      </c>
      <c r="F28" s="648" t="str">
        <f>IF(AND(F30=0.0000000001,F31=0.0000000001,F32=0.0000000001), "Pre-primary*",IF(AND(F30=0.0000000001,ISNUMBER(F32)),"Pre-primary*", "Pre-primary"))</f>
        <v>Pre-primary*</v>
      </c>
      <c r="G28" s="648" t="str">
        <f>IF(AND(G30=0.0000000001,G31=0.0000000001,G32=0.0000000001), "Primary*",IF(AND(G30=0.0000000001,ISNUMBER(G32)),"Primary*", "Primary"))</f>
        <v>Primary</v>
      </c>
      <c r="H28" s="648" t="str">
        <f>IF(AND(H30=0.0000000001,H31=0.0000000001,H32=0.0000000001), "Secondary*",IF(AND(H30=0.0000000001,ISNUMBER(H32)),"Secondary*", "Secondary"))</f>
        <v>Secondary</v>
      </c>
      <c r="I28" s="646"/>
      <c r="J28" s="649" t="str">
        <f>IF(AND(J30=0.0000000001,J31=0.0000000001,J32=0.0000000001), "National*",IF(AND(J30=0.0000000001,ISNUMBER(J32)),"National*", "National"))</f>
        <v>National</v>
      </c>
      <c r="K28" s="648" t="str">
        <f>IF(AND(K30=0.0000000001,K31=0.0000000001,K32=0.0000000001), "Urban*",IF(AND(K30=0.0000000001,ISNUMBER(K32)),"Urban*", "Urban"))</f>
        <v>Urban*</v>
      </c>
      <c r="L28" s="648" t="str">
        <f>IF(AND(L30=0.0000000001,L31=0.0000000001,L32=0.0000000001), "Rural*",IF(AND(L30=0.0000000001,ISNUMBER(L32)),"Rural*", "Rural"))</f>
        <v>Rural*</v>
      </c>
      <c r="M28" s="648" t="str">
        <f>IF(AND(M30=0.0000000001,M31=0.0000000001,M32=0.0000000001), "Pre-primary*",IF(AND(M30=0.0000000001,ISNUMBER(M32)),"Pre-primary*", "Pre-primary"))</f>
        <v>Pre-primary*</v>
      </c>
      <c r="N28" s="648" t="str">
        <f>IF(AND(N30=0.0000000001,N31=0.0000000001,N32=0.0000000001), "Primary*",IF(AND(N30=0.0000000001,ISNUMBER(N32)),"Primary*", "Primary"))</f>
        <v>Primary</v>
      </c>
      <c r="O28" s="648" t="str">
        <f>IF(AND(O30=0.0000000001,O31=0.0000000001,O32=0.0000000001), "Secondary*",IF(AND(O30=0.0000000001,ISNUMBER(O32)),"Secondary*", "Secondary"))</f>
        <v>Secondary</v>
      </c>
      <c r="P28" s="650"/>
      <c r="Q28" s="651" t="str">
        <f>IF(AND(Q30=0.0000000001,Q31=0.0000000001,Q32=0.0000000001), "National*",IF(AND(Q30=0.0000000001,ISNUMBER(Q32)),"National*", "National"))</f>
        <v>National</v>
      </c>
      <c r="R28" s="648" t="str">
        <f>IF(AND(R30=0.0000000001,R31=0.0000000001,R32=0.0000000001), "Urban*",IF(AND(R30=0.0000000001,ISNUMBER(R32)),"Urban*", "Urban"))</f>
        <v>Urban*</v>
      </c>
      <c r="S28" s="648" t="str">
        <f>IF(AND(S30=0.0000000001,S31=0.0000000001,S32=0.0000000001), "Rural*",IF(AND(S30=0.0000000001,ISNUMBER(S32)),"Rural*", "Rural"))</f>
        <v>Rural*</v>
      </c>
      <c r="T28" s="648" t="str">
        <f>IF(AND(T30=0.0000000001,T31=0.0000000001,T32=0.0000000001), "Pre-primary*",IF(AND(T30=0.0000000001,ISNUMBER(T32)),"Pre-primary*", "Pre-primary"))</f>
        <v>Pre-primary*</v>
      </c>
      <c r="U28" s="648" t="str">
        <f>IF(AND(U30=0.0000000001,U31=0.0000000001,U32=0.0000000001), "Primary*",IF(AND(U30=0.0000000001,ISNUMBER(U32)),"Primary*", "Primary"))</f>
        <v>Primary</v>
      </c>
      <c r="V28" s="652" t="str">
        <f>IF(AND(V30=0.0000000001,V31=0.0000000001,V32=0.0000000001), "Secondary*",IF(AND(V30=0.0000000001,ISNUMBER(V32)),"Secondary*", "Secondary"))</f>
        <v>Secondary</v>
      </c>
      <c r="AM28" s="627"/>
      <c r="AN28" s="627"/>
      <c r="AO28" s="627"/>
      <c r="AP28" s="627"/>
      <c r="AQ28" s="627"/>
      <c r="AR28" s="627"/>
      <c r="AS28" s="627"/>
      <c r="AT28" s="627"/>
      <c r="AU28" s="627"/>
    </row>
    <row xmlns:x14ac="http://schemas.microsoft.com/office/spreadsheetml/2009/9/ac" r="29" ht="15.75" thickBot="true" x14ac:dyDescent="0.25">
      <c r="B29" s="646"/>
      <c r="C29" s="653">
        <f>IF(ISNUMBER(Regressions!B4), Regressions!B4, "-")</f>
        <v>2023</v>
      </c>
      <c r="D29" s="654">
        <f>C29</f>
        <v>2023</v>
      </c>
      <c r="E29" s="654">
        <f>D29</f>
        <v>2023</v>
      </c>
      <c r="F29" s="654">
        <f>E29</f>
        <v>2023</v>
      </c>
      <c r="G29" s="654">
        <f>F29</f>
        <v>2023</v>
      </c>
      <c r="H29" s="654">
        <f>F29</f>
        <v>2023</v>
      </c>
      <c r="I29" s="646"/>
      <c r="J29" s="655">
        <f>IF(ISNUMBER(Regressions!K4), Regressions!K4, "-")</f>
        <v>2023</v>
      </c>
      <c r="K29" s="656">
        <f>J29</f>
        <v>2023</v>
      </c>
      <c r="L29" s="656">
        <f>K29</f>
        <v>2023</v>
      </c>
      <c r="M29" s="656">
        <f>L29</f>
        <v>2023</v>
      </c>
      <c r="N29" s="656">
        <f>M29</f>
        <v>2023</v>
      </c>
      <c r="O29" s="656">
        <f>M29</f>
        <v>2023</v>
      </c>
      <c r="P29" s="650"/>
      <c r="Q29" s="657">
        <f>IF(ISNUMBER(Regressions!T4), Regressions!T4, "-")</f>
        <v>2023</v>
      </c>
      <c r="R29" s="658">
        <f>Q29</f>
        <v>2023</v>
      </c>
      <c r="S29" s="658">
        <f>R29</f>
        <v>2023</v>
      </c>
      <c r="T29" s="658">
        <f>S29</f>
        <v>2023</v>
      </c>
      <c r="U29" s="658">
        <f>T29</f>
        <v>2023</v>
      </c>
      <c r="V29" s="659">
        <f>T29</f>
        <v>2023</v>
      </c>
      <c r="AM29" s="627"/>
      <c r="AN29" s="627"/>
      <c r="AO29" s="627"/>
      <c r="AP29" s="627"/>
      <c r="AQ29" s="627"/>
      <c r="AR29" s="627"/>
      <c r="AS29" s="627"/>
      <c r="AT29" s="627"/>
      <c r="AU29" s="627"/>
    </row>
    <row xmlns:x14ac="http://schemas.microsoft.com/office/spreadsheetml/2009/9/ac" r="30" x14ac:dyDescent="0.2">
      <c r="B30" s="660" t="s">
        <v>155</v>
      </c>
      <c r="C30" s="661">
        <f>IF(ISNUMBER(Regressions!C4), Regressions!C4, 0.0000000001)</f>
        <v>62.813866169999997</v>
      </c>
      <c r="D30" s="661">
        <f>IF(ISNUMBER(Regressions!D4), Regressions!D4, 0.0000000001)</f>
        <v>1E-10</v>
      </c>
      <c r="E30" s="661">
        <f>IF(ISNUMBER(Regressions!E4), Regressions!E4, 0.0000000001)</f>
        <v>1E-10</v>
      </c>
      <c r="F30" s="661">
        <f>IF(ISNUMBER(Regressions!F4), Regressions!F4, 0.0000000001)</f>
        <v>1E-10</v>
      </c>
      <c r="G30" s="661">
        <f>IF(ISNUMBER(Regressions!G4), Regressions!G4, 0.0000000001)</f>
        <v>66.894215000000003</v>
      </c>
      <c r="H30" s="661">
        <f>IF(ISNUMBER(Regressions!H4), Regressions!H4, 0.0000000001)</f>
        <v>49.656459460000001</v>
      </c>
      <c r="I30" s="662" t="s">
        <v>155</v>
      </c>
      <c r="J30" s="661">
        <f>IF(ISNUMBER(Regressions!L4), Regressions!L4,0.0000000001)</f>
        <v>48.368914140000001</v>
      </c>
      <c r="K30" s="661">
        <f>IF(ISNUMBER(Regressions!M4), Regressions!M4,0.0000000001)</f>
        <v>1E-10</v>
      </c>
      <c r="L30" s="661">
        <f>IF(ISNUMBER(Regressions!N4), Regressions!N4,0.0000000001)</f>
        <v>1E-10</v>
      </c>
      <c r="M30" s="661">
        <f>IF(ISNUMBER(Regressions!O4), Regressions!O4,0.0000000001)</f>
        <v>1E-10</v>
      </c>
      <c r="N30" s="661">
        <f>IF(ISNUMBER(Regressions!P4), Regressions!P4,0.0000000001)</f>
        <v>57.014532500000001</v>
      </c>
      <c r="O30" s="661">
        <f>IF(ISNUMBER(Regressions!Q4), Regressions!Q4,0.0000000001)</f>
        <v>50.03955234</v>
      </c>
      <c r="P30" s="663" t="s">
        <v>155</v>
      </c>
      <c r="Q30" s="661">
        <f>IF(ISNUMBER(Regressions!U4), Regressions!U4,0.0000000001)</f>
        <v>47.868506080000003</v>
      </c>
      <c r="R30" s="661">
        <f>IF(ISNUMBER(Regressions!V4), Regressions!V4,0.0000000001)</f>
        <v>1E-10</v>
      </c>
      <c r="S30" s="661">
        <f>IF(ISNUMBER(Regressions!W4), Regressions!W4,0.0000000001)</f>
        <v>1E-10</v>
      </c>
      <c r="T30" s="661">
        <f>IF(ISNUMBER(Regressions!X4), Regressions!X4,0.0000000001)</f>
        <v>1E-10</v>
      </c>
      <c r="U30" s="661">
        <f>IF(ISNUMBER(Regressions!Y4), Regressions!Y4,0.0000000001)</f>
        <v>48.284118290000002</v>
      </c>
      <c r="V30" s="664">
        <f>IF(ISNUMBER(Regressions!Z4), Regressions!Z4,0.0000000001)</f>
        <v>26.244508939999999</v>
      </c>
      <c r="AM30" s="627"/>
      <c r="AN30" s="627"/>
      <c r="AO30" s="627"/>
      <c r="AP30" s="627"/>
      <c r="AQ30" s="627"/>
      <c r="AR30" s="627"/>
      <c r="AS30" s="627"/>
      <c r="AT30" s="627"/>
      <c r="AU30" s="627"/>
    </row>
    <row xmlns:x14ac="http://schemas.microsoft.com/office/spreadsheetml/2009/9/ac" r="31" x14ac:dyDescent="0.2">
      <c r="B31" s="665" t="s">
        <v>156</v>
      </c>
      <c r="C31" s="661">
        <f>IF(ISNUMBER(Regressions!C5), Regressions!C5, 0.0000000001)</f>
        <v>9.3848015129999993</v>
      </c>
      <c r="D31" s="661">
        <f>IF(ISNUMBER(Regressions!D5), Regressions!D5, 0.0000000001)</f>
        <v>1E-10</v>
      </c>
      <c r="E31" s="661">
        <f>IF(ISNUMBER(Regressions!E5), Regressions!E5, 0.0000000001)</f>
        <v>1E-10</v>
      </c>
      <c r="F31" s="661">
        <f>IF(ISNUMBER(Regressions!F5), Regressions!F5, 0.0000000001)</f>
        <v>1E-10</v>
      </c>
      <c r="G31" s="661">
        <f>IF(ISNUMBER(Regressions!G5), Regressions!G5, 0.0000000001)</f>
        <v>5.597098559</v>
      </c>
      <c r="H31" s="661">
        <f>IF(ISNUMBER(Regressions!H5), Regressions!H5, 0.0000000001)</f>
        <v>16.004023849999999</v>
      </c>
      <c r="I31" s="666" t="s">
        <v>156</v>
      </c>
      <c r="J31" s="661">
        <f>IF(ISNUMBER(Regressions!L5), Regressions!L5,0.0000000001)</f>
        <v>1E-10</v>
      </c>
      <c r="K31" s="661">
        <f>IF(ISNUMBER(Regressions!M5), Regressions!M5,0.0000000001)</f>
        <v>1E-10</v>
      </c>
      <c r="L31" s="661">
        <f>IF(ISNUMBER(Regressions!N5), Regressions!N5,0.0000000001)</f>
        <v>1E-10</v>
      </c>
      <c r="M31" s="661">
        <f>IF(ISNUMBER(Regressions!O5), Regressions!O5,0.0000000001)</f>
        <v>1E-10</v>
      </c>
      <c r="N31" s="661">
        <f>IF(ISNUMBER(Regressions!P5), Regressions!P5,0.0000000001)</f>
        <v>1E-10</v>
      </c>
      <c r="O31" s="661">
        <f>IF(ISNUMBER(Regressions!Q5), Regressions!Q5,0.0000000001)</f>
        <v>36.499343199999998</v>
      </c>
      <c r="P31" s="667" t="s">
        <v>156</v>
      </c>
      <c r="Q31" s="661">
        <f>IF(ISNUMBER(Regressions!U5), Regressions!U5,0.0000000001)</f>
        <v>1E-10</v>
      </c>
      <c r="R31" s="661">
        <f>IF(ISNUMBER(Regressions!V5), Regressions!V5,0.0000000001)</f>
        <v>1E-10</v>
      </c>
      <c r="S31" s="661">
        <f>IF(ISNUMBER(Regressions!W5), Regressions!W5,0.0000000001)</f>
        <v>1E-10</v>
      </c>
      <c r="T31" s="661">
        <f>IF(ISNUMBER(Regressions!X5), Regressions!X5,0.0000000001)</f>
        <v>1E-10</v>
      </c>
      <c r="U31" s="661">
        <f>IF(ISNUMBER(Regressions!Y5), Regressions!Y5,0.0000000001)</f>
        <v>1E-10</v>
      </c>
      <c r="V31" s="664">
        <f>IF(ISNUMBER(Regressions!Z5), Regressions!Z5,0.0000000001)</f>
        <v>1E-10</v>
      </c>
      <c r="AM31" s="627"/>
      <c r="AN31" s="627"/>
      <c r="AO31" s="627"/>
      <c r="AP31" s="627"/>
      <c r="AQ31" s="627"/>
      <c r="AR31" s="627"/>
      <c r="AS31" s="627"/>
      <c r="AT31" s="627"/>
      <c r="AU31" s="627"/>
    </row>
    <row xmlns:x14ac="http://schemas.microsoft.com/office/spreadsheetml/2009/9/ac" r="32" x14ac:dyDescent="0.2">
      <c r="B32" s="665" t="s">
        <v>154</v>
      </c>
      <c r="C32" s="661">
        <f>IF(ISNUMBER(Regressions!C6), Regressions!C6, 0.0000000001)</f>
        <v>27.80133232</v>
      </c>
      <c r="D32" s="661">
        <f>IF(ISNUMBER(Regressions!D6), Regressions!D6, 0.0000000001)</f>
        <v>19.042857139999999</v>
      </c>
      <c r="E32" s="661">
        <f>IF(ISNUMBER(Regressions!E6), Regressions!E6, 0.0000000001)</f>
        <v>29.31428571</v>
      </c>
      <c r="F32" s="661">
        <f>IF(ISNUMBER(Regressions!F6), Regressions!F6, 0.0000000001)</f>
        <v>25.450239889999999</v>
      </c>
      <c r="G32" s="661">
        <f>IF(ISNUMBER(Regressions!G6), Regressions!G6, 0.0000000001)</f>
        <v>27.508686440000002</v>
      </c>
      <c r="H32" s="661">
        <f>IF(ISNUMBER(Regressions!H6), Regressions!H6, 0.0000000001)</f>
        <v>34.339516690000004</v>
      </c>
      <c r="I32" s="668" t="s">
        <v>154</v>
      </c>
      <c r="J32" s="661">
        <f>IF(ISNUMBER(Regressions!L6), Regressions!L6,0.0000000001)</f>
        <v>1E-10</v>
      </c>
      <c r="K32" s="661">
        <f>IF(ISNUMBER(Regressions!M6), Regressions!M6,0.0000000001)</f>
        <v>1E-10</v>
      </c>
      <c r="L32" s="661">
        <f>IF(ISNUMBER(Regressions!N6), Regressions!N6,0.0000000001)</f>
        <v>1E-10</v>
      </c>
      <c r="M32" s="661">
        <f>IF(ISNUMBER(Regressions!O6), Regressions!O6,0.0000000001)</f>
        <v>13.654905339999999</v>
      </c>
      <c r="N32" s="661">
        <f>IF(ISNUMBER(Regressions!P6), Regressions!P6,0.0000000001)</f>
        <v>1E-10</v>
      </c>
      <c r="O32" s="661">
        <f>IF(ISNUMBER(Regressions!Q6), Regressions!Q6,0.0000000001)</f>
        <v>13.46110446</v>
      </c>
      <c r="P32" s="669" t="s">
        <v>154</v>
      </c>
      <c r="Q32" s="661">
        <f>IF(ISNUMBER(Regressions!U6), Regressions!U6,0.0000000001)</f>
        <v>1E-10</v>
      </c>
      <c r="R32" s="661">
        <f>IF(ISNUMBER(Regressions!V6), Regressions!V6,0.0000000001)</f>
        <v>1E-10</v>
      </c>
      <c r="S32" s="661">
        <f>IF(ISNUMBER(Regressions!W6), Regressions!W6,0.0000000001)</f>
        <v>1E-10</v>
      </c>
      <c r="T32" s="661">
        <f>IF(ISNUMBER(Regressions!X6), Regressions!X6,0.0000000001)</f>
        <v>1E-10</v>
      </c>
      <c r="U32" s="661">
        <f>IF(ISNUMBER(Regressions!Y6), Regressions!Y6,0.0000000001)</f>
        <v>1E-10</v>
      </c>
      <c r="V32" s="664">
        <f>IF(ISNUMBER(Regressions!Z6), Regressions!Z6,0.0000000001)</f>
        <v>1E-10</v>
      </c>
      <c r="AM32" s="627"/>
      <c r="AN32" s="627"/>
      <c r="AO32" s="627"/>
      <c r="AP32" s="627"/>
      <c r="AQ32" s="627"/>
      <c r="AR32" s="627"/>
      <c r="AS32" s="627"/>
      <c r="AT32" s="627"/>
      <c r="AU32" s="627"/>
    </row>
    <row xmlns:x14ac="http://schemas.microsoft.com/office/spreadsheetml/2009/9/ac" r="33" ht="15.75" thickBot="true" x14ac:dyDescent="0.25">
      <c r="B33" s="670" t="s">
        <v>222</v>
      </c>
      <c r="C33" s="671">
        <f>IF(ISNUMBER(Regressions!C7), Regressions!C7, 0.0000000001)</f>
        <v>0</v>
      </c>
      <c r="D33" s="671">
        <f>IF(ISNUMBER(Regressions!D7), Regressions!D7, 0.0000000001)</f>
        <v>80.957142860000005</v>
      </c>
      <c r="E33" s="671">
        <f>IF(ISNUMBER(Regressions!E7), Regressions!E7, 0.0000000001)</f>
        <v>70.685714290000007</v>
      </c>
      <c r="F33" s="671">
        <f>IF(ISNUMBER(Regressions!F7), Regressions!F7, 0.0000000001)</f>
        <v>74.549760109999994</v>
      </c>
      <c r="G33" s="671">
        <f>IF(ISNUMBER(Regressions!G7), Regressions!G7, 0.0000000001)</f>
        <v>0</v>
      </c>
      <c r="H33" s="671">
        <f>IF(ISNUMBER(Regressions!H7), Regressions!H7, 0.0000000001)</f>
        <v>0</v>
      </c>
      <c r="I33" s="672" t="s">
        <v>222</v>
      </c>
      <c r="J33" s="673">
        <f>IF(ISNUMBER(Regressions!L7), Regressions!L7,0.0000000001)</f>
        <v>51.631085859999999</v>
      </c>
      <c r="K33" s="671">
        <f>IF(ISNUMBER(Regressions!M7), Regressions!M7,0.0000000001)</f>
        <v>100</v>
      </c>
      <c r="L33" s="671">
        <f>IF(ISNUMBER(Regressions!N7), Regressions!N7,0.0000000001)</f>
        <v>100</v>
      </c>
      <c r="M33" s="671">
        <f>IF(ISNUMBER(Regressions!O7), Regressions!O7,0.0000000001)</f>
        <v>86.345094660000001</v>
      </c>
      <c r="N33" s="671">
        <f>IF(ISNUMBER(Regressions!P7), Regressions!P7,0.0000000001)</f>
        <v>42.985467499999999</v>
      </c>
      <c r="O33" s="671">
        <f>IF(ISNUMBER(Regressions!Q7), Regressions!Q7,0.0000000001)</f>
        <v>0</v>
      </c>
      <c r="P33" s="674" t="s">
        <v>222</v>
      </c>
      <c r="Q33" s="673">
        <f>IF(ISNUMBER(Regressions!U7), Regressions!U7,0.0000000001)</f>
        <v>52.131493919999997</v>
      </c>
      <c r="R33" s="673">
        <f>IF(ISNUMBER(Regressions!V7), Regressions!V7,0.0000000001)</f>
        <v>100</v>
      </c>
      <c r="S33" s="671">
        <f>IF(ISNUMBER(Regressions!W7), Regressions!W7,0.0000000001)</f>
        <v>100</v>
      </c>
      <c r="T33" s="671">
        <f>IF(ISNUMBER(Regressions!X7), Regressions!X7,0.0000000001)</f>
        <v>100</v>
      </c>
      <c r="U33" s="671">
        <f>IF(ISNUMBER(Regressions!Y7), Regressions!Y7,0.0000000001)</f>
        <v>51.715881709999998</v>
      </c>
      <c r="V33" s="675">
        <f>IF(ISNUMBER(Regressions!Z7), Regressions!Z7,0.0000000001)</f>
        <v>73.755491059999997</v>
      </c>
    </row>
    <row xmlns:x14ac="http://schemas.microsoft.com/office/spreadsheetml/2009/9/ac" r="34" x14ac:dyDescent="0.2">
      <c r="B34" s="676" t="s">
        <v>301</v>
      </c>
    </row>
    <row xmlns:x14ac="http://schemas.microsoft.com/office/spreadsheetml/2009/9/ac" r="35" ht="6" customHeight="true" x14ac:dyDescent="0.2"/>
    <row xmlns:x14ac="http://schemas.microsoft.com/office/spreadsheetml/2009/9/ac" r="36" s="627" customFormat="true" ht="50.1" customHeight="true" x14ac:dyDescent="0.2">
      <c r="B36" s="677" t="s">
        <v>34</v>
      </c>
      <c r="C36" s="678" t="s">
        <v>329</v>
      </c>
      <c r="D36" s="678"/>
      <c r="E36" s="678"/>
      <c r="F36" s="678"/>
      <c r="G36" s="678"/>
      <c r="H36" s="678"/>
      <c r="I36" s="677" t="s">
        <v>34</v>
      </c>
      <c r="J36" s="679" t="s">
        <v>330</v>
      </c>
      <c r="K36" s="680"/>
      <c r="L36" s="680"/>
      <c r="M36" s="680"/>
      <c r="N36" s="680"/>
      <c r="O36" s="680"/>
      <c r="P36" s="677" t="s">
        <v>34</v>
      </c>
      <c r="Q36" s="681" t="s">
        <v>331</v>
      </c>
      <c r="R36" s="681"/>
      <c r="S36" s="681"/>
      <c r="T36" s="681"/>
      <c r="U36" s="681"/>
      <c r="V36" s="681"/>
    </row>
    <row xmlns:x14ac="http://schemas.microsoft.com/office/spreadsheetml/2009/9/ac" r="37" ht="50.1" customHeight="true" x14ac:dyDescent="0.2">
      <c r="B37" s="677" t="s">
        <v>35</v>
      </c>
      <c r="C37" s="682" t="s">
        <v>332</v>
      </c>
      <c r="D37" s="682"/>
      <c r="E37" s="682"/>
      <c r="F37" s="682"/>
      <c r="G37" s="682"/>
      <c r="H37" s="682"/>
      <c r="I37" s="677" t="s">
        <v>35</v>
      </c>
      <c r="J37" s="682" t="s">
        <v>333</v>
      </c>
      <c r="K37" s="682"/>
      <c r="L37" s="682"/>
      <c r="M37" s="682"/>
      <c r="N37" s="682"/>
      <c r="O37" s="682"/>
      <c r="P37" s="677" t="s">
        <v>35</v>
      </c>
      <c r="Q37" s="682" t="s">
        <v>334</v>
      </c>
      <c r="R37" s="682"/>
      <c r="S37" s="682"/>
      <c r="T37" s="682"/>
      <c r="U37" s="682"/>
      <c r="V37" s="682"/>
    </row>
    <row xmlns:x14ac="http://schemas.microsoft.com/office/spreadsheetml/2009/9/ac" r="38" ht="50.1" customHeight="true" x14ac:dyDescent="0.2">
      <c r="B38" s="677" t="s">
        <v>36</v>
      </c>
      <c r="C38" s="683" t="s">
        <v>335</v>
      </c>
      <c r="D38" s="683"/>
      <c r="E38" s="683"/>
      <c r="F38" s="683"/>
      <c r="G38" s="683"/>
      <c r="H38" s="683"/>
      <c r="I38" s="677" t="s">
        <v>36</v>
      </c>
      <c r="J38" s="683" t="s">
        <v>336</v>
      </c>
      <c r="K38" s="683"/>
      <c r="L38" s="683"/>
      <c r="M38" s="683"/>
      <c r="N38" s="683"/>
      <c r="O38" s="683"/>
      <c r="P38" s="677" t="s">
        <v>36</v>
      </c>
      <c r="Q38" s="683" t="s">
        <v>337</v>
      </c>
      <c r="R38" s="683"/>
      <c r="S38" s="683"/>
      <c r="T38" s="683"/>
      <c r="U38" s="683"/>
      <c r="V38" s="683"/>
    </row>
    <row xmlns:x14ac="http://schemas.microsoft.com/office/spreadsheetml/2009/9/ac" r="39" ht="50.1" customHeight="true" x14ac:dyDescent="0.2">
      <c r="B39" s="677" t="s">
        <v>222</v>
      </c>
      <c r="C39" s="684" t="s">
        <v>338</v>
      </c>
      <c r="D39" s="684"/>
      <c r="E39" s="684"/>
      <c r="F39" s="684"/>
      <c r="G39" s="684"/>
      <c r="H39" s="684"/>
      <c r="I39" s="677" t="s">
        <v>222</v>
      </c>
      <c r="J39" s="684" t="s">
        <v>338</v>
      </c>
      <c r="K39" s="684"/>
      <c r="L39" s="684"/>
      <c r="M39" s="684"/>
      <c r="N39" s="684"/>
      <c r="O39" s="684"/>
      <c r="P39" s="677" t="s">
        <v>222</v>
      </c>
      <c r="Q39" s="684" t="s">
        <v>338</v>
      </c>
      <c r="R39" s="684"/>
      <c r="S39" s="684"/>
      <c r="T39" s="684"/>
      <c r="U39" s="684"/>
      <c r="V39" s="68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301</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301</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301</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42" t="s">
        <v>25</v>
      </c>
      <c r="E4" s="143" t="s">
        <v>19</v>
      </c>
      <c r="F4" s="144" t="s">
        <v>121</v>
      </c>
      <c r="G4" s="142" t="s">
        <v>25</v>
      </c>
      <c r="H4" s="143" t="s">
        <v>19</v>
      </c>
      <c r="I4" s="144" t="s">
        <v>121</v>
      </c>
      <c r="J4" s="142" t="s">
        <v>25</v>
      </c>
      <c r="K4" s="143" t="s">
        <v>19</v>
      </c>
      <c r="L4" s="144" t="s">
        <v>121</v>
      </c>
      <c r="M4" s="142" t="s">
        <v>25</v>
      </c>
      <c r="N4" s="143" t="s">
        <v>19</v>
      </c>
      <c r="O4" s="144" t="s">
        <v>121</v>
      </c>
      <c r="P4" s="142" t="s">
        <v>25</v>
      </c>
      <c r="Q4" s="143" t="s">
        <v>19</v>
      </c>
      <c r="R4" s="144" t="s">
        <v>121</v>
      </c>
      <c r="S4" s="142" t="s">
        <v>25</v>
      </c>
      <c r="T4" s="143" t="s">
        <v>19</v>
      </c>
      <c r="U4" s="145" t="s">
        <v>121</v>
      </c>
      <c r="V4" s="146" t="s">
        <v>25</v>
      </c>
      <c r="W4" s="147" t="s">
        <v>19</v>
      </c>
      <c r="X4" s="147" t="s">
        <v>21</v>
      </c>
      <c r="Y4" s="147" t="s">
        <v>29</v>
      </c>
      <c r="Z4" s="149" t="s">
        <v>122</v>
      </c>
      <c r="AA4" s="146" t="s">
        <v>25</v>
      </c>
      <c r="AB4" s="147" t="s">
        <v>19</v>
      </c>
      <c r="AC4" s="147" t="s">
        <v>21</v>
      </c>
      <c r="AD4" s="147" t="s">
        <v>29</v>
      </c>
      <c r="AE4" s="149" t="s">
        <v>122</v>
      </c>
      <c r="AF4" s="146" t="s">
        <v>25</v>
      </c>
      <c r="AG4" s="147" t="s">
        <v>19</v>
      </c>
      <c r="AH4" s="147" t="s">
        <v>21</v>
      </c>
      <c r="AI4" s="147" t="s">
        <v>29</v>
      </c>
      <c r="AJ4" s="149" t="s">
        <v>122</v>
      </c>
      <c r="AK4" s="146" t="s">
        <v>25</v>
      </c>
      <c r="AL4" s="147" t="s">
        <v>19</v>
      </c>
      <c r="AM4" s="147" t="s">
        <v>21</v>
      </c>
      <c r="AN4" s="147" t="s">
        <v>29</v>
      </c>
      <c r="AO4" s="149" t="s">
        <v>122</v>
      </c>
      <c r="AP4" s="146" t="s">
        <v>25</v>
      </c>
      <c r="AQ4" s="147" t="s">
        <v>19</v>
      </c>
      <c r="AR4" s="147" t="s">
        <v>21</v>
      </c>
      <c r="AS4" s="147" t="s">
        <v>29</v>
      </c>
      <c r="AT4" s="149" t="s">
        <v>122</v>
      </c>
      <c r="AU4" s="146" t="s">
        <v>25</v>
      </c>
      <c r="AV4" s="147" t="s">
        <v>19</v>
      </c>
      <c r="AW4" s="147" t="s">
        <v>21</v>
      </c>
      <c r="AX4" s="147" t="s">
        <v>29</v>
      </c>
      <c r="AY4" s="150" t="s">
        <v>122</v>
      </c>
      <c r="AZ4" s="151" t="s">
        <v>25</v>
      </c>
      <c r="BA4" s="152" t="s">
        <v>141</v>
      </c>
      <c r="BB4" s="153" t="s">
        <v>143</v>
      </c>
      <c r="BC4" s="151" t="s">
        <v>25</v>
      </c>
      <c r="BD4" s="152" t="s">
        <v>141</v>
      </c>
      <c r="BE4" s="153" t="s">
        <v>143</v>
      </c>
      <c r="BF4" s="151" t="s">
        <v>25</v>
      </c>
      <c r="BG4" s="152" t="s">
        <v>141</v>
      </c>
      <c r="BH4" s="153" t="s">
        <v>143</v>
      </c>
      <c r="BI4" s="151" t="s">
        <v>25</v>
      </c>
      <c r="BJ4" s="152" t="s">
        <v>141</v>
      </c>
      <c r="BK4" s="153" t="s">
        <v>143</v>
      </c>
      <c r="BL4" s="151" t="s">
        <v>25</v>
      </c>
      <c r="BM4" s="152" t="s">
        <v>141</v>
      </c>
      <c r="BN4" s="153" t="s">
        <v>143</v>
      </c>
      <c r="BO4" s="151" t="s">
        <v>25</v>
      </c>
      <c r="BP4" s="152" t="s">
        <v>141</v>
      </c>
      <c r="BQ4" s="153" t="s">
        <v>143</v>
      </c>
    </row>
    <row xmlns:x14ac="http://schemas.microsoft.com/office/spreadsheetml/2009/9/ac" r="5" ht="48" hidden="true" x14ac:dyDescent="0.2">
      <c r="A5" s="43" t="s">
        <v>39</v>
      </c>
      <c r="B5" s="43" t="s">
        <v>40</v>
      </c>
      <c r="C5" s="43" t="s">
        <v>41</v>
      </c>
      <c r="D5" s="142" t="s">
        <v>135</v>
      </c>
      <c r="E5" s="143" t="s">
        <v>42</v>
      </c>
      <c r="F5" s="144" t="s">
        <v>203</v>
      </c>
      <c r="G5" s="142" t="s">
        <v>136</v>
      </c>
      <c r="H5" s="143" t="s">
        <v>43</v>
      </c>
      <c r="I5" s="144" t="s">
        <v>204</v>
      </c>
      <c r="J5" s="142" t="s">
        <v>137</v>
      </c>
      <c r="K5" s="143" t="s">
        <v>44</v>
      </c>
      <c r="L5" s="144" t="s">
        <v>205</v>
      </c>
      <c r="M5" s="142" t="s">
        <v>138</v>
      </c>
      <c r="N5" s="143" t="s">
        <v>86</v>
      </c>
      <c r="O5" s="144" t="s">
        <v>206</v>
      </c>
      <c r="P5" s="142" t="s">
        <v>139</v>
      </c>
      <c r="Q5" s="143" t="s">
        <v>87</v>
      </c>
      <c r="R5" s="144" t="s">
        <v>207</v>
      </c>
      <c r="S5" s="142" t="s">
        <v>140</v>
      </c>
      <c r="T5" s="143" t="s">
        <v>88</v>
      </c>
      <c r="U5" s="145" t="s">
        <v>208</v>
      </c>
      <c r="V5" s="146" t="s">
        <v>129</v>
      </c>
      <c r="W5" s="147" t="s">
        <v>45</v>
      </c>
      <c r="X5" s="148" t="s">
        <v>65</v>
      </c>
      <c r="Y5" s="148" t="s">
        <v>66</v>
      </c>
      <c r="Z5" s="149" t="s">
        <v>209</v>
      </c>
      <c r="AA5" s="146" t="s">
        <v>130</v>
      </c>
      <c r="AB5" s="147" t="s">
        <v>46</v>
      </c>
      <c r="AC5" s="148" t="s">
        <v>67</v>
      </c>
      <c r="AD5" s="148" t="s">
        <v>68</v>
      </c>
      <c r="AE5" s="149" t="s">
        <v>210</v>
      </c>
      <c r="AF5" s="146" t="s">
        <v>131</v>
      </c>
      <c r="AG5" s="147" t="s">
        <v>47</v>
      </c>
      <c r="AH5" s="148" t="s">
        <v>69</v>
      </c>
      <c r="AI5" s="148" t="s">
        <v>70</v>
      </c>
      <c r="AJ5" s="149" t="s">
        <v>211</v>
      </c>
      <c r="AK5" s="146" t="s">
        <v>132</v>
      </c>
      <c r="AL5" s="147" t="s">
        <v>71</v>
      </c>
      <c r="AM5" s="148" t="s">
        <v>72</v>
      </c>
      <c r="AN5" s="148" t="s">
        <v>73</v>
      </c>
      <c r="AO5" s="149" t="s">
        <v>212</v>
      </c>
      <c r="AP5" s="146" t="s">
        <v>133</v>
      </c>
      <c r="AQ5" s="147" t="s">
        <v>74</v>
      </c>
      <c r="AR5" s="148" t="s">
        <v>75</v>
      </c>
      <c r="AS5" s="148" t="s">
        <v>76</v>
      </c>
      <c r="AT5" s="149" t="s">
        <v>213</v>
      </c>
      <c r="AU5" s="146" t="s">
        <v>134</v>
      </c>
      <c r="AV5" s="147" t="s">
        <v>77</v>
      </c>
      <c r="AW5" s="148" t="s">
        <v>78</v>
      </c>
      <c r="AX5" s="148" t="s">
        <v>79</v>
      </c>
      <c r="AY5" s="150" t="s">
        <v>214</v>
      </c>
      <c r="AZ5" s="151" t="s">
        <v>80</v>
      </c>
      <c r="BA5" s="152" t="s">
        <v>114</v>
      </c>
      <c r="BB5" s="153" t="s">
        <v>215</v>
      </c>
      <c r="BC5" s="151" t="s">
        <v>85</v>
      </c>
      <c r="BD5" s="152" t="s">
        <v>115</v>
      </c>
      <c r="BE5" s="153" t="s">
        <v>216</v>
      </c>
      <c r="BF5" s="151" t="s">
        <v>84</v>
      </c>
      <c r="BG5" s="152" t="s">
        <v>116</v>
      </c>
      <c r="BH5" s="153" t="s">
        <v>217</v>
      </c>
      <c r="BI5" s="151" t="s">
        <v>83</v>
      </c>
      <c r="BJ5" s="152" t="s">
        <v>117</v>
      </c>
      <c r="BK5" s="153" t="s">
        <v>218</v>
      </c>
      <c r="BL5" s="151" t="s">
        <v>82</v>
      </c>
      <c r="BM5" s="152" t="s">
        <v>118</v>
      </c>
      <c r="BN5" s="153" t="s">
        <v>219</v>
      </c>
      <c r="BO5" s="151" t="s">
        <v>81</v>
      </c>
      <c r="BP5" s="152" t="s">
        <v>119</v>
      </c>
      <c r="BQ5" s="153" t="s">
        <v>220</v>
      </c>
    </row>
    <row xmlns:x14ac="http://schemas.microsoft.com/office/spreadsheetml/2009/9/ac" r="6" x14ac:dyDescent="0.2">
      <c r="A6" s="367" t="str">
        <f>+RIGHT('Data Summary'!A6,LEN('Data Summary'!A6)-9)</f>
        <v>UIS</v>
      </c>
      <c r="B6" s="36" t="str">
        <f>+IF(ISTEXT('Data Summary'!B6),'Data Summary'!B6,"")</f>
        <v>Other</v>
      </c>
      <c r="C6" s="366">
        <f>+VALUE('Data Summary'!C6)</f>
        <v>2010</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f>+IF(AND(ISNUMBER('Water Data'!I6),'Data Summary'!CI6="Yes"),'Water Data'!I6,NA())</f>
        <v>74.3</v>
      </c>
      <c r="U6" s="96" t="e">
        <f>+IF(AND(ISNUMBER('Water Data'!I9),'Data Summary'!CJ6="Yes"),'Water Data'!I9,NA())</f>
        <v>#N/A</v>
      </c>
      <c r="V6" s="97">
        <f>+IF(AND(ISNUMBER('Sanitation Data'!D4),'Data Summary'!CK6="Yes"),100-'Sanitation Data'!D4,NA())</f>
        <v>60.83532771100338</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57.3</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86</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67" t="str">
        <f ca="true">+RIGHT('Data Summary'!A7,LEN('Data Summary'!A7)-9)</f>
        <v>EMIS</v>
      </c>
      <c r="B7" s="36" t="str">
        <f ca="true">+IF(ISTEXT('Data Summary'!B7),'Data Summary'!B7,"")</f>
        <v>EMIS</v>
      </c>
      <c r="C7" s="366">
        <f ca="true">+VALUE('Data Summary'!C7)</f>
        <v>2010</v>
      </c>
      <c r="D7" s="96">
        <f ca="true">+IF(AND(ISNUMBER(OFFSET('Water Data'!$D$4,0,10*ROW('Water Data'!D1))),'Data Summary'!BS7="Yes"),100-OFFSET('Water Data'!$D$4,0,10*ROW('Water Data'!D1)),NA())</f>
        <v>45.953987559186707</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f ca="true">+IF(AND(ISNUMBER(OFFSET('Water Data'!$E$4,0,10*ROW('Water Data'!E1))),'Data Summary'!BV7="Yes"),100-OFFSET('Water Data'!$E$4,0,10*ROW('Water Data'!E1)),NA())</f>
        <v>62.634546386468479</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f ca="true">+IF(AND(ISNUMBER(OFFSET('Water Data'!$F$4,0,10*ROW('Water Data'!F1))),'Data Summary'!BY7="Yes"),100-OFFSET('Water Data'!$F$4,0,10*ROW('Water Data'!F1)),NA())</f>
        <v>40.572329331878258</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f ca="true">+IF(AND(ISNUMBER(OFFSET('Water Data'!$G$4,0,10*ROW('Water Data'!G1))),'Data Summary'!CB7="Yes"),100-OFFSET('Water Data'!$G$4,0,10*ROW('Water Data'!G1)),NA())</f>
        <v>66.492146596858632</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f ca="true">+IF(AND(ISNUMBER(OFFSET('Water Data'!$H$4,0,10*ROW('Water Data'!H1))),'Data Summary'!CE7="Yes"),100-OFFSET('Water Data'!$H$4,0,10*ROW('Water Data'!H1)),NA())</f>
        <v>44.8</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f ca="true">+IF(AND(ISNUMBER(OFFSET('Sanitation Data'!$G$4,0,10*ROW('Sanitation Data'!G1))),'Data Summary'!CZ7="Yes"),100-OFFSET('Sanitation Data'!$G$4,0,10*ROW('Sanitation Data'!G1)),NA())</f>
        <v>87.609075043630014</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67" t="str">
        <f ca="true">+RIGHT('Data Summary'!A8,LEN('Data Summary'!A8)-9)</f>
        <v>EMIS</v>
      </c>
      <c r="B8" s="36" t="str">
        <f ca="true">+IF(ISTEXT('Data Summary'!B8),'Data Summary'!B8,"")</f>
        <v>EMIS</v>
      </c>
      <c r="C8" s="366">
        <f ca="true">+VALUE('Data Summary'!C8)</f>
        <v>2011</v>
      </c>
      <c r="D8" s="96">
        <f ca="true">+IF(AND(ISNUMBER(OFFSET('Water Data'!$D$4,0,10*ROW('Water Data'!D2))),'Data Summary'!BS8="Yes"),100-OFFSET('Water Data'!$D$4,0,10*ROW('Water Data'!D2)),NA())</f>
        <v>46.923739495798316</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f ca="true">+IF(AND(ISNUMBER(OFFSET('Water Data'!$E$4,0,10*ROW('Water Data'!E2))),'Data Summary'!BV8="Yes"),100-OFFSET('Water Data'!$E$4,0,10*ROW('Water Data'!E2)),NA())</f>
        <v>66</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f ca="true">+IF(AND(ISNUMBER(OFFSET('Water Data'!$F$4,0,10*ROW('Water Data'!F2))),'Data Summary'!BY8="Yes"),100-OFFSET('Water Data'!$F$4,0,10*ROW('Water Data'!F2)),NA())</f>
        <v>41.7</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f ca="true">+IF(AND(ISNUMBER(OFFSET('Water Data'!$G$4,0,10*ROW('Water Data'!G2))),'Data Summary'!CB8="Yes"),100-OFFSET('Water Data'!$G$4,0,10*ROW('Water Data'!G2)),NA())</f>
        <v>66.242038216560502</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45.8</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f ca="true">+IF(AND(ISNUMBER(OFFSET('Sanitation Data'!$G$4,0,10*ROW('Sanitation Data'!G2))),'Data Summary'!CZ8="Yes"),100-OFFSET('Sanitation Data'!$G$4,0,10*ROW('Sanitation Data'!G2)),NA())</f>
        <v>89.808917197452232</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67" t="str">
        <f ca="true">+RIGHT('Data Summary'!A9,LEN('Data Summary'!A9)-9)</f>
        <v>UIS</v>
      </c>
      <c r="B9" s="36" t="str">
        <f ca="true">+IF(ISTEXT('Data Summary'!B9),'Data Summary'!B9,"")</f>
        <v>Other</v>
      </c>
      <c r="C9" s="366">
        <f ca="true">+VALUE('Data Summary'!C9)</f>
        <v>2011</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68.900000000000006</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70.580324058702445</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68.400000000000006</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86.1</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67" t="str">
        <f ca="true">+RIGHT('Data Summary'!A10,LEN('Data Summary'!A10)-9)</f>
        <v>UIS</v>
      </c>
      <c r="B10" s="36" t="str">
        <f ca="true">+IF(ISTEXT('Data Summary'!B10),'Data Summary'!B10,"")</f>
        <v>Other</v>
      </c>
      <c r="C10" s="366">
        <f ca="true">+VALUE('Data Summary'!C10)</f>
        <v>2012</v>
      </c>
      <c r="D10" s="96" t="e">
        <f ca="true">+IF(AND(ISNUMBER(OFFSET('Water Data'!$D$4,0,10*ROW('Water Data'!D4))),'Data Summary'!BS10="Yes"),100-OFFSET('Water Data'!$D$4,0,10*ROW('Water Data'!D4)),NA())</f>
        <v>#N/A</v>
      </c>
      <c r="E10" s="96">
        <f ca="true">+IF(AND(ISNUMBER(OFFSET('Water Data'!$D$6,0,10*ROW('Water Data'!D4))),'Data Summary'!BT10="Yes"),OFFSET('Water Data'!$D$6,0,10*ROW('Water Data'!D4)),NA())</f>
        <v>50.159280164685569</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47.4</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69.8</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73.532505478451426</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71.5</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88</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67" t="str">
        <f ca="true">+RIGHT('Data Summary'!A11,LEN('Data Summary'!A11)-9)</f>
        <v>EMIS</v>
      </c>
      <c r="B11" s="36" t="str">
        <f ca="true">+IF(ISTEXT('Data Summary'!B11),'Data Summary'!B11,"")</f>
        <v>EMIS</v>
      </c>
      <c r="C11" s="366">
        <f ca="true">+VALUE('Data Summary'!C11)</f>
        <v>2012</v>
      </c>
      <c r="D11" s="96">
        <f ca="true">+IF(AND(ISNUMBER(OFFSET('Water Data'!$D$4,0,10*ROW('Water Data'!D5))),'Data Summary'!BS11="Yes"),100-OFFSET('Water Data'!$D$4,0,10*ROW('Water Data'!D5)),NA())</f>
        <v>49.456292590356242</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f ca="true">+IF(AND(ISNUMBER(OFFSET('Water Data'!$E$4,0,10*ROW('Water Data'!E5))),'Data Summary'!BV11="Yes"),100-OFFSET('Water Data'!$E$4,0,10*ROW('Water Data'!E5)),NA())</f>
        <v>67.7</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f ca="true">+IF(AND(ISNUMBER(OFFSET('Water Data'!$F$4,0,10*ROW('Water Data'!F5))),'Data Summary'!BY11="Yes"),100-OFFSET('Water Data'!$F$4,0,10*ROW('Water Data'!F5)),NA())</f>
        <v>44.2</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f ca="true">+IF(AND(ISNUMBER(OFFSET('Water Data'!$G$4,0,10*ROW('Water Data'!G5))),'Data Summary'!CB11="Yes"),100-OFFSET('Water Data'!$G$4,0,10*ROW('Water Data'!G5)),NA())</f>
        <v>65.119196988707657</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f ca="true">+IF(AND(ISNUMBER(OFFSET('Water Data'!$H$4,0,10*ROW('Water Data'!H5))),'Data Summary'!CE11="Yes"),100-OFFSET('Water Data'!$H$4,0,10*ROW('Water Data'!H5)),NA())</f>
        <v>48.3</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f ca="true">+IF(AND(ISNUMBER(OFFSET('Sanitation Data'!$G$4,0,10*ROW('Sanitation Data'!G5))),'Data Summary'!CZ11="Yes"),100-OFFSET('Sanitation Data'!$G$4,0,10*ROW('Sanitation Data'!G5)),NA())</f>
        <v>84.818067754077802</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67" t="str">
        <f ca="true">+RIGHT('Data Summary'!A12,LEN('Data Summary'!A12)-9)</f>
        <v>EMIS</v>
      </c>
      <c r="B12" s="36" t="str">
        <f ca="true">+IF(ISTEXT('Data Summary'!B12),'Data Summary'!B12,"")</f>
        <v>EMIS</v>
      </c>
      <c r="C12" s="366">
        <f ca="true">+VALUE('Data Summary'!C12)</f>
        <v>2013</v>
      </c>
      <c r="D12" s="96">
        <f ca="true">+IF(AND(ISNUMBER(OFFSET('Water Data'!$D$4,0,10*ROW('Water Data'!D6))),'Data Summary'!BS12="Yes"),100-OFFSET('Water Data'!$D$4,0,10*ROW('Water Data'!D6)),NA())</f>
        <v>49.357272659007286</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f ca="true">+IF(AND(ISNUMBER(OFFSET('Water Data'!$E$4,0,10*ROW('Water Data'!E6))),'Data Summary'!BV12="Yes"),100-OFFSET('Water Data'!$E$4,0,10*ROW('Water Data'!E6)),NA())</f>
        <v>67.5</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f ca="true">+IF(AND(ISNUMBER(OFFSET('Water Data'!$F$4,0,10*ROW('Water Data'!F6))),'Data Summary'!BY12="Yes"),100-OFFSET('Water Data'!$F$4,0,10*ROW('Water Data'!F6)),NA())</f>
        <v>44</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f ca="true">+IF(AND(ISNUMBER(OFFSET('Water Data'!$G$4,0,10*ROW('Water Data'!G6))),'Data Summary'!CB12="Yes"),100-OFFSET('Water Data'!$G$4,0,10*ROW('Water Data'!G6)),NA())</f>
        <v>64.897074756229685</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f ca="true">+IF(AND(ISNUMBER(OFFSET('Water Data'!$H$4,0,10*ROW('Water Data'!H6))),'Data Summary'!CE12="Yes"),100-OFFSET('Water Data'!$H$4,0,10*ROW('Water Data'!H6)),NA())</f>
        <v>48.2</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f ca="true">+IF(AND(ISNUMBER(OFFSET('Sanitation Data'!$G$4,0,10*ROW('Sanitation Data'!G6))),'Data Summary'!CZ12="Yes"),100-OFFSET('Sanitation Data'!$G$4,0,10*ROW('Sanitation Data'!G6)),NA())</f>
        <v>85.590465872156017</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67" t="str">
        <f ca="true">+RIGHT('Data Summary'!A13,LEN('Data Summary'!A13)-9)</f>
        <v>UIS</v>
      </c>
      <c r="B13" s="36" t="str">
        <f ca="true">+IF(ISTEXT('Data Summary'!B13),'Data Summary'!B13,"")</f>
        <v>Other</v>
      </c>
      <c r="C13" s="366">
        <f ca="true">+VALUE('Data Summary'!C13)</f>
        <v>2013</v>
      </c>
      <c r="D13" s="96" t="e">
        <f ca="true">+IF(AND(ISNUMBER(OFFSET('Water Data'!$D$4,0,10*ROW('Water Data'!D7))),'Data Summary'!BS13="Yes"),100-OFFSET('Water Data'!$D$4,0,10*ROW('Water Data'!D7)),NA())</f>
        <v>#N/A</v>
      </c>
      <c r="E13" s="96">
        <f ca="true">+IF(AND(ISNUMBER(OFFSET('Water Data'!$D$6,0,10*ROW('Water Data'!D7))),'Data Summary'!BT13="Yes"),OFFSET('Water Data'!$D$6,0,10*ROW('Water Data'!D7)),NA())</f>
        <v>52.166551563848863</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f ca="true">+IF(AND(ISNUMBER(OFFSET('Water Data'!$H$6,0,10*ROW('Water Data'!H7))),'Data Summary'!CF13="Yes"),OFFSET('Water Data'!$H$6,0,10*ROW('Water Data'!H7)),NA())</f>
        <v>49.9</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f ca="true">+IF(AND(ISNUMBER(OFFSET('Water Data'!$I$6,0,10*ROW('Water Data'!I7))),'Data Summary'!CI13="Yes"),OFFSET('Water Data'!$I$6,0,10*ROW('Water Data'!I7)),NA())</f>
        <v>68.3</v>
      </c>
      <c r="U13" s="96" t="e">
        <f ca="true">+IF(AND(ISNUMBER(OFFSET('Water Data'!$I$9,0,10*ROW('Water Data'!I7))),'Data Summary'!CJ13="Yes"),OFFSET('Water Data'!$I$9,0,10*ROW('Water Data'!I7)),NA())</f>
        <v>#N/A</v>
      </c>
      <c r="V13" s="97">
        <f ca="true">+IF(AND(ISNUMBER(OFFSET('Sanitation Data'!$D$4,0,10*ROW('Sanitation Data'!D7))),'Data Summary'!CK13="Yes"),100-OFFSET('Sanitation Data'!$D$4,0,10*ROW('Sanitation Data'!D7)),NA())</f>
        <v>74.37673152267746</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72.8</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f ca="true">+IF(AND(ISNUMBER(OFFSET('Sanitation Data'!$I$4,0,10*ROW('Sanitation Data'!I7))),'Data Summary'!DJ13="Yes"),100-OFFSET('Sanitation Data'!$I$4,0,10*ROW('Sanitation Data'!I7)),NA())</f>
        <v>85.6</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67" t="str">
        <f ca="true">+RIGHT('Data Summary'!A14,LEN('Data Summary'!A14)-9)</f>
        <v>UIS</v>
      </c>
      <c r="B14" s="36" t="str">
        <f ca="true">+IF(ISTEXT('Data Summary'!B14),'Data Summary'!B14,"")</f>
        <v>Other</v>
      </c>
      <c r="C14" s="366">
        <f ca="true">+VALUE('Data Summary'!C14)</f>
        <v>2014</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67" t="str">
        <f ca="true">+RIGHT('Data Summary'!A15,LEN('Data Summary'!A15)-9)</f>
        <v>EMIS</v>
      </c>
      <c r="B15" s="36" t="str">
        <f ca="true">+IF(ISTEXT('Data Summary'!B15),'Data Summary'!B15,"")</f>
        <v>EMIS</v>
      </c>
      <c r="C15" s="366">
        <f ca="true">+VALUE('Data Summary'!C15)</f>
        <v>2014</v>
      </c>
      <c r="D15" s="96" t="e">
        <f ca="true">+IF(AND(ISNUMBER(OFFSET('Water Data'!$D$4,0,10*ROW('Water Data'!D9))),'Data Summary'!BS15="Yes"),100-OFFSET('Water Data'!$D$4,0,10*ROW('Water Data'!D9)),NA())</f>
        <v>#N/A</v>
      </c>
      <c r="E15" s="96">
        <f ca="true">+IF(AND(ISNUMBER(OFFSET('Water Data'!$D$6,0,10*ROW('Water Data'!D9))),'Data Summary'!BT15="Yes"),OFFSET('Water Data'!$D$6,0,10*ROW('Water Data'!D9)),NA())</f>
        <v>55.87741549903712</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f ca="true">+IF(AND(ISNUMBER(OFFSET('Water Data'!$G$6,0,10*ROW('Water Data'!G9))),'Data Summary'!CC15="Yes"),OFFSET('Water Data'!$G$6,0,10*ROW('Water Data'!G9)),NA())</f>
        <v>66</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f ca="true">+IF(AND(ISNUMBER(OFFSET('Water Data'!$H$6,0,10*ROW('Water Data'!H9))),'Data Summary'!CF15="Yes"),OFFSET('Water Data'!$H$6,0,10*ROW('Water Data'!H9)),NA())</f>
        <v>53.5</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f ca="true">+IF(AND(ISNUMBER(OFFSET('Water Data'!$I$6,0,10*ROW('Water Data'!I9))),'Data Summary'!CI15="Yes"),OFFSET('Water Data'!$I$6,0,10*ROW('Water Data'!I9)),NA())</f>
        <v>72.8</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67" t="str">
        <f ca="true">+RIGHT('Data Summary'!A16,LEN('Data Summary'!A16)-9)</f>
        <v>UIS</v>
      </c>
      <c r="B16" s="36" t="str">
        <f ca="true">+IF(ISTEXT('Data Summary'!B16),'Data Summary'!B16,"")</f>
        <v>Other</v>
      </c>
      <c r="C16" s="366">
        <f ca="true">+VALUE('Data Summary'!C16)</f>
        <v>2015</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67" t="str">
        <f ca="true">+RIGHT('Data Summary'!A17,LEN('Data Summary'!A17)-9)</f>
        <v>EMIS</v>
      </c>
      <c r="B17" s="36" t="str">
        <f ca="true">+IF(ISTEXT('Data Summary'!B17),'Data Summary'!B17,"")</f>
        <v>EMIS</v>
      </c>
      <c r="C17" s="366">
        <f ca="true">+VALUE('Data Summary'!C17)</f>
        <v>2016</v>
      </c>
      <c r="D17" s="96" t="e">
        <f ca="true">+IF(AND(ISNUMBER(OFFSET('Water Data'!$D$4,0,10*ROW('Water Data'!D11))),'Data Summary'!BS17="Yes"),100-OFFSET('Water Data'!$D$4,0,10*ROW('Water Data'!D11)),NA())</f>
        <v>#N/A</v>
      </c>
      <c r="E17" s="96">
        <f ca="true">+IF(AND(ISNUMBER(OFFSET('Water Data'!$D$6,0,10*ROW('Water Data'!D11))),'Data Summary'!BT17="Yes"),OFFSET('Water Data'!$D$6,0,10*ROW('Water Data'!D11)),NA())</f>
        <v>55.393614100593012</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f ca="true">+IF(AND(ISNUMBER(OFFSET('Water Data'!$E$6,0,10*ROW('Water Data'!E11))),'Data Summary'!BW17="Yes"),OFFSET('Water Data'!$E$6,0,10*ROW('Water Data'!E11)),NA())</f>
        <v>71.7</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f ca="true">+IF(AND(ISNUMBER(OFFSET('Water Data'!$F$6,0,10*ROW('Water Data'!F11))),'Data Summary'!BZ17="Yes"),OFFSET('Water Data'!$F$6,0,10*ROW('Water Data'!F11)),NA())</f>
        <v>50.6</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f ca="true">+IF(AND(ISNUMBER(OFFSET('Water Data'!$G$6,0,10*ROW('Water Data'!G11))),'Data Summary'!CC17="Yes"),OFFSET('Water Data'!$G$6,0,10*ROW('Water Data'!G11)),NA())</f>
        <v>69.610778443113773</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f ca="true">+IF(AND(ISNUMBER(OFFSET('Water Data'!$H$6,0,10*ROW('Water Data'!H11))),'Data Summary'!CF17="Yes"),OFFSET('Water Data'!$H$6,0,10*ROW('Water Data'!H11)),NA())</f>
        <v>54.7</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f ca="true">+IF(AND(ISNUMBER(OFFSET('Water Data'!$I$6,0,10*ROW('Water Data'!I11))),'Data Summary'!CI17="Yes"),OFFSET('Water Data'!$I$6,0,10*ROW('Water Data'!I11)),NA())</f>
        <v>55.624783662166841</v>
      </c>
      <c r="U17" s="96" t="e">
        <f ca="true">+IF(AND(ISNUMBER(OFFSET('Water Data'!$I$9,0,10*ROW('Water Data'!I11))),'Data Summary'!CJ17="Yes"),OFFSET('Water Data'!$I$9,0,10*ROW('Water Data'!I11)),NA())</f>
        <v>#N/A</v>
      </c>
      <c r="V17" s="97">
        <f ca="true">+IF(AND(ISNUMBER(OFFSET('Sanitation Data'!$D$4,0,10*ROW('Sanitation Data'!D11))),'Data Summary'!CK17="Yes"),100-OFFSET('Sanitation Data'!$D$4,0,10*ROW('Sanitation Data'!D11)),NA())</f>
        <v>73.892790467823403</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f ca="true">+IF(AND(ISNUMBER(OFFSET('Sanitation Data'!$E$4,0,10*ROW('Sanitation Data'!E11))),'Data Summary'!CP17="Yes"),100-OFFSET('Sanitation Data'!$E$4,0,10*ROW('Sanitation Data'!E11)),NA())</f>
        <v>89.5</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f ca="true">+IF(AND(ISNUMBER(OFFSET('Sanitation Data'!$F$4,0,10*ROW('Sanitation Data'!F11))),'Data Summary'!CU17="Yes"),100-OFFSET('Sanitation Data'!$F$4,0,10*ROW('Sanitation Data'!F11)),NA())</f>
        <v>70.400000000000006</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f ca="true">+IF(AND(ISNUMBER(OFFSET('Sanitation Data'!$G$4,0,10*ROW('Sanitation Data'!G11))),'Data Summary'!CZ17="Yes"),100-OFFSET('Sanitation Data'!$G$4,0,10*ROW('Sanitation Data'!G11)),NA())</f>
        <v>85.179640718562879</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f ca="true">+IF(AND(ISNUMBER(OFFSET('Sanitation Data'!$H$4,0,10*ROW('Sanitation Data'!H11))),'Data Summary'!DE17="Yes"),100-OFFSET('Sanitation Data'!$H$4,0,10*ROW('Sanitation Data'!H11)),NA())</f>
        <v>74.099999999999994</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f ca="true">+IF(AND(ISNUMBER(OFFSET('Sanitation Data'!$I$4,0,10*ROW('Sanitation Data'!I11))),'Data Summary'!DJ17="Yes"),100-OFFSET('Sanitation Data'!$I$4,0,10*ROW('Sanitation Data'!I11)),NA())</f>
        <v>70.231914157147799</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67" t="str">
        <f ca="true">+RIGHT('Data Summary'!A18,LEN('Data Summary'!A18)-9)</f>
        <v>UIS</v>
      </c>
      <c r="B18" s="36" t="str">
        <f ca="true">+IF(ISTEXT('Data Summary'!B18),'Data Summary'!B18,"")</f>
        <v>Other</v>
      </c>
      <c r="C18" s="366">
        <f ca="true">+VALUE('Data Summary'!C18)</f>
        <v>2016</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f ca="true">+IF(AND(ISNUMBER(OFFSET('Water Data'!$D$9,0,10*ROW('Water Data'!D12))),'Data Summary'!BU18="Yes"),OFFSET('Water Data'!$D$9,0,10*ROW('Water Data'!D12)),NA())</f>
        <v>52.565735294117644</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f ca="true">+IF(AND(ISNUMBER(OFFSET('Water Data'!$I$9,0,10*ROW('Water Data'!I12))),'Data Summary'!CJ18="Yes"),OFFSET('Water Data'!$I$9,0,10*ROW('Water Data'!I12)),NA())</f>
        <v>41.79</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f ca="true">+IF(AND(ISNUMBER(OFFSET('Sanitation Data'!$D$12,0,10*ROW('Sanitation Data'!D12))),'Data Summary'!CO18="Yes"),OFFSET('Sanitation Data'!$D$12,0,10*ROW('Sanitation Data'!D12)),NA())</f>
        <v>70.433929548563626</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f ca="true">+IF(AND(ISNUMBER(OFFSET('Sanitation Data'!$I$12,0,10*ROW('Sanitation Data'!I12))),'Data Summary'!DN18="Yes"),OFFSET('Sanitation Data'!$I$12,0,10*ROW('Sanitation Data'!I12)),NA())</f>
        <v>52.04</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f ca="true">+IF(AND(ISNUMBER(OFFSET('Hygiene Data'!$D$9,0,10*ROW('Hygiene Data'!D12))),'Data Summary'!DQ18="Yes"),OFFSET('Hygiene Data'!$D$9,0,10*ROW('Hygiene Data'!D12)),NA())</f>
        <v>18.399999999999999</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f ca="true">+IF(AND(ISNUMBER(OFFSET('Hygiene Data'!$H$9,0,10*ROW('Hygiene Data'!H12))),'Data Summary'!EC18="Yes"),OFFSET('Hygiene Data'!$H$9,0,10*ROW('Hygiene Data'!H12)),NA())</f>
        <v>18.38</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67" t="str">
        <f ca="true">+RIGHT('Data Summary'!A19,LEN('Data Summary'!A19)-9)</f>
        <v>EMIS</v>
      </c>
      <c r="B19" s="36" t="str">
        <f ca="true">+IF(ISTEXT('Data Summary'!B19),'Data Summary'!B19,"")</f>
        <v>EMIS</v>
      </c>
      <c r="C19" s="366">
        <f ca="true">+VALUE('Data Summary'!C19)</f>
        <v>2017</v>
      </c>
      <c r="D19" s="96" t="e">
        <f ca="true">+IF(AND(ISNUMBER(OFFSET('Water Data'!$D$4,0,10*ROW('Water Data'!D13))),'Data Summary'!BS19="Yes"),100-OFFSET('Water Data'!$D$4,0,10*ROW('Water Data'!D13)),NA())</f>
        <v>#N/A</v>
      </c>
      <c r="E19" s="96">
        <f ca="true">+IF(AND(ISNUMBER(OFFSET('Water Data'!$D$6,0,10*ROW('Water Data'!D13))),'Data Summary'!BT19="Yes"),OFFSET('Water Data'!$D$6,0,10*ROW('Water Data'!D13)),NA())</f>
        <v>56.475823919449901</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f ca="true">+IF(AND(ISNUMBER(OFFSET('Water Data'!$E$6,0,10*ROW('Water Data'!E13))),'Data Summary'!BW19="Yes"),OFFSET('Water Data'!$E$6,0,10*ROW('Water Data'!E13)),NA())</f>
        <v>72.5</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f ca="true">+IF(AND(ISNUMBER(OFFSET('Water Data'!$F$6,0,10*ROW('Water Data'!F13))),'Data Summary'!BZ19="Yes"),OFFSET('Water Data'!$F$6,0,10*ROW('Water Data'!F13)),NA())</f>
        <v>52</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f ca="true">+IF(AND(ISNUMBER(OFFSET('Water Data'!$G$6,0,10*ROW('Water Data'!G13))),'Data Summary'!CC19="Yes"),OFFSET('Water Data'!$G$6,0,10*ROW('Water Data'!G13)),NA())</f>
        <v>64.09</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f ca="true">+IF(AND(ISNUMBER(OFFSET('Water Data'!$H$6,0,10*ROW('Water Data'!H13))),'Data Summary'!CF19="Yes"),OFFSET('Water Data'!$H$6,0,10*ROW('Water Data'!H13)),NA())</f>
        <v>56</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67" t="str">
        <f ca="true">+RIGHT('Data Summary'!A20,LEN('Data Summary'!A20)-9)</f>
        <v>UIS</v>
      </c>
      <c r="B20" s="36" t="str">
        <f ca="true">+IF(ISTEXT('Data Summary'!B20),'Data Summary'!B20,"")</f>
        <v>Other</v>
      </c>
      <c r="C20" s="366">
        <f ca="true">+VALUE('Data Summary'!C20)</f>
        <v>2017</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f ca="true">+IF(AND(ISNUMBER(OFFSET('Hygiene Data'!$D$9,0,10*ROW('Hygiene Data'!D14))),'Data Summary'!DQ20="Yes"),OFFSET('Hygiene Data'!$D$9,0,10*ROW('Hygiene Data'!D14)),NA())</f>
        <v>29.56</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f ca="true">+IF(AND(ISNUMBER(OFFSET('Hygiene Data'!$H$9,0,10*ROW('Hygiene Data'!H14))),'Data Summary'!EC20="Yes"),OFFSET('Hygiene Data'!$H$9,0,10*ROW('Hygiene Data'!H14)),NA())</f>
        <v>29.56</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67" t="str">
        <f ca="true">+RIGHT('Data Summary'!A21,LEN('Data Summary'!A21)-9)</f>
        <v>EMIS</v>
      </c>
      <c r="B21" s="36" t="str">
        <f ca="true">+IF(ISTEXT('Data Summary'!B21),'Data Summary'!B21,"")</f>
        <v>EMIS</v>
      </c>
      <c r="C21" s="366">
        <f ca="true">+VALUE('Data Summary'!C21)</f>
        <v>2018</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f ca="true">+IF(AND(ISNUMBER(OFFSET('Sanitation Data'!$G$4,0,10*ROW('Sanitation Data'!G15))),'Data Summary'!CZ21="Yes"),100-OFFSET('Sanitation Data'!$G$4,0,10*ROW('Sanitation Data'!G15)),NA())</f>
        <v>88.560533841754051</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f ca="true">+IF(AND(ISNUMBER(OFFSET('Sanitation Data'!$I$4,0,10*ROW('Sanitation Data'!I15))),'Data Summary'!DJ21="Yes"),100-OFFSET('Sanitation Data'!$I$4,0,10*ROW('Sanitation Data'!I15)),NA())</f>
        <v>81.599999999999994</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67" t="str">
        <f ca="true">+RIGHT('Data Summary'!A22,LEN('Data Summary'!A22)-9)</f>
        <v>UIS</v>
      </c>
      <c r="B22" s="36" t="str">
        <f ca="true">+IF(ISTEXT('Data Summary'!B22),'Data Summary'!B22,"")</f>
        <v>Other</v>
      </c>
      <c r="C22" s="366">
        <f ca="true">+VALUE('Data Summary'!C22)</f>
        <v>2018</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f ca="true">+IF(AND(ISNUMBER(OFFSET('Water Data'!$I$9,0,10*ROW('Water Data'!I16))),'Data Summary'!CJ22="Yes"),OFFSET('Water Data'!$I$9,0,10*ROW('Water Data'!I16)),NA())</f>
        <v>42.456174698134703</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f ca="true">+IF(AND(ISNUMBER(OFFSET('Sanitation Data'!$I$12,0,10*ROW('Sanitation Data'!I16))),'Data Summary'!DN22="Yes"),OFFSET('Sanitation Data'!$I$12,0,10*ROW('Sanitation Data'!I16)),NA())</f>
        <v>54.938478000000003</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f ca="true">+IF(AND(ISNUMBER(OFFSET('Hygiene Data'!$D$9,0,10*ROW('Hygiene Data'!D16))),'Data Summary'!DQ22="Yes"),OFFSET('Hygiene Data'!$D$9,0,10*ROW('Hygiene Data'!D16)),NA())</f>
        <v>25.954859677221542</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f ca="true">+IF(AND(ISNUMBER(OFFSET('Hygiene Data'!$H$9,0,10*ROW('Hygiene Data'!H16))),'Data Summary'!EC22="Yes"),OFFSET('Hygiene Data'!$H$9,0,10*ROW('Hygiene Data'!H16)),NA())</f>
        <v>29.537949999999999</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f ca="true">+IF(AND(ISNUMBER(OFFSET('Hygiene Data'!$I$9,0,10*ROW('Hygiene Data'!I16))),'Data Summary'!EF22="Yes"),OFFSET('Hygiene Data'!$I$9,0,10*ROW('Hygiene Data'!I16)),NA())</f>
        <v>7.778954976522912</v>
      </c>
    </row>
    <row xmlns:x14ac="http://schemas.microsoft.com/office/spreadsheetml/2009/9/ac" r="23" x14ac:dyDescent="0.2">
      <c r="A23" s="367" t="str">
        <f ca="true">+RIGHT('Data Summary'!A23,LEN('Data Summary'!A23)-9)</f>
        <v>UIS</v>
      </c>
      <c r="B23" s="36" t="str">
        <f ca="true">+IF(ISTEXT('Data Summary'!B23),'Data Summary'!B23,"")</f>
        <v>Other</v>
      </c>
      <c r="C23" s="366">
        <f ca="true">+VALUE('Data Summary'!C23)</f>
        <v>2019</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f ca="true">+IF(AND(ISNUMBER(OFFSET('Water Data'!$D$9,0,10*ROW('Water Data'!D17))),'Data Summary'!BU23="Yes"),OFFSET('Water Data'!$D$9,0,10*ROW('Water Data'!D17)),NA())</f>
        <v>55.851003022614151</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f ca="true">+IF(AND(ISNUMBER(OFFSET('Water Data'!$H$9,0,10*ROW('Water Data'!H17))),'Data Summary'!CG23="Yes"),OFFSET('Water Data'!$H$9,0,10*ROW('Water Data'!H17)),NA())</f>
        <v>59.126750000000001</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f ca="true">+IF(AND(ISNUMBER(OFFSET('Water Data'!$I$9,0,10*ROW('Water Data'!I17))),'Data Summary'!CJ23="Yes"),OFFSET('Water Data'!$I$9,0,10*ROW('Water Data'!I17)),NA())</f>
        <v>42.289269111650576</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f ca="true">+IF(AND(ISNUMBER(OFFSET('Sanitation Data'!$D$12,0,10*ROW('Sanitation Data'!D17))),'Data Summary'!CO23="Yes"),OFFSET('Sanitation Data'!$D$12,0,10*ROW('Sanitation Data'!D17)),NA())</f>
        <v>58.898449951888075</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f ca="true">+IF(AND(ISNUMBER(OFFSET('Sanitation Data'!$H$12,0,10*ROW('Sanitation Data'!H17))),'Data Summary'!DI23="Yes"),OFFSET('Sanitation Data'!$H$12,0,10*ROW('Sanitation Data'!H17)),NA())</f>
        <v>59.641579999999998</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f ca="true">+IF(AND(ISNUMBER(OFFSET('Sanitation Data'!$I$12,0,10*ROW('Sanitation Data'!I17))),'Data Summary'!DN23="Yes"),OFFSET('Sanitation Data'!$I$12,0,10*ROW('Sanitation Data'!I17)),NA())</f>
        <v>55.821859469378253</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f ca="true">+IF(AND(ISNUMBER(OFFSET('Hygiene Data'!$D$9,0,10*ROW('Hygiene Data'!D17))),'Data Summary'!DQ23="Yes"),OFFSET('Hygiene Data'!$D$9,0,10*ROW('Hygiene Data'!D17)),NA())</f>
        <v>28.91</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f ca="true">+IF(AND(ISNUMBER(OFFSET('Hygiene Data'!$H$9,0,10*ROW('Hygiene Data'!H17))),'Data Summary'!EC23="Yes"),OFFSET('Hygiene Data'!$H$9,0,10*ROW('Hygiene Data'!H17)),NA())</f>
        <v>28.91</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67" t="str">
        <f ca="true">+RIGHT('Data Summary'!A24,LEN('Data Summary'!A24)-9)</f>
        <v>EMIS</v>
      </c>
      <c r="B24" s="36" t="str">
        <f ca="true">+IF(ISTEXT('Data Summary'!B24),'Data Summary'!B24,"")</f>
        <v>EMIS</v>
      </c>
      <c r="C24" s="366">
        <f ca="true">+VALUE('Data Summary'!C24)</f>
        <v>2019</v>
      </c>
      <c r="D24" s="96" t="e">
        <f ca="true">+IF(AND(ISNUMBER(OFFSET('Water Data'!$D$4,0,10*ROW('Water Data'!D18))),'Data Summary'!BS24="Yes"),100-OFFSET('Water Data'!$D$4,0,10*ROW('Water Data'!D18)),NA())</f>
        <v>#N/A</v>
      </c>
      <c r="E24" s="96">
        <f ca="true">+IF(AND(ISNUMBER(OFFSET('Water Data'!$D$6,0,10*ROW('Water Data'!D18))),'Data Summary'!BT24="Yes"),OFFSET('Water Data'!$D$6,0,10*ROW('Water Data'!D18)),NA())</f>
        <v>61.89930872187086</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f ca="true">+IF(AND(ISNUMBER(OFFSET('Water Data'!$E$6,0,10*ROW('Water Data'!E18))),'Data Summary'!BW24="Yes"),OFFSET('Water Data'!$E$6,0,10*ROW('Water Data'!E18)),NA())</f>
        <v>74.400000000000006</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f ca="true">+IF(AND(ISNUMBER(OFFSET('Water Data'!$F$6,0,10*ROW('Water Data'!F18))),'Data Summary'!BZ24="Yes"),OFFSET('Water Data'!$F$6,0,10*ROW('Water Data'!F18)),NA())</f>
        <v>58.2</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f ca="true">+IF(AND(ISNUMBER(OFFSET('Water Data'!$G$6,0,10*ROW('Water Data'!G18))),'Data Summary'!CC24="Yes"),OFFSET('Water Data'!$G$6,0,10*ROW('Water Data'!G18)),NA())</f>
        <v>68.694362017804153</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f ca="true">+IF(AND(ISNUMBER(OFFSET('Water Data'!$H$6,0,10*ROW('Water Data'!H18))),'Data Summary'!CF24="Yes"),OFFSET('Water Data'!$H$6,0,10*ROW('Water Data'!H18)),NA())</f>
        <v>61.4</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f ca="true">+IF(AND(ISNUMBER(OFFSET('Water Data'!$I$6,0,10*ROW('Water Data'!I18))),'Data Summary'!CI24="Yes"),OFFSET('Water Data'!$I$6,0,10*ROW('Water Data'!I18)),NA())</f>
        <v>61.494873178629248</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67" t="str">
        <f ca="true">+RIGHT('Data Summary'!A25,LEN('Data Summary'!A25)-9)</f>
        <v>EMIS</v>
      </c>
      <c r="B25" s="36" t="str">
        <f ca="true">+IF(ISTEXT('Data Summary'!B25),'Data Summary'!B25,"")</f>
        <v>EMIS</v>
      </c>
      <c r="C25" s="366">
        <f ca="true">+VALUE('Data Summary'!C25)</f>
        <v>2020</v>
      </c>
      <c r="D25" s="96" t="e">
        <f ca="true">+IF(AND(ISNUMBER(OFFSET('Water Data'!$D$4,0,10*ROW('Water Data'!D19))),'Data Summary'!BS25="Yes"),100-OFFSET('Water Data'!$D$4,0,10*ROW('Water Data'!D19)),NA())</f>
        <v>#N/A</v>
      </c>
      <c r="E25" s="96">
        <f ca="true">+IF(AND(ISNUMBER(OFFSET('Water Data'!$D$6,0,10*ROW('Water Data'!D19))),'Data Summary'!BT25="Yes"),OFFSET('Water Data'!$D$6,0,10*ROW('Water Data'!D19)),NA())</f>
        <v>68.061153054220995</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f ca="true">+IF(AND(ISNUMBER(OFFSET('Water Data'!$E$6,0,10*ROW('Water Data'!E19))),'Data Summary'!BW25="Yes"),OFFSET('Water Data'!$E$6,0,10*ROW('Water Data'!E19)),NA())</f>
        <v>76.7</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f ca="true">+IF(AND(ISNUMBER(OFFSET('Water Data'!$F$6,0,10*ROW('Water Data'!F19))),'Data Summary'!BZ25="Yes"),OFFSET('Water Data'!$F$6,0,10*ROW('Water Data'!F19)),NA())</f>
        <v>59.9</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f ca="true">+IF(AND(ISNUMBER(OFFSET('Water Data'!$G$6,0,10*ROW('Water Data'!G19))),'Data Summary'!CC25="Yes"),OFFSET('Water Data'!$G$6,0,10*ROW('Water Data'!G19)),NA())</f>
        <v>72.260488415779591</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f ca="true">+IF(AND(ISNUMBER(OFFSET('Water Data'!$H$6,0,10*ROW('Water Data'!H19))),'Data Summary'!CF25="Yes"),OFFSET('Water Data'!$H$6,0,10*ROW('Water Data'!H19)),NA())</f>
        <v>67.8</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f ca="true">+IF(AND(ISNUMBER(OFFSET('Water Data'!$I$6,0,10*ROW('Water Data'!I19))),'Data Summary'!CI25="Yes"),OFFSET('Water Data'!$I$6,0,10*ROW('Water Data'!I19)),NA())</f>
        <v>67.343829355002541</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67" t="str">
        <f ca="true">+RIGHT('Data Summary'!A26,LEN('Data Summary'!A26)-9)</f>
        <v>UIS</v>
      </c>
      <c r="B26" s="36" t="str">
        <f ca="true">+IF(ISTEXT('Data Summary'!B26),'Data Summary'!B26,"")</f>
        <v>Other</v>
      </c>
      <c r="C26" s="366">
        <f ca="true">+VALUE('Data Summary'!C26)</f>
        <v>2020</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f ca="true">+IF(AND(ISNUMBER(OFFSET('Water Data'!$D$9,0,10*ROW('Water Data'!D20))),'Data Summary'!BU26="Yes"),OFFSET('Water Data'!$D$9,0,10*ROW('Water Data'!D20)),NA())</f>
        <v>60.80264888464513</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f ca="true">+IF(AND(ISNUMBER(OFFSET('Water Data'!$H$9,0,10*ROW('Water Data'!H20))),'Data Summary'!CG26="Yes"),OFFSET('Water Data'!$H$9,0,10*ROW('Water Data'!H20)),NA())</f>
        <v>64.610110000000006</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f ca="true">+IF(AND(ISNUMBER(OFFSET('Water Data'!$I$9,0,10*ROW('Water Data'!I20))),'Data Summary'!CJ26="Yes"),OFFSET('Water Data'!$I$9,0,10*ROW('Water Data'!I20)),NA())</f>
        <v>46.432335386036797</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f ca="true">+IF(AND(ISNUMBER(OFFSET('Sanitation Data'!$D$12,0,10*ROW('Sanitation Data'!D20))),'Data Summary'!CO26="Yes"),OFFSET('Sanitation Data'!$D$12,0,10*ROW('Sanitation Data'!D20)),NA())</f>
        <v>55.944888641010415</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f ca="true">+IF(AND(ISNUMBER(OFFSET('Sanitation Data'!$H$12,0,10*ROW('Sanitation Data'!H20))),'Data Summary'!DI26="Yes"),OFFSET('Sanitation Data'!$H$12,0,10*ROW('Sanitation Data'!H20)),NA())</f>
        <v>56.556550000000001</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f ca="true">+IF(AND(ISNUMBER(OFFSET('Sanitation Data'!$I$12,0,10*ROW('Sanitation Data'!I20))),'Data Summary'!DN26="Yes"),OFFSET('Sanitation Data'!$I$12,0,10*ROW('Sanitation Data'!I20)),NA())</f>
        <v>53.636325213213993</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f ca="true">+IF(AND(ISNUMBER(OFFSET('Hygiene Data'!$D$9,0,10*ROW('Hygiene Data'!D20))),'Data Summary'!DQ26="Yes"),OFFSET('Hygiene Data'!$D$9,0,10*ROW('Hygiene Data'!D20)),NA())</f>
        <v>27.940185739844118</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f ca="true">+IF(AND(ISNUMBER(OFFSET('Hygiene Data'!$H$9,0,10*ROW('Hygiene Data'!H20))),'Data Summary'!EC26="Yes"),OFFSET('Hygiene Data'!$H$9,0,10*ROW('Hygiene Data'!H20)),NA())</f>
        <v>29.16639</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f ca="true">+IF(AND(ISNUMBER(OFFSET('Hygiene Data'!$I$9,0,10*ROW('Hygiene Data'!I20))),'Data Summary'!EF26="Yes"),OFFSET('Hygiene Data'!$I$9,0,10*ROW('Hygiene Data'!I20)),NA())</f>
        <v>23.312183221129821</v>
      </c>
    </row>
    <row xmlns:x14ac="http://schemas.microsoft.com/office/spreadsheetml/2009/9/ac" r="27" x14ac:dyDescent="0.2">
      <c r="A27" s="367" t="str">
        <f ca="true">+RIGHT('Data Summary'!A27,LEN('Data Summary'!A27)-9)</f>
        <v>UIS</v>
      </c>
      <c r="B27" s="36" t="str">
        <f ca="true">+IF(ISTEXT('Data Summary'!B27),'Data Summary'!B27,"")</f>
        <v>Other</v>
      </c>
      <c r="C27" s="366">
        <f ca="true">+VALUE('Data Summary'!C27)</f>
        <v>2021</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f ca="true">+IF(AND(ISNUMBER(OFFSET('Water Data'!$D$9,0,10*ROW('Water Data'!D21))),'Data Summary'!BU27="Yes"),OFFSET('Water Data'!$D$9,0,10*ROW('Water Data'!D21)),NA())</f>
        <v>59.434363149343959</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f ca="true">+IF(AND(ISNUMBER(OFFSET('Water Data'!$H$9,0,10*ROW('Water Data'!H21))),'Data Summary'!CG27="Yes"),OFFSET('Water Data'!$H$9,0,10*ROW('Water Data'!H21)),NA())</f>
        <v>72.2</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f ca="true">+IF(AND(ISNUMBER(OFFSET('Water Data'!$I$9,0,10*ROW('Water Data'!I21))),'Data Summary'!CJ27="Yes"),OFFSET('Water Data'!$I$9,0,10*ROW('Water Data'!I21)),NA())</f>
        <v>46.287906697284207</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f ca="true">+IF(AND(ISNUMBER(OFFSET('Sanitation Data'!$D$12,0,10*ROW('Sanitation Data'!D21))),'Data Summary'!CO27="Yes"),OFFSET('Sanitation Data'!$D$12,0,10*ROW('Sanitation Data'!D21)),NA())</f>
        <v>50.794242989352377</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f ca="true">+IF(AND(ISNUMBER(OFFSET('Sanitation Data'!$H$12,0,10*ROW('Sanitation Data'!H21))),'Data Summary'!DI27="Yes"),OFFSET('Sanitation Data'!$H$12,0,10*ROW('Sanitation Data'!H21)),NA())</f>
        <v>44.6</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f ca="true">+IF(AND(ISNUMBER(OFFSET('Sanitation Data'!$I$12,0,10*ROW('Sanitation Data'!I21))),'Data Summary'!DN27="Yes"),OFFSET('Sanitation Data'!$I$12,0,10*ROW('Sanitation Data'!I21)),NA())</f>
        <v>57.173270269046014</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f ca="true">+IF(AND(ISNUMBER(OFFSET('Hygiene Data'!$D$9,0,10*ROW('Hygiene Data'!D21))),'Data Summary'!DQ27="Yes"),OFFSET('Hygiene Data'!$D$9,0,10*ROW('Hygiene Data'!D21)),NA())</f>
        <v>47.123681489388609</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f ca="true">+IF(AND(ISNUMBER(OFFSET('Hygiene Data'!$H$9,0,10*ROW('Hygiene Data'!H21))),'Data Summary'!EC27="Yes"),OFFSET('Hygiene Data'!$H$9,0,10*ROW('Hygiene Data'!H21)),NA())</f>
        <v>46.62</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f ca="true">+IF(AND(ISNUMBER(OFFSET('Hygiene Data'!$I$9,0,10*ROW('Hygiene Data'!I21))),'Data Summary'!EF27="Yes"),OFFSET('Hygiene Data'!$I$9,0,10*ROW('Hygiene Data'!I21)),NA())</f>
        <v>47.642388612536628</v>
      </c>
    </row>
    <row xmlns:x14ac="http://schemas.microsoft.com/office/spreadsheetml/2009/9/ac" r="28" x14ac:dyDescent="0.2">
      <c r="A28" s="367" t="str">
        <f ca="true">+RIGHT('Data Summary'!A28,LEN('Data Summary'!A28)-9)</f>
        <v>EMIS</v>
      </c>
      <c r="B28" s="36" t="str">
        <f ca="true">+IF(ISTEXT('Data Summary'!B28),'Data Summary'!B28,"")</f>
        <v>EMIS</v>
      </c>
      <c r="C28" s="366">
        <f ca="true">+VALUE('Data Summary'!C28)</f>
        <v>2021</v>
      </c>
      <c r="D28" s="96" t="e">
        <f ca="true">+IF(AND(ISNUMBER(OFFSET('Water Data'!$D$4,0,10*ROW('Water Data'!D22))),'Data Summary'!BS28="Yes"),100-OFFSET('Water Data'!$D$4,0,10*ROW('Water Data'!D22)),NA())</f>
        <v>#N/A</v>
      </c>
      <c r="E28" s="96">
        <f ca="true">+IF(AND(ISNUMBER(OFFSET('Water Data'!$D$6,0,10*ROW('Water Data'!D22))),'Data Summary'!BT28="Yes"),OFFSET('Water Data'!$D$6,0,10*ROW('Water Data'!D22)),NA())</f>
        <v>67.111249100935026</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f ca="true">+IF(AND(ISNUMBER(OFFSET('Water Data'!$E$6,0,10*ROW('Water Data'!E22))),'Data Summary'!BW28="Yes"),OFFSET('Water Data'!$E$6,0,10*ROW('Water Data'!E22)),NA())</f>
        <v>77.599999999999994</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f ca="true">+IF(AND(ISNUMBER(OFFSET('Water Data'!$F$6,0,10*ROW('Water Data'!F22))),'Data Summary'!BZ28="Yes"),OFFSET('Water Data'!$F$6,0,10*ROW('Water Data'!F22)),NA())</f>
        <v>63.2</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f ca="true">+IF(AND(ISNUMBER(OFFSET('Water Data'!$G$6,0,10*ROW('Water Data'!G22))),'Data Summary'!CC28="Yes"),OFFSET('Water Data'!$G$6,0,10*ROW('Water Data'!G22)),NA())</f>
        <v>70.91017251635931</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f ca="true">+IF(AND(ISNUMBER(OFFSET('Water Data'!$H$6,0,10*ROW('Water Data'!H22))),'Data Summary'!CF28="Yes"),OFFSET('Water Data'!$H$6,0,10*ROW('Water Data'!H22)),NA())</f>
        <v>66.3</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f ca="true">+IF(AND(ISNUMBER(OFFSET('Water Data'!$I$6,0,10*ROW('Water Data'!I22))),'Data Summary'!CI28="Yes"),OFFSET('Water Data'!$I$6,0,10*ROW('Water Data'!I22)),NA())</f>
        <v>68.537954600927506</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f ca="true">+IF(AND(ISNUMBER(OFFSET('Sanitation Data'!$G$4,0,10*ROW('Sanitation Data'!G22))),'Data Summary'!CZ28="Yes"),100-OFFSET('Sanitation Data'!$G$4,0,10*ROW('Sanitation Data'!G22)),NA())</f>
        <v>81.023200475907203</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f ca="true">+IF(AND(ISNUMBER(OFFSET('Sanitation Data'!$I$4,0,10*ROW('Sanitation Data'!I22))),'Data Summary'!DJ28="Yes"),100-OFFSET('Sanitation Data'!$I$4,0,10*ROW('Sanitation Data'!I22)),NA())</f>
        <v>89.528923602636084</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67" t="str">
        <f ca="true">+RIGHT('Data Summary'!A29,LEN('Data Summary'!A29)-9)</f>
        <v>EMIS</v>
      </c>
      <c r="B29" s="36" t="str">
        <f ca="true">+IF(ISTEXT('Data Summary'!B29),'Data Summary'!B29,"")</f>
        <v>EMIS</v>
      </c>
      <c r="C29" s="366">
        <f ca="true">+VALUE('Data Summary'!C29)</f>
        <v>2022</v>
      </c>
      <c r="D29" s="96" t="e">
        <f ca="true">+IF(AND(ISNUMBER(OFFSET('Water Data'!$D$4,0,10*ROW('Water Data'!D23))),'Data Summary'!BS29="Yes"),100-OFFSET('Water Data'!$D$4,0,10*ROW('Water Data'!D23)),NA())</f>
        <v>#N/A</v>
      </c>
      <c r="E29" s="96">
        <f ca="true">+IF(AND(ISNUMBER(OFFSET('Water Data'!$D$6,0,10*ROW('Water Data'!D23))),'Data Summary'!BT29="Yes"),OFFSET('Water Data'!$D$6,0,10*ROW('Water Data'!D23)),NA())</f>
        <v>72.718409316154606</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f ca="true">+IF(AND(ISNUMBER(OFFSET('Water Data'!$E$6,0,10*ROW('Water Data'!E23))),'Data Summary'!BW29="Yes"),OFFSET('Water Data'!$E$6,0,10*ROW('Water Data'!E23)),NA())</f>
        <v>80.5</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f ca="true">+IF(AND(ISNUMBER(OFFSET('Water Data'!$F$6,0,10*ROW('Water Data'!F23))),'Data Summary'!BZ29="Yes"),OFFSET('Water Data'!$F$6,0,10*ROW('Water Data'!F23)),NA())</f>
        <v>70.099999999999994</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f ca="true">+IF(AND(ISNUMBER(OFFSET('Water Data'!$G$6,0,10*ROW('Water Data'!G23))),'Data Summary'!CC29="Yes"),OFFSET('Water Data'!$G$6,0,10*ROW('Water Data'!G23)),NA())</f>
        <v>75.918598078010177</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f ca="true">+IF(AND(ISNUMBER(OFFSET('Water Data'!$H$6,0,10*ROW('Water Data'!H23))),'Data Summary'!CF29="Yes"),OFFSET('Water Data'!$H$6,0,10*ROW('Water Data'!H23)),NA())</f>
        <v>72.5</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f ca="true">+IF(AND(ISNUMBER(OFFSET('Water Data'!$I$6,0,10*ROW('Water Data'!I23))),'Data Summary'!CI29="Yes"),OFFSET('Water Data'!$I$6,0,10*ROW('Water Data'!I23)),NA())</f>
        <v>72.088353413654616</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f ca="true">+IF(AND(ISNUMBER(OFFSET('Sanitation Data'!$G$4,0,10*ROW('Sanitation Data'!G23))),'Data Summary'!CZ29="Yes"),100-OFFSET('Sanitation Data'!$G$4,0,10*ROW('Sanitation Data'!G23)),NA())</f>
        <v>91.23798756359524</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f ca="true">+IF(AND(ISNUMBER(OFFSET('Sanitation Data'!$I$4,0,10*ROW('Sanitation Data'!I23))),'Data Summary'!DJ29="Yes"),100-OFFSET('Sanitation Data'!$I$4,0,10*ROW('Sanitation Data'!I23)),NA())</f>
        <v>92.018072289156621</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67" t="str">
        <f ca="true">+RIGHT('Data Summary'!A30,LEN('Data Summary'!A30)-9)</f>
        <v>UIS</v>
      </c>
      <c r="B30" s="36" t="str">
        <f ca="true">+IF(ISTEXT('Data Summary'!B30),'Data Summary'!B30,"")</f>
        <v>Other</v>
      </c>
      <c r="C30" s="366">
        <f ca="true">+VALUE('Data Summary'!C30)</f>
        <v>2022</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f ca="true">+IF(AND(ISNUMBER(OFFSET('Water Data'!$D$9,0,10*ROW('Water Data'!D24))),'Data Summary'!BU30="Yes"),OFFSET('Water Data'!$D$9,0,10*ROW('Water Data'!D24)),NA())</f>
        <v>60.798672286398428</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f ca="true">+IF(AND(ISNUMBER(OFFSET('Water Data'!$H$9,0,10*ROW('Water Data'!H24))),'Data Summary'!CG30="Yes"),OFFSET('Water Data'!$H$9,0,10*ROW('Water Data'!H24)),NA())</f>
        <v>71.64</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f ca="true">+IF(AND(ISNUMBER(OFFSET('Water Data'!$I$9,0,10*ROW('Water Data'!I24))),'Data Summary'!CJ30="Yes"),OFFSET('Water Data'!$I$9,0,10*ROW('Water Data'!I24)),NA())</f>
        <v>49.729389274061987</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f ca="true">+IF(AND(ISNUMBER(OFFSET('Sanitation Data'!$D$12,0,10*ROW('Sanitation Data'!D24))),'Data Summary'!CO30="Yes"),OFFSET('Sanitation Data'!$D$12,0,10*ROW('Sanitation Data'!D24)),NA())</f>
        <v>55.554537337440721</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f ca="true">+IF(AND(ISNUMBER(OFFSET('Sanitation Data'!$H$12,0,10*ROW('Sanitation Data'!H24))),'Data Summary'!DI30="Yes"),OFFSET('Sanitation Data'!$H$12,0,10*ROW('Sanitation Data'!H24)),NA())</f>
        <v>67.260000000000005</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f ca="true">+IF(AND(ISNUMBER(OFFSET('Sanitation Data'!$I$12,0,10*ROW('Sanitation Data'!I24))),'Data Summary'!DN30="Yes"),OFFSET('Sanitation Data'!$I$12,0,10*ROW('Sanitation Data'!I24)),NA())</f>
        <v>43.602949632952694</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f ca="true">+IF(AND(ISNUMBER(OFFSET('Hygiene Data'!$D$9,0,10*ROW('Hygiene Data'!D24))),'Data Summary'!DQ30="Yes"),OFFSET('Hygiene Data'!$D$9,0,10*ROW('Hygiene Data'!D24)),NA())</f>
        <v>47.468152788293644</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f ca="true">+IF(AND(ISNUMBER(OFFSET('Hygiene Data'!$H$9,0,10*ROW('Hygiene Data'!H24))),'Data Summary'!EC30="Yes"),OFFSET('Hygiene Data'!$H$9,0,10*ROW('Hygiene Data'!H24)),NA())</f>
        <v>48.76</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f ca="true">+IF(AND(ISNUMBER(OFFSET('Hygiene Data'!$I$9,0,10*ROW('Hygiene Data'!I24))),'Data Summary'!EF30="Yes"),OFFSET('Hygiene Data'!$I$9,0,10*ROW('Hygiene Data'!I24)),NA())</f>
        <v>46.14914253670473</v>
      </c>
    </row>
    <row xmlns:x14ac="http://schemas.microsoft.com/office/spreadsheetml/2009/9/ac" r="31" x14ac:dyDescent="0.2">
      <c r="A31" s="367" t="e">
        <f ca="true">+RIGHT('Data Summary'!A31,LEN('Data Summary'!A31)-9)</f>
        <v>#VALUE!</v>
      </c>
      <c r="B31" s="36" t="str">
        <f ca="true">+IF(ISTEXT('Data Summary'!B31),'Data Summary'!B31,"")</f>
        <v/>
      </c>
      <c r="C31" s="366"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67" t="e">
        <f ca="true">+RIGHT('Data Summary'!A32,LEN('Data Summary'!A32)-9)</f>
        <v>#VALUE!</v>
      </c>
      <c r="B32" s="36" t="str">
        <f ca="true">+IF(ISTEXT('Data Summary'!B32),'Data Summary'!B32,"")</f>
        <v/>
      </c>
      <c r="C32" s="366"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67" t="e">
        <f ca="true">+RIGHT('Data Summary'!A33,LEN('Data Summary'!A33)-9)</f>
        <v>#VALUE!</v>
      </c>
      <c r="B33" s="36" t="str">
        <f ca="true">+IF(ISTEXT('Data Summary'!B33),'Data Summary'!B33,"")</f>
        <v/>
      </c>
      <c r="C33" s="366"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67" t="e">
        <f ca="true">+RIGHT('Data Summary'!A34,LEN('Data Summary'!A34)-9)</f>
        <v>#VALUE!</v>
      </c>
      <c r="B34" s="36" t="str">
        <f ca="true">+IF(ISTEXT('Data Summary'!B34),'Data Summary'!B34,"")</f>
        <v/>
      </c>
      <c r="C34" s="366"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67" t="e">
        <f ca="true">+RIGHT('Data Summary'!A35,LEN('Data Summary'!A35)-9)</f>
        <v>#VALUE!</v>
      </c>
      <c r="B35" s="36" t="str">
        <f ca="true">+IF(ISTEXT('Data Summary'!B35),'Data Summary'!B35,"")</f>
        <v/>
      </c>
      <c r="C35" s="366"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67" t="e">
        <f ca="true">+RIGHT('Data Summary'!A36,LEN('Data Summary'!A36)-9)</f>
        <v>#VALUE!</v>
      </c>
      <c r="B36" s="36" t="str">
        <f ca="true">+IF(ISTEXT('Data Summary'!B36),'Data Summary'!B36,"")</f>
        <v/>
      </c>
      <c r="C36" s="366"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67" t="e">
        <f ca="true">+RIGHT('Data Summary'!A37,LEN('Data Summary'!A37)-9)</f>
        <v>#VALUE!</v>
      </c>
      <c r="B37" s="36" t="str">
        <f ca="true">+IF(ISTEXT('Data Summary'!B37),'Data Summary'!B37,"")</f>
        <v/>
      </c>
      <c r="C37" s="366"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67" t="e">
        <f ca="true">+RIGHT('Data Summary'!A38,LEN('Data Summary'!A38)-9)</f>
        <v>#VALUE!</v>
      </c>
      <c r="B38" s="36" t="str">
        <f ca="true">+IF(ISTEXT('Data Summary'!B38),'Data Summary'!B38,"")</f>
        <v/>
      </c>
      <c r="C38" s="366"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67" t="e">
        <f ca="true">+RIGHT('Data Summary'!A39,LEN('Data Summary'!A39)-9)</f>
        <v>#VALUE!</v>
      </c>
      <c r="B39" s="36" t="str">
        <f ca="true">+IF(ISTEXT('Data Summary'!B39),'Data Summary'!B39,"")</f>
        <v/>
      </c>
      <c r="C39" s="366"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67" t="e">
        <f ca="true">+RIGHT('Data Summary'!A40,LEN('Data Summary'!A40)-9)</f>
        <v>#VALUE!</v>
      </c>
      <c r="B40" s="36" t="str">
        <f ca="true">+IF(ISTEXT('Data Summary'!B40),'Data Summary'!B40,"")</f>
        <v/>
      </c>
      <c r="C40" s="366"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67" t="e">
        <f ca="true">+RIGHT('Data Summary'!A41,LEN('Data Summary'!A41)-9)</f>
        <v>#VALUE!</v>
      </c>
      <c r="B41" s="36" t="str">
        <f ca="true">+IF(ISTEXT('Data Summary'!B41),'Data Summary'!B41,"")</f>
        <v/>
      </c>
      <c r="C41" s="366"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67" t="e">
        <f ca="true">+RIGHT('Data Summary'!A42,LEN('Data Summary'!A42)-9)</f>
        <v>#VALUE!</v>
      </c>
      <c r="B42" s="36" t="str">
        <f ca="true">+IF(ISTEXT('Data Summary'!B42),'Data Summary'!B42,"")</f>
        <v/>
      </c>
      <c r="C42" s="366"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67" t="e">
        <f ca="true">+RIGHT('Data Summary'!A43,LEN('Data Summary'!A43)-9)</f>
        <v>#VALUE!</v>
      </c>
      <c r="B43" s="36" t="str">
        <f ca="true">+IF(ISTEXT('Data Summary'!B43),'Data Summary'!B43,"")</f>
        <v/>
      </c>
      <c r="C43" s="366"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67" t="e">
        <f ca="true">+RIGHT('Data Summary'!A44,LEN('Data Summary'!A44)-9)</f>
        <v>#VALUE!</v>
      </c>
      <c r="B44" s="36" t="str">
        <f ca="true">+IF(ISTEXT('Data Summary'!B44),'Data Summary'!B44,"")</f>
        <v/>
      </c>
      <c r="C44" s="366"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67" t="e">
        <f ca="true">+RIGHT('Data Summary'!A45,LEN('Data Summary'!A45)-9)</f>
        <v>#VALUE!</v>
      </c>
      <c r="B45" s="36" t="str">
        <f ca="true">+IF(ISTEXT('Data Summary'!B45),'Data Summary'!B45,"")</f>
        <v/>
      </c>
      <c r="C45" s="366"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67" t="e">
        <f ca="true">+RIGHT('Data Summary'!A46,LEN('Data Summary'!A46)-9)</f>
        <v>#VALUE!</v>
      </c>
      <c r="B46" s="36" t="str">
        <f ca="true">+IF(ISTEXT('Data Summary'!B46),'Data Summary'!B46,"")</f>
        <v/>
      </c>
      <c r="C46" s="366"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67" t="e">
        <f ca="true">+RIGHT('Data Summary'!A47,LEN('Data Summary'!A47)-9)</f>
        <v>#VALUE!</v>
      </c>
      <c r="B47" s="36" t="str">
        <f ca="true">+IF(ISTEXT('Data Summary'!B47),'Data Summary'!B47,"")</f>
        <v/>
      </c>
      <c r="C47" s="366"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67" t="e">
        <f ca="true">+RIGHT('Data Summary'!A48,LEN('Data Summary'!A48)-9)</f>
        <v>#VALUE!</v>
      </c>
      <c r="B48" s="36" t="str">
        <f ca="true">+IF(ISTEXT('Data Summary'!B48),'Data Summary'!B48,"")</f>
        <v/>
      </c>
      <c r="C48" s="366"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67" t="e">
        <f ca="true">+RIGHT('Data Summary'!A49,LEN('Data Summary'!A49)-9)</f>
        <v>#VALUE!</v>
      </c>
      <c r="B49" s="36" t="str">
        <f ca="true">+IF(ISTEXT('Data Summary'!B49),'Data Summary'!B49,"")</f>
        <v/>
      </c>
      <c r="C49" s="366"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67" t="e">
        <f ca="true">+RIGHT('Data Summary'!A50,LEN('Data Summary'!A50)-9)</f>
        <v>#VALUE!</v>
      </c>
      <c r="B50" s="36" t="str">
        <f ca="true">+IF(ISTEXT('Data Summary'!B50),'Data Summary'!B50,"")</f>
        <v/>
      </c>
      <c r="C50" s="366"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67" t="e">
        <f ca="true">+RIGHT('Data Summary'!A51,LEN('Data Summary'!A51)-9)</f>
        <v>#VALUE!</v>
      </c>
      <c r="B51" s="36" t="str">
        <f ca="true">+IF(ISTEXT('Data Summary'!B51),'Data Summary'!B51,"")</f>
        <v/>
      </c>
      <c r="C51" s="366"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67" t="e">
        <f ca="true">+RIGHT('Data Summary'!A52,LEN('Data Summary'!A52)-9)</f>
        <v>#VALUE!</v>
      </c>
      <c r="B52" s="36" t="str">
        <f ca="true">+IF(ISTEXT('Data Summary'!B52),'Data Summary'!B52,"")</f>
        <v/>
      </c>
      <c r="C52" s="366"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67" t="e">
        <f ca="true">+RIGHT('Data Summary'!A53,LEN('Data Summary'!A53)-9)</f>
        <v>#VALUE!</v>
      </c>
      <c r="B53" s="36" t="str">
        <f ca="true">+IF(ISTEXT('Data Summary'!B53),'Data Summary'!B53,"")</f>
        <v/>
      </c>
      <c r="C53" s="366"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67" t="e">
        <f ca="true">+RIGHT('Data Summary'!A54,LEN('Data Summary'!A54)-9)</f>
        <v>#VALUE!</v>
      </c>
      <c r="B54" s="36" t="str">
        <f ca="true">+IF(ISTEXT('Data Summary'!B54),'Data Summary'!B54,"")</f>
        <v/>
      </c>
      <c r="C54" s="366"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67" t="e">
        <f ca="true">+RIGHT('Data Summary'!A55,LEN('Data Summary'!A55)-9)</f>
        <v>#VALUE!</v>
      </c>
      <c r="B55" s="36" t="str">
        <f ca="true">+IF(ISTEXT('Data Summary'!B55),'Data Summary'!B55,"")</f>
        <v/>
      </c>
      <c r="C55" s="366"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67" t="e">
        <f ca="true">+RIGHT('Data Summary'!A56,LEN('Data Summary'!A56)-9)</f>
        <v>#VALUE!</v>
      </c>
      <c r="B56" s="36" t="str">
        <f ca="true">+IF(ISTEXT('Data Summary'!B56),'Data Summary'!B56,"")</f>
        <v/>
      </c>
      <c r="C56" s="366"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67" t="e">
        <f ca="true">+RIGHT('Data Summary'!A57,LEN('Data Summary'!A57)-9)</f>
        <v>#VALUE!</v>
      </c>
      <c r="B57" s="36" t="str">
        <f ca="true">+IF(ISTEXT('Data Summary'!B57),'Data Summary'!B57,"")</f>
        <v/>
      </c>
      <c r="C57" s="366"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67" t="e">
        <f ca="true">+RIGHT('Data Summary'!A58,LEN('Data Summary'!A58)-9)</f>
        <v>#VALUE!</v>
      </c>
      <c r="B58" s="36" t="str">
        <f ca="true">+IF(ISTEXT('Data Summary'!B58),'Data Summary'!B58,"")</f>
        <v/>
      </c>
      <c r="C58" s="366"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67" t="e">
        <f ca="true">+RIGHT('Data Summary'!A59,LEN('Data Summary'!A59)-9)</f>
        <v>#VALUE!</v>
      </c>
      <c r="B59" s="36" t="str">
        <f ca="true">+IF(ISTEXT('Data Summary'!B59),'Data Summary'!B59,"")</f>
        <v/>
      </c>
      <c r="C59" s="366"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67" t="e">
        <f ca="true">+RIGHT('Data Summary'!A60,LEN('Data Summary'!A60)-9)</f>
        <v>#VALUE!</v>
      </c>
      <c r="B60" s="36" t="str">
        <f ca="true">+IF(ISTEXT('Data Summary'!B60),'Data Summary'!B60,"")</f>
        <v/>
      </c>
      <c r="C60" s="366"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67" t="e">
        <f ca="true">+RIGHT('Data Summary'!A61,LEN('Data Summary'!A61)-9)</f>
        <v>#VALUE!</v>
      </c>
      <c r="B61" s="36" t="str">
        <f ca="true">+IF(ISTEXT('Data Summary'!B61),'Data Summary'!B61,"")</f>
        <v/>
      </c>
      <c r="C61" s="366"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67" t="e">
        <f ca="true">+RIGHT('Data Summary'!A62,LEN('Data Summary'!A62)-9)</f>
        <v>#VALUE!</v>
      </c>
      <c r="B62" s="36" t="str">
        <f ca="true">+IF(ISTEXT('Data Summary'!B62),'Data Summary'!B62,"")</f>
        <v/>
      </c>
      <c r="C62" s="366"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67" t="e">
        <f ca="true">+RIGHT('Data Summary'!A63,LEN('Data Summary'!A63)-9)</f>
        <v>#VALUE!</v>
      </c>
      <c r="B63" s="36" t="str">
        <f ca="true">+IF(ISTEXT('Data Summary'!B63),'Data Summary'!B63,"")</f>
        <v/>
      </c>
      <c r="C63" s="366"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67" t="e">
        <f ca="true">+RIGHT('Data Summary'!A64,LEN('Data Summary'!A64)-9)</f>
        <v>#VALUE!</v>
      </c>
      <c r="B64" s="36" t="str">
        <f ca="true">+IF(ISTEXT('Data Summary'!B64),'Data Summary'!B64,"")</f>
        <v/>
      </c>
      <c r="C64" s="366"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67" t="e">
        <f ca="true">+RIGHT('Data Summary'!A65,LEN('Data Summary'!A65)-9)</f>
        <v>#VALUE!</v>
      </c>
      <c r="B65" s="36" t="str">
        <f ca="true">+IF(ISTEXT('Data Summary'!B65),'Data Summary'!B65,"")</f>
        <v/>
      </c>
      <c r="C65" s="366"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67" t="e">
        <f ca="true">+RIGHT('Data Summary'!A66,LEN('Data Summary'!A66)-9)</f>
        <v>#VALUE!</v>
      </c>
      <c r="B66" s="36" t="str">
        <f ca="true">+IF(ISTEXT('Data Summary'!B66),'Data Summary'!B66,"")</f>
        <v/>
      </c>
      <c r="C66" s="366"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67" t="e">
        <f ca="true">+RIGHT('Data Summary'!A67,LEN('Data Summary'!A67)-9)</f>
        <v>#VALUE!</v>
      </c>
      <c r="B67" s="36" t="str">
        <f ca="true">+IF(ISTEXT('Data Summary'!B67),'Data Summary'!B67,"")</f>
        <v/>
      </c>
      <c r="C67" s="366"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67" t="e">
        <f ca="true">+RIGHT('Data Summary'!A68,LEN('Data Summary'!A68)-9)</f>
        <v>#VALUE!</v>
      </c>
      <c r="B68" s="36" t="str">
        <f ca="true">+IF(ISTEXT('Data Summary'!B68),'Data Summary'!B68,"")</f>
        <v/>
      </c>
      <c r="C68" s="366"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67" t="e">
        <f ca="true">+RIGHT('Data Summary'!A69,LEN('Data Summary'!A69)-9)</f>
        <v>#VALUE!</v>
      </c>
      <c r="B69" s="36" t="str">
        <f ca="true">+IF(ISTEXT('Data Summary'!B69),'Data Summary'!B69,"")</f>
        <v/>
      </c>
      <c r="C69" s="366"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67" t="e">
        <f ca="true">+RIGHT('Data Summary'!A70,LEN('Data Summary'!A70)-9)</f>
        <v>#VALUE!</v>
      </c>
      <c r="B70" s="36" t="str">
        <f ca="true">+IF(ISTEXT('Data Summary'!B70),'Data Summary'!B70,"")</f>
        <v/>
      </c>
      <c r="C70" s="366"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67" t="e">
        <f ca="true">+RIGHT('Data Summary'!A71,LEN('Data Summary'!A71)-9)</f>
        <v>#VALUE!</v>
      </c>
      <c r="B71" s="36" t="str">
        <f ca="true">+IF(ISTEXT('Data Summary'!B71),'Data Summary'!B71,"")</f>
        <v/>
      </c>
      <c r="C71" s="366"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67" t="e">
        <f ca="true">+RIGHT('Data Summary'!A72,LEN('Data Summary'!A72)-9)</f>
        <v>#VALUE!</v>
      </c>
      <c r="B72" s="36" t="str">
        <f ca="true">+IF(ISTEXT('Data Summary'!B72),'Data Summary'!B72,"")</f>
        <v/>
      </c>
      <c r="C72" s="366"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67" t="e">
        <f ca="true">+RIGHT('Data Summary'!A73,LEN('Data Summary'!A73)-9)</f>
        <v>#VALUE!</v>
      </c>
      <c r="B73" s="36" t="str">
        <f ca="true">+IF(ISTEXT('Data Summary'!B73),'Data Summary'!B73,"")</f>
        <v/>
      </c>
      <c r="C73" s="366"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67" t="e">
        <f ca="true">+RIGHT('Data Summary'!A74,LEN('Data Summary'!A74)-9)</f>
        <v>#VALUE!</v>
      </c>
      <c r="B74" s="36" t="str">
        <f ca="true">+IF(ISTEXT('Data Summary'!B74),'Data Summary'!B74,"")</f>
        <v/>
      </c>
      <c r="C74" s="366"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67" t="e">
        <f ca="true">+RIGHT('Data Summary'!A75,LEN('Data Summary'!A75)-9)</f>
        <v>#VALUE!</v>
      </c>
      <c r="B75" s="36" t="str">
        <f ca="true">+IF(ISTEXT('Data Summary'!B75),'Data Summary'!B75,"")</f>
        <v/>
      </c>
      <c r="C75" s="366"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67" t="e">
        <f ca="true">+RIGHT('Data Summary'!A76,LEN('Data Summary'!A76)-9)</f>
        <v>#VALUE!</v>
      </c>
      <c r="B76" s="36" t="str">
        <f ca="true">+IF(ISTEXT('Data Summary'!B76),'Data Summary'!B76,"")</f>
        <v/>
      </c>
      <c r="C76" s="366"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67" t="e">
        <f ca="true">+RIGHT('Data Summary'!A77,LEN('Data Summary'!A77)-9)</f>
        <v>#VALUE!</v>
      </c>
      <c r="B77" s="36" t="str">
        <f ca="true">+IF(ISTEXT('Data Summary'!B77),'Data Summary'!B77,"")</f>
        <v/>
      </c>
      <c r="C77" s="366"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67" t="e">
        <f ca="true">+RIGHT('Data Summary'!A78,LEN('Data Summary'!A78)-9)</f>
        <v>#VALUE!</v>
      </c>
      <c r="B78" s="36" t="str">
        <f ca="true">+IF(ISTEXT('Data Summary'!B78),'Data Summary'!B78,"")</f>
        <v/>
      </c>
      <c r="C78" s="366"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67" t="e">
        <f ca="true">+RIGHT('Data Summary'!A79,LEN('Data Summary'!A79)-9)</f>
        <v>#VALUE!</v>
      </c>
      <c r="B79" s="36" t="str">
        <f ca="true">+IF(ISTEXT('Data Summary'!B79),'Data Summary'!B79,"")</f>
        <v/>
      </c>
      <c r="C79" s="366"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67" t="e">
        <f ca="true">+RIGHT('Data Summary'!A80,LEN('Data Summary'!A80)-9)</f>
        <v>#VALUE!</v>
      </c>
      <c r="B80" s="36" t="str">
        <f ca="true">+IF(ISTEXT('Data Summary'!B80),'Data Summary'!B80,"")</f>
        <v/>
      </c>
      <c r="C80" s="366"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67" t="e">
        <f ca="true">+RIGHT('Data Summary'!A81,LEN('Data Summary'!A81)-9)</f>
        <v>#VALUE!</v>
      </c>
      <c r="B81" s="36" t="str">
        <f ca="true">+IF(ISTEXT('Data Summary'!B81),'Data Summary'!B81,"")</f>
        <v/>
      </c>
      <c r="C81" s="366"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67" t="e">
        <f ca="true">+RIGHT('Data Summary'!A82,LEN('Data Summary'!A82)-9)</f>
        <v>#VALUE!</v>
      </c>
      <c r="B82" s="36" t="str">
        <f ca="true">+IF(ISTEXT('Data Summary'!B82),'Data Summary'!B82,"")</f>
        <v/>
      </c>
      <c r="C82" s="366"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67" t="e">
        <f ca="true">+RIGHT('Data Summary'!A83,LEN('Data Summary'!A83)-9)</f>
        <v>#VALUE!</v>
      </c>
      <c r="B83" s="36" t="str">
        <f ca="true">+IF(ISTEXT('Data Summary'!B83),'Data Summary'!B83,"")</f>
        <v/>
      </c>
      <c r="C83" s="366"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67" t="e">
        <f ca="true">+RIGHT('Data Summary'!A84,LEN('Data Summary'!A84)-9)</f>
        <v>#VALUE!</v>
      </c>
      <c r="B84" s="36" t="str">
        <f ca="true">+IF(ISTEXT('Data Summary'!B84),'Data Summary'!B84,"")</f>
        <v/>
      </c>
      <c r="C84" s="366"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67" t="e">
        <f ca="true">+RIGHT('Data Summary'!A85,LEN('Data Summary'!A85)-9)</f>
        <v>#VALUE!</v>
      </c>
      <c r="B85" s="36" t="str">
        <f ca="true">+IF(ISTEXT('Data Summary'!B85),'Data Summary'!B85,"")</f>
        <v/>
      </c>
      <c r="C85" s="366"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67" t="e">
        <f ca="true">+RIGHT('Data Summary'!A86,LEN('Data Summary'!A86)-9)</f>
        <v>#VALUE!</v>
      </c>
      <c r="B86" s="36" t="str">
        <f ca="true">+IF(ISTEXT('Data Summary'!B86),'Data Summary'!B86,"")</f>
        <v/>
      </c>
      <c r="C86" s="366"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67" t="e">
        <f ca="true">+RIGHT('Data Summary'!A87,LEN('Data Summary'!A87)-9)</f>
        <v>#VALUE!</v>
      </c>
      <c r="B87" s="36" t="str">
        <f ca="true">+IF(ISTEXT('Data Summary'!B87),'Data Summary'!B87,"")</f>
        <v/>
      </c>
      <c r="C87" s="366"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67" t="e">
        <f ca="true">+RIGHT('Data Summary'!A88,LEN('Data Summary'!A88)-9)</f>
        <v>#VALUE!</v>
      </c>
      <c r="B88" s="36" t="str">
        <f ca="true">+IF(ISTEXT('Data Summary'!B88),'Data Summary'!B88,"")</f>
        <v/>
      </c>
      <c r="C88" s="366"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67" t="e">
        <f ca="true">+RIGHT('Data Summary'!A89,LEN('Data Summary'!A89)-9)</f>
        <v>#VALUE!</v>
      </c>
      <c r="B89" s="36" t="str">
        <f ca="true">+IF(ISTEXT('Data Summary'!B89),'Data Summary'!B89,"")</f>
        <v/>
      </c>
      <c r="C89" s="366"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67" t="e">
        <f ca="true">+RIGHT('Data Summary'!A90,LEN('Data Summary'!A90)-9)</f>
        <v>#VALUE!</v>
      </c>
      <c r="B90" s="36" t="str">
        <f ca="true">+IF(ISTEXT('Data Summary'!B90),'Data Summary'!B90,"")</f>
        <v/>
      </c>
      <c r="C90" s="366"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67" t="e">
        <f ca="true">+RIGHT('Data Summary'!A91,LEN('Data Summary'!A91)-9)</f>
        <v>#VALUE!</v>
      </c>
      <c r="B91" s="36" t="str">
        <f ca="true">+IF(ISTEXT('Data Summary'!B91),'Data Summary'!B91,"")</f>
        <v/>
      </c>
      <c r="C91" s="366"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67" t="e">
        <f ca="true">+RIGHT('Data Summary'!A92,LEN('Data Summary'!A92)-9)</f>
        <v>#VALUE!</v>
      </c>
      <c r="B92" s="36" t="str">
        <f ca="true">+IF(ISTEXT('Data Summary'!B92),'Data Summary'!B92,"")</f>
        <v/>
      </c>
      <c r="C92" s="366"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67" t="e">
        <f ca="true">+RIGHT('Data Summary'!A93,LEN('Data Summary'!A93)-9)</f>
        <v>#VALUE!</v>
      </c>
      <c r="B93" s="36" t="str">
        <f ca="true">+IF(ISTEXT('Data Summary'!B93),'Data Summary'!B93,"")</f>
        <v/>
      </c>
      <c r="C93" s="366"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67" t="e">
        <f ca="true">+RIGHT('Data Summary'!A94,LEN('Data Summary'!A94)-9)</f>
        <v>#VALUE!</v>
      </c>
      <c r="B94" s="36" t="str">
        <f ca="true">+IF(ISTEXT('Data Summary'!B94),'Data Summary'!B94,"")</f>
        <v/>
      </c>
      <c r="C94" s="366"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67" t="e">
        <f ca="true">+RIGHT('Data Summary'!A95,LEN('Data Summary'!A95)-9)</f>
        <v>#VALUE!</v>
      </c>
      <c r="B95" s="36" t="str">
        <f ca="true">+IF(ISTEXT('Data Summary'!B95),'Data Summary'!B95,"")</f>
        <v/>
      </c>
      <c r="C95" s="366"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67" t="e">
        <f ca="true">+RIGHT('Data Summary'!A96,LEN('Data Summary'!A96)-9)</f>
        <v>#VALUE!</v>
      </c>
      <c r="B96" s="36" t="str">
        <f ca="true">+IF(ISTEXT('Data Summary'!B96),'Data Summary'!B96,"")</f>
        <v/>
      </c>
      <c r="C96" s="366"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67" t="e">
        <f ca="true">+RIGHT('Data Summary'!A97,LEN('Data Summary'!A97)-9)</f>
        <v>#VALUE!</v>
      </c>
      <c r="B97" s="36" t="str">
        <f ca="true">+IF(ISTEXT('Data Summary'!B97),'Data Summary'!B97,"")</f>
        <v/>
      </c>
      <c r="C97" s="366"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67" t="e">
        <f ca="true">+RIGHT('Data Summary'!A98,LEN('Data Summary'!A98)-9)</f>
        <v>#VALUE!</v>
      </c>
      <c r="B98" s="36" t="str">
        <f ca="true">+IF(ISTEXT('Data Summary'!B98),'Data Summary'!B98,"")</f>
        <v/>
      </c>
      <c r="C98" s="366"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67" t="e">
        <f ca="true">+RIGHT('Data Summary'!A99,LEN('Data Summary'!A99)-9)</f>
        <v>#VALUE!</v>
      </c>
      <c r="B99" s="36" t="str">
        <f ca="true">+IF(ISTEXT('Data Summary'!B99),'Data Summary'!B99,"")</f>
        <v/>
      </c>
      <c r="C99" s="366"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67" t="e">
        <f ca="true">+RIGHT('Data Summary'!A100,LEN('Data Summary'!A100)-9)</f>
        <v>#VALUE!</v>
      </c>
      <c r="B100" s="36" t="str">
        <f ca="true">+IF(ISTEXT('Data Summary'!B100),'Data Summary'!B100,"")</f>
        <v/>
      </c>
      <c r="C100" s="366"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67" t="e">
        <f ca="true">+RIGHT('Data Summary'!A101,LEN('Data Summary'!A101)-9)</f>
        <v>#VALUE!</v>
      </c>
      <c r="B101" s="36" t="str">
        <f ca="true">+IF(ISTEXT('Data Summary'!B101),'Data Summary'!B101,"")</f>
        <v/>
      </c>
      <c r="C101" s="366"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67" t="e">
        <f ca="true">+RIGHT('Data Summary'!A102,LEN('Data Summary'!A102)-9)</f>
        <v>#VALUE!</v>
      </c>
      <c r="B102" s="36" t="str">
        <f ca="true">+IF(ISTEXT('Data Summary'!B102),'Data Summary'!B102,"")</f>
        <v/>
      </c>
      <c r="C102" s="366"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67" t="e">
        <f ca="true">+RIGHT('Data Summary'!A103,LEN('Data Summary'!A103)-9)</f>
        <v>#VALUE!</v>
      </c>
      <c r="B103" s="36" t="str">
        <f ca="true">+IF(ISTEXT('Data Summary'!B103),'Data Summary'!B103,"")</f>
        <v/>
      </c>
      <c r="C103" s="366"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67" t="e">
        <f ca="true">+RIGHT('Data Summary'!A104,LEN('Data Summary'!A104)-9)</f>
        <v>#VALUE!</v>
      </c>
      <c r="B104" s="36" t="str">
        <f ca="true">+IF(ISTEXT('Data Summary'!B104),'Data Summary'!B104,"")</f>
        <v/>
      </c>
      <c r="C104" s="366"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67" t="e">
        <f ca="true">+RIGHT('Data Summary'!A105,LEN('Data Summary'!A105)-9)</f>
        <v>#VALUE!</v>
      </c>
      <c r="B105" s="36" t="str">
        <f ca="true">+IF(ISTEXT('Data Summary'!B105),'Data Summary'!B105,"")</f>
        <v/>
      </c>
      <c r="C105" s="366"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67" t="e">
        <f ca="true">+RIGHT('Data Summary'!A106,LEN('Data Summary'!A106)-9)</f>
        <v>#VALUE!</v>
      </c>
      <c r="B106" s="36" t="str">
        <f ca="true">+IF(ISTEXT('Data Summary'!B106),'Data Summary'!B106,"")</f>
        <v/>
      </c>
      <c r="C106" s="366"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67" t="e">
        <f ca="true">+RIGHT('Data Summary'!A107,LEN('Data Summary'!A107)-9)</f>
        <v>#VALUE!</v>
      </c>
      <c r="B107" s="36" t="str">
        <f ca="true">+IF(ISTEXT('Data Summary'!B107),'Data Summary'!B107,"")</f>
        <v/>
      </c>
      <c r="C107" s="366"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67" t="e">
        <f ca="true">+RIGHT('Data Summary'!A108,LEN('Data Summary'!A108)-9)</f>
        <v>#VALUE!</v>
      </c>
      <c r="B108" s="36" t="str">
        <f ca="true">+IF(ISTEXT('Data Summary'!B108),'Data Summary'!B108,"")</f>
        <v/>
      </c>
      <c r="C108" s="366"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67" t="e">
        <f ca="true">+RIGHT('Data Summary'!A109,LEN('Data Summary'!A109)-9)</f>
        <v>#VALUE!</v>
      </c>
      <c r="B109" s="36" t="str">
        <f ca="true">+IF(ISTEXT('Data Summary'!B109),'Data Summary'!B109,"")</f>
        <v/>
      </c>
      <c r="C109" s="366"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67" t="e">
        <f ca="true">+RIGHT('Data Summary'!A110,LEN('Data Summary'!A110)-9)</f>
        <v>#VALUE!</v>
      </c>
      <c r="B110" s="36" t="str">
        <f ca="true">+IF(ISTEXT('Data Summary'!B110),'Data Summary'!B110,"")</f>
        <v/>
      </c>
      <c r="C110" s="366"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67" t="e">
        <f ca="true">+RIGHT('Data Summary'!A111,LEN('Data Summary'!A111)-9)</f>
        <v>#VALUE!</v>
      </c>
      <c r="B111" s="36" t="str">
        <f ca="true">+IF(ISTEXT('Data Summary'!B111),'Data Summary'!B111,"")</f>
        <v/>
      </c>
      <c r="C111" s="366"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67" t="e">
        <f ca="true">+RIGHT('Data Summary'!A112,LEN('Data Summary'!A112)-9)</f>
        <v>#VALUE!</v>
      </c>
      <c r="B112" s="36" t="str">
        <f ca="true">+IF(ISTEXT('Data Summary'!B112),'Data Summary'!B112,"")</f>
        <v/>
      </c>
      <c r="C112" s="366"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67" t="e">
        <f ca="true">+RIGHT('Data Summary'!A113,LEN('Data Summary'!A113)-9)</f>
        <v>#VALUE!</v>
      </c>
      <c r="B113" s="36" t="str">
        <f ca="true">+IF(ISTEXT('Data Summary'!B113),'Data Summary'!B113,"")</f>
        <v/>
      </c>
      <c r="C113" s="366"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67" t="e">
        <f ca="true">+RIGHT('Data Summary'!A114,LEN('Data Summary'!A114)-9)</f>
        <v>#VALUE!</v>
      </c>
      <c r="B114" s="36" t="str">
        <f ca="true">+IF(ISTEXT('Data Summary'!B114),'Data Summary'!B114,"")</f>
        <v/>
      </c>
      <c r="C114" s="366"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67" t="e">
        <f ca="true">+RIGHT('Data Summary'!A115,LEN('Data Summary'!A115)-9)</f>
        <v>#VALUE!</v>
      </c>
      <c r="B115" s="36" t="str">
        <f ca="true">+IF(ISTEXT('Data Summary'!B115),'Data Summary'!B115,"")</f>
        <v/>
      </c>
      <c r="C115" s="366"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67" t="e">
        <f ca="true">+RIGHT('Data Summary'!A116,LEN('Data Summary'!A116)-9)</f>
        <v>#VALUE!</v>
      </c>
      <c r="B116" s="36" t="str">
        <f ca="true">+IF(ISTEXT('Data Summary'!B116),'Data Summary'!B116,"")</f>
        <v/>
      </c>
      <c r="C116" s="366"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67" t="e">
        <f ca="true">+RIGHT('Data Summary'!A117,LEN('Data Summary'!A117)-9)</f>
        <v>#VALUE!</v>
      </c>
      <c r="B117" s="36" t="str">
        <f ca="true">+IF(ISTEXT('Data Summary'!B117),'Data Summary'!B117,"")</f>
        <v/>
      </c>
      <c r="C117" s="366"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67" t="e">
        <f ca="true">+RIGHT('Data Summary'!A118,LEN('Data Summary'!A118)-9)</f>
        <v>#VALUE!</v>
      </c>
      <c r="B118" s="36" t="str">
        <f ca="true">+IF(ISTEXT('Data Summary'!B118),'Data Summary'!B118,"")</f>
        <v/>
      </c>
      <c r="C118" s="366"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67" t="e">
        <f ca="true">+RIGHT('Data Summary'!A119,LEN('Data Summary'!A119)-9)</f>
        <v>#VALUE!</v>
      </c>
      <c r="B119" s="36" t="str">
        <f ca="true">+IF(ISTEXT('Data Summary'!B119),'Data Summary'!B119,"")</f>
        <v/>
      </c>
      <c r="C119" s="366"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67" t="e">
        <f ca="true">+RIGHT('Data Summary'!A120,LEN('Data Summary'!A120)-9)</f>
        <v>#VALUE!</v>
      </c>
      <c r="B120" s="36" t="str">
        <f ca="true">+IF(ISTEXT('Data Summary'!B120),'Data Summary'!B120,"")</f>
        <v/>
      </c>
      <c r="C120" s="366"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67" t="e">
        <f ca="true">+RIGHT('Data Summary'!A121,LEN('Data Summary'!A121)-9)</f>
        <v>#VALUE!</v>
      </c>
      <c r="B121" s="36" t="str">
        <f ca="true">+IF(ISTEXT('Data Summary'!B121),'Data Summary'!B121,"")</f>
        <v/>
      </c>
      <c r="C121" s="366"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67" t="e">
        <f ca="true">+RIGHT('Data Summary'!A122,LEN('Data Summary'!A122)-9)</f>
        <v>#VALUE!</v>
      </c>
      <c r="B122" s="36" t="str">
        <f ca="true">+IF(ISTEXT('Data Summary'!B122),'Data Summary'!B122,"")</f>
        <v/>
      </c>
      <c r="C122" s="366"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67" t="e">
        <f ca="true">+RIGHT('Data Summary'!A123,LEN('Data Summary'!A123)-9)</f>
        <v>#VALUE!</v>
      </c>
      <c r="B123" s="36" t="str">
        <f ca="true">+IF(ISTEXT('Data Summary'!B123),'Data Summary'!B123,"")</f>
        <v/>
      </c>
      <c r="C123" s="366"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67" t="e">
        <f ca="true">+RIGHT('Data Summary'!A124,LEN('Data Summary'!A124)-9)</f>
        <v>#VALUE!</v>
      </c>
      <c r="B124" s="36" t="str">
        <f ca="true">+IF(ISTEXT('Data Summary'!B124),'Data Summary'!B124,"")</f>
        <v/>
      </c>
      <c r="C124" s="366"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67" t="e">
        <f ca="true">+RIGHT('Data Summary'!A125,LEN('Data Summary'!A125)-9)</f>
        <v>#VALUE!</v>
      </c>
      <c r="B125" s="36" t="str">
        <f ca="true">+IF(ISTEXT('Data Summary'!B125),'Data Summary'!B125,"")</f>
        <v/>
      </c>
      <c r="C125" s="366"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67" t="e">
        <f ca="true">+RIGHT('Data Summary'!A126,LEN('Data Summary'!A126)-9)</f>
        <v>#VALUE!</v>
      </c>
      <c r="B126" s="36" t="str">
        <f ca="true">+IF(ISTEXT('Data Summary'!B126),'Data Summary'!B126,"")</f>
        <v/>
      </c>
      <c r="C126" s="366"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67" t="e">
        <f ca="true">+RIGHT('Data Summary'!A127,LEN('Data Summary'!A127)-9)</f>
        <v>#VALUE!</v>
      </c>
      <c r="B127" s="36" t="str">
        <f ca="true">+IF(ISTEXT('Data Summary'!B127),'Data Summary'!B127,"")</f>
        <v/>
      </c>
      <c r="C127" s="366"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67" t="e">
        <f ca="true">+RIGHT('Data Summary'!A128,LEN('Data Summary'!A128)-9)</f>
        <v>#VALUE!</v>
      </c>
      <c r="B128" s="36" t="str">
        <f ca="true">+IF(ISTEXT('Data Summary'!B128),'Data Summary'!B128,"")</f>
        <v/>
      </c>
      <c r="C128" s="366"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67" t="e">
        <f ca="true">+RIGHT('Data Summary'!A129,LEN('Data Summary'!A129)-9)</f>
        <v>#VALUE!</v>
      </c>
      <c r="B129" s="36" t="str">
        <f ca="true">+IF(ISTEXT('Data Summary'!B129),'Data Summary'!B129,"")</f>
        <v/>
      </c>
      <c r="C129" s="366"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67" t="e">
        <f ca="true">+RIGHT('Data Summary'!A130,LEN('Data Summary'!A130)-9)</f>
        <v>#VALUE!</v>
      </c>
      <c r="B130" s="36" t="str">
        <f ca="true">+IF(ISTEXT('Data Summary'!B130),'Data Summary'!B130,"")</f>
        <v/>
      </c>
      <c r="C130" s="366"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67" t="e">
        <f ca="true">+RIGHT('Data Summary'!A131,LEN('Data Summary'!A131)-9)</f>
        <v>#VALUE!</v>
      </c>
      <c r="B131" s="36" t="str">
        <f ca="true">+IF(ISTEXT('Data Summary'!B131),'Data Summary'!B131,"")</f>
        <v/>
      </c>
      <c r="C131" s="366"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67" t="e">
        <f ca="true">+RIGHT('Data Summary'!A132,LEN('Data Summary'!A132)-9)</f>
        <v>#VALUE!</v>
      </c>
      <c r="B132" s="36" t="str">
        <f ca="true">+IF(ISTEXT('Data Summary'!B132),'Data Summary'!B132,"")</f>
        <v/>
      </c>
      <c r="C132" s="366"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67" t="e">
        <f ca="true">+RIGHT('Data Summary'!A133,LEN('Data Summary'!A133)-9)</f>
        <v>#VALUE!</v>
      </c>
      <c r="B133" s="36" t="str">
        <f ca="true">+IF(ISTEXT('Data Summary'!B133),'Data Summary'!B133,"")</f>
        <v/>
      </c>
      <c r="C133" s="366"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67" t="e">
        <f ca="true">+RIGHT('Data Summary'!A134,LEN('Data Summary'!A134)-9)</f>
        <v>#VALUE!</v>
      </c>
      <c r="B134" s="36" t="str">
        <f ca="true">+IF(ISTEXT('Data Summary'!B134),'Data Summary'!B134,"")</f>
        <v/>
      </c>
      <c r="C134" s="366"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67" t="e">
        <f ca="true">+RIGHT('Data Summary'!A135,LEN('Data Summary'!A135)-9)</f>
        <v>#VALUE!</v>
      </c>
      <c r="B135" s="36" t="str">
        <f ca="true">+IF(ISTEXT('Data Summary'!B135),'Data Summary'!B135,"")</f>
        <v/>
      </c>
      <c r="C135" s="366"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67" t="e">
        <f ca="true">+RIGHT('Data Summary'!A136,LEN('Data Summary'!A136)-9)</f>
        <v>#VALUE!</v>
      </c>
      <c r="B136" s="36" t="str">
        <f ca="true">+IF(ISTEXT('Data Summary'!B136),'Data Summary'!B136,"")</f>
        <v/>
      </c>
      <c r="C136" s="366"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67" t="e">
        <f ca="true">+RIGHT('Data Summary'!A137,LEN('Data Summary'!A137)-9)</f>
        <v>#VALUE!</v>
      </c>
      <c r="B137" s="36" t="str">
        <f ca="true">+IF(ISTEXT('Data Summary'!B137),'Data Summary'!B137,"")</f>
        <v/>
      </c>
      <c r="C137" s="366"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67" t="e">
        <f ca="true">+RIGHT('Data Summary'!A138,LEN('Data Summary'!A138)-9)</f>
        <v>#VALUE!</v>
      </c>
      <c r="B138" s="36" t="str">
        <f ca="true">+IF(ISTEXT('Data Summary'!B138),'Data Summary'!B138,"")</f>
        <v/>
      </c>
      <c r="C138" s="366"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67" t="e">
        <f ca="true">+RIGHT('Data Summary'!A139,LEN('Data Summary'!A139)-9)</f>
        <v>#VALUE!</v>
      </c>
      <c r="B139" s="36" t="str">
        <f ca="true">+IF(ISTEXT('Data Summary'!B139),'Data Summary'!B139,"")</f>
        <v/>
      </c>
      <c r="C139" s="366"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67" t="e">
        <f ca="true">+RIGHT('Data Summary'!A140,LEN('Data Summary'!A140)-9)</f>
        <v>#VALUE!</v>
      </c>
      <c r="B140" s="36" t="str">
        <f ca="true">+IF(ISTEXT('Data Summary'!B140),'Data Summary'!B140,"")</f>
        <v/>
      </c>
      <c r="C140" s="366"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67" t="e">
        <f ca="true">+RIGHT('Data Summary'!A141,LEN('Data Summary'!A141)-9)</f>
        <v>#VALUE!</v>
      </c>
      <c r="B141" s="36" t="str">
        <f ca="true">+IF(ISTEXT('Data Summary'!B141),'Data Summary'!B141,"")</f>
        <v/>
      </c>
      <c r="C141" s="366"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67" t="e">
        <f ca="true">+RIGHT('Data Summary'!A142,LEN('Data Summary'!A142)-9)</f>
        <v>#VALUE!</v>
      </c>
      <c r="B142" s="36" t="str">
        <f ca="true">+IF(ISTEXT('Data Summary'!B142),'Data Summary'!B142,"")</f>
        <v/>
      </c>
      <c r="C142" s="366"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67" t="e">
        <f ca="true">+RIGHT('Data Summary'!A143,LEN('Data Summary'!A143)-9)</f>
        <v>#VALUE!</v>
      </c>
      <c r="B143" s="36" t="str">
        <f ca="true">+IF(ISTEXT('Data Summary'!B143),'Data Summary'!B143,"")</f>
        <v/>
      </c>
      <c r="C143" s="366"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67" t="e">
        <f ca="true">+RIGHT('Data Summary'!A144,LEN('Data Summary'!A144)-9)</f>
        <v>#VALUE!</v>
      </c>
      <c r="B144" s="36" t="str">
        <f ca="true">+IF(ISTEXT('Data Summary'!B144),'Data Summary'!B144,"")</f>
        <v/>
      </c>
      <c r="C144" s="366"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67" t="e">
        <f ca="true">+RIGHT('Data Summary'!A145,LEN('Data Summary'!A145)-9)</f>
        <v>#VALUE!</v>
      </c>
      <c r="B145" s="36" t="str">
        <f ca="true">+IF(ISTEXT('Data Summary'!B145),'Data Summary'!B145,"")</f>
        <v/>
      </c>
      <c r="C145" s="366"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67" t="e">
        <f ca="true">+RIGHT('Data Summary'!A146,LEN('Data Summary'!A146)-9)</f>
        <v>#VALUE!</v>
      </c>
      <c r="B146" s="36" t="str">
        <f ca="true">+IF(ISTEXT('Data Summary'!B146),'Data Summary'!B146,"")</f>
        <v/>
      </c>
      <c r="C146" s="366"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67" t="e">
        <f ca="true">+RIGHT('Data Summary'!A147,LEN('Data Summary'!A147)-9)</f>
        <v>#VALUE!</v>
      </c>
      <c r="B147" s="36" t="str">
        <f ca="true">+IF(ISTEXT('Data Summary'!B147),'Data Summary'!B147,"")</f>
        <v/>
      </c>
      <c r="C147" s="366"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67" t="e">
        <f ca="true">+RIGHT('Data Summary'!A148,LEN('Data Summary'!A148)-9)</f>
        <v>#VALUE!</v>
      </c>
      <c r="B148" s="36" t="str">
        <f ca="true">+IF(ISTEXT('Data Summary'!B148),'Data Summary'!B148,"")</f>
        <v/>
      </c>
      <c r="C148" s="366"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67" t="e">
        <f ca="true">+RIGHT('Data Summary'!A149,LEN('Data Summary'!A149)-9)</f>
        <v>#VALUE!</v>
      </c>
      <c r="B149" s="36" t="str">
        <f ca="true">+IF(ISTEXT('Data Summary'!B149),'Data Summary'!B149,"")</f>
        <v/>
      </c>
      <c r="C149" s="366"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67" t="e">
        <f ca="true">+RIGHT('Data Summary'!A150,LEN('Data Summary'!A150)-9)</f>
        <v>#VALUE!</v>
      </c>
      <c r="B150" s="36" t="str">
        <f ca="true">+IF(ISTEXT('Data Summary'!B150),'Data Summary'!B150,"")</f>
        <v/>
      </c>
      <c r="C150" s="366"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67" t="e">
        <f ca="true">+RIGHT('Data Summary'!A151,LEN('Data Summary'!A151)-9)</f>
        <v>#VALUE!</v>
      </c>
      <c r="B151" s="36" t="str">
        <f ca="true">+IF(ISTEXT('Data Summary'!B151),'Data Summary'!B151,"")</f>
        <v/>
      </c>
      <c r="C151" s="366"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67" t="e">
        <f ca="true">+RIGHT('Data Summary'!A152,LEN('Data Summary'!A152)-9)</f>
        <v>#VALUE!</v>
      </c>
      <c r="B152" s="36" t="str">
        <f ca="true">+IF(ISTEXT('Data Summary'!B152),'Data Summary'!B152,"")</f>
        <v/>
      </c>
      <c r="C152" s="366"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67" t="e">
        <f ca="true">+RIGHT('Data Summary'!A153,LEN('Data Summary'!A153)-9)</f>
        <v>#VALUE!</v>
      </c>
      <c r="B153" s="36" t="str">
        <f ca="true">+IF(ISTEXT('Data Summary'!B153),'Data Summary'!B153,"")</f>
        <v/>
      </c>
      <c r="C153" s="366"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67" t="e">
        <f ca="true">+RIGHT('Data Summary'!A154,LEN('Data Summary'!A154)-9)</f>
        <v>#VALUE!</v>
      </c>
      <c r="B154" s="36" t="str">
        <f ca="true">+IF(ISTEXT('Data Summary'!B154),'Data Summary'!B154,"")</f>
        <v/>
      </c>
      <c r="C154" s="366"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67" t="e">
        <f ca="true">+RIGHT('Data Summary'!A155,LEN('Data Summary'!A155)-9)</f>
        <v>#VALUE!</v>
      </c>
      <c r="B155" s="36" t="str">
        <f ca="true">+IF(ISTEXT('Data Summary'!B155),'Data Summary'!B155,"")</f>
        <v/>
      </c>
      <c r="C155" s="366"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67" t="e">
        <f ca="true">+RIGHT('Data Summary'!A156,LEN('Data Summary'!A156)-9)</f>
        <v>#VALUE!</v>
      </c>
      <c r="B156" s="36" t="str">
        <f ca="true">+IF(ISTEXT('Data Summary'!B156),'Data Summary'!B156,"")</f>
        <v/>
      </c>
      <c r="C156" s="366"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67" t="e">
        <f ca="true">+RIGHT('Data Summary'!A157,LEN('Data Summary'!A157)-9)</f>
        <v>#VALUE!</v>
      </c>
      <c r="B157" s="36" t="str">
        <f ca="true">+IF(ISTEXT('Data Summary'!B157),'Data Summary'!B157,"")</f>
        <v/>
      </c>
      <c r="C157" s="366"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67" t="e">
        <f ca="true">+RIGHT('Data Summary'!A158,LEN('Data Summary'!A158)-9)</f>
        <v>#VALUE!</v>
      </c>
      <c r="B158" s="36" t="str">
        <f ca="true">+IF(ISTEXT('Data Summary'!B158),'Data Summary'!B158,"")</f>
        <v/>
      </c>
      <c r="C158" s="366"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67" t="e">
        <f ca="true">+RIGHT('Data Summary'!A159,LEN('Data Summary'!A159)-9)</f>
        <v>#VALUE!</v>
      </c>
      <c r="B159" s="36" t="str">
        <f ca="true">+IF(ISTEXT('Data Summary'!B159),'Data Summary'!B159,"")</f>
        <v/>
      </c>
      <c r="C159" s="366"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67" t="e">
        <f ca="true">+RIGHT('Data Summary'!A160,LEN('Data Summary'!A160)-9)</f>
        <v>#VALUE!</v>
      </c>
      <c r="B160" s="36" t="str">
        <f ca="true">+IF(ISTEXT('Data Summary'!B160),'Data Summary'!B160,"")</f>
        <v/>
      </c>
      <c r="C160" s="366"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67" t="e">
        <f ca="true">+RIGHT('Data Summary'!A161,LEN('Data Summary'!A161)-9)</f>
        <v>#VALUE!</v>
      </c>
      <c r="B161" s="36" t="str">
        <f ca="true">+IF(ISTEXT('Data Summary'!B161),'Data Summary'!B161,"")</f>
        <v/>
      </c>
      <c r="C161" s="366"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67" t="e">
        <f ca="true">+RIGHT('Data Summary'!A162,LEN('Data Summary'!A162)-9)</f>
        <v>#VALUE!</v>
      </c>
      <c r="B162" s="36" t="str">
        <f ca="true">+IF(ISTEXT('Data Summary'!B162),'Data Summary'!B162,"")</f>
        <v/>
      </c>
      <c r="C162" s="366"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67" t="e">
        <f ca="true">+RIGHT('Data Summary'!A163,LEN('Data Summary'!A163)-9)</f>
        <v>#VALUE!</v>
      </c>
      <c r="B163" s="36" t="str">
        <f ca="true">+IF(ISTEXT('Data Summary'!B163),'Data Summary'!B163,"")</f>
        <v/>
      </c>
      <c r="C163" s="366"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67" t="e">
        <f ca="true">+RIGHT('Data Summary'!A164,LEN('Data Summary'!A164)-9)</f>
        <v>#VALUE!</v>
      </c>
      <c r="B164" s="36" t="str">
        <f ca="true">+IF(ISTEXT('Data Summary'!B164),'Data Summary'!B164,"")</f>
        <v/>
      </c>
      <c r="C164" s="366"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67" t="e">
        <f ca="true">+RIGHT('Data Summary'!A165,LEN('Data Summary'!A165)-9)</f>
        <v>#VALUE!</v>
      </c>
      <c r="B165" s="36" t="str">
        <f ca="true">+IF(ISTEXT('Data Summary'!B165),'Data Summary'!B165,"")</f>
        <v/>
      </c>
      <c r="C165" s="366"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67" t="e">
        <f ca="true">+RIGHT('Data Summary'!A166,LEN('Data Summary'!A166)-9)</f>
        <v>#VALUE!</v>
      </c>
      <c r="B166" s="36" t="str">
        <f ca="true">+IF(ISTEXT('Data Summary'!B166),'Data Summary'!B166,"")</f>
        <v/>
      </c>
      <c r="C166" s="366"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67" t="e">
        <f ca="true">+RIGHT('Data Summary'!A167,LEN('Data Summary'!A167)-9)</f>
        <v>#VALUE!</v>
      </c>
      <c r="B167" s="36" t="str">
        <f ca="true">+IF(ISTEXT('Data Summary'!B167),'Data Summary'!B167,"")</f>
        <v/>
      </c>
      <c r="C167" s="366"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67" t="e">
        <f ca="true">+RIGHT('Data Summary'!A168,LEN('Data Summary'!A168)-9)</f>
        <v>#VALUE!</v>
      </c>
      <c r="B168" s="36" t="str">
        <f ca="true">+IF(ISTEXT('Data Summary'!B168),'Data Summary'!B168,"")</f>
        <v/>
      </c>
      <c r="C168" s="366"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67" t="e">
        <f ca="true">+RIGHT('Data Summary'!A169,LEN('Data Summary'!A169)-9)</f>
        <v>#VALUE!</v>
      </c>
      <c r="B169" s="36" t="str">
        <f ca="true">+IF(ISTEXT('Data Summary'!B169),'Data Summary'!B169,"")</f>
        <v/>
      </c>
      <c r="C169" s="366"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67" t="e">
        <f ca="true">+RIGHT('Data Summary'!A170,LEN('Data Summary'!A170)-9)</f>
        <v>#VALUE!</v>
      </c>
      <c r="B170" s="36" t="str">
        <f ca="true">+IF(ISTEXT('Data Summary'!B170),'Data Summary'!B170,"")</f>
        <v/>
      </c>
      <c r="C170" s="366"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67" t="e">
        <f ca="true">+RIGHT('Data Summary'!A171,LEN('Data Summary'!A171)-9)</f>
        <v>#VALUE!</v>
      </c>
      <c r="B171" s="36" t="str">
        <f ca="true">+IF(ISTEXT('Data Summary'!B171),'Data Summary'!B171,"")</f>
        <v/>
      </c>
      <c r="C171" s="366"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67" t="e">
        <f ca="true">+RIGHT('Data Summary'!A172,LEN('Data Summary'!A172)-9)</f>
        <v>#VALUE!</v>
      </c>
      <c r="B172" s="36" t="str">
        <f ca="true">+IF(ISTEXT('Data Summary'!B172),'Data Summary'!B172,"")</f>
        <v/>
      </c>
      <c r="C172" s="366"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67" t="e">
        <f ca="true">+RIGHT('Data Summary'!A173,LEN('Data Summary'!A173)-9)</f>
        <v>#VALUE!</v>
      </c>
      <c r="B173" s="36" t="str">
        <f ca="true">+IF(ISTEXT('Data Summary'!B173),'Data Summary'!B173,"")</f>
        <v/>
      </c>
      <c r="C173" s="366"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67" t="e">
        <f ca="true">+RIGHT('Data Summary'!A174,LEN('Data Summary'!A174)-9)</f>
        <v>#VALUE!</v>
      </c>
      <c r="B174" s="36" t="str">
        <f ca="true">+IF(ISTEXT('Data Summary'!B174),'Data Summary'!B174,"")</f>
        <v/>
      </c>
      <c r="C174" s="366"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67" t="e">
        <f ca="true">+RIGHT('Data Summary'!A175,LEN('Data Summary'!A175)-9)</f>
        <v>#VALUE!</v>
      </c>
      <c r="B175" s="36" t="str">
        <f ca="true">+IF(ISTEXT('Data Summary'!B175),'Data Summary'!B175,"")</f>
        <v/>
      </c>
      <c r="C175" s="366"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67" t="e">
        <f ca="true">+RIGHT('Data Summary'!A176,LEN('Data Summary'!A176)-9)</f>
        <v>#VALUE!</v>
      </c>
      <c r="B176" s="36" t="str">
        <f ca="true">+IF(ISTEXT('Data Summary'!B176),'Data Summary'!B176,"")</f>
        <v/>
      </c>
      <c r="C176" s="366"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67" t="e">
        <f ca="true">+RIGHT('Data Summary'!A177,LEN('Data Summary'!A177)-9)</f>
        <v>#VALUE!</v>
      </c>
      <c r="B177" s="36" t="str">
        <f ca="true">+IF(ISTEXT('Data Summary'!B177),'Data Summary'!B177,"")</f>
        <v/>
      </c>
      <c r="C177" s="366"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67" t="e">
        <f ca="true">+RIGHT('Data Summary'!A178,LEN('Data Summary'!A178)-9)</f>
        <v>#VALUE!</v>
      </c>
      <c r="B178" s="36" t="str">
        <f ca="true">+IF(ISTEXT('Data Summary'!B178),'Data Summary'!B178,"")</f>
        <v/>
      </c>
      <c r="C178" s="366"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67" t="e">
        <f ca="true">+RIGHT('Data Summary'!A179,LEN('Data Summary'!A179)-9)</f>
        <v>#VALUE!</v>
      </c>
      <c r="B179" s="36" t="str">
        <f ca="true">+IF(ISTEXT('Data Summary'!B179),'Data Summary'!B179,"")</f>
        <v/>
      </c>
      <c r="C179" s="366"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67" t="e">
        <f ca="true">+RIGHT('Data Summary'!A180,LEN('Data Summary'!A180)-9)</f>
        <v>#VALUE!</v>
      </c>
      <c r="B180" s="36" t="str">
        <f ca="true">+IF(ISTEXT('Data Summary'!B180),'Data Summary'!B180,"")</f>
        <v/>
      </c>
      <c r="C180" s="366"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67" t="e">
        <f ca="true">+RIGHT('Data Summary'!A181,LEN('Data Summary'!A181)-9)</f>
        <v>#VALUE!</v>
      </c>
      <c r="B181" s="36" t="str">
        <f ca="true">+IF(ISTEXT('Data Summary'!B181),'Data Summary'!B181,"")</f>
        <v/>
      </c>
      <c r="C181" s="366"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67" t="e">
        <f ca="true">+RIGHT('Data Summary'!A182,LEN('Data Summary'!A182)-9)</f>
        <v>#VALUE!</v>
      </c>
      <c r="B182" s="36" t="str">
        <f ca="true">+IF(ISTEXT('Data Summary'!B182),'Data Summary'!B182,"")</f>
        <v/>
      </c>
      <c r="C182" s="366"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67" t="e">
        <f ca="true">+RIGHT('Data Summary'!A183,LEN('Data Summary'!A183)-9)</f>
        <v>#VALUE!</v>
      </c>
      <c r="B183" s="36" t="str">
        <f ca="true">+IF(ISTEXT('Data Summary'!B183),'Data Summary'!B183,"")</f>
        <v/>
      </c>
      <c r="C183" s="366"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67" t="e">
        <f ca="true">+RIGHT('Data Summary'!A184,LEN('Data Summary'!A184)-9)</f>
        <v>#VALUE!</v>
      </c>
      <c r="B184" s="36" t="str">
        <f ca="true">+IF(ISTEXT('Data Summary'!B184),'Data Summary'!B184,"")</f>
        <v/>
      </c>
      <c r="C184" s="366"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67" t="e">
        <f ca="true">+RIGHT('Data Summary'!A185,LEN('Data Summary'!A185)-9)</f>
        <v>#VALUE!</v>
      </c>
      <c r="B185" s="36" t="str">
        <f ca="true">+IF(ISTEXT('Data Summary'!B185),'Data Summary'!B185,"")</f>
        <v/>
      </c>
      <c r="C185" s="366"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67" t="e">
        <f ca="true">+RIGHT('Data Summary'!A186,LEN('Data Summary'!A186)-9)</f>
        <v>#VALUE!</v>
      </c>
      <c r="B186" s="36" t="str">
        <f ca="true">+IF(ISTEXT('Data Summary'!B186),'Data Summary'!B186,"")</f>
        <v/>
      </c>
      <c r="C186" s="366"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67" t="e">
        <f ca="true">+RIGHT('Data Summary'!A187,LEN('Data Summary'!A187)-9)</f>
        <v>#VALUE!</v>
      </c>
      <c r="B187" s="36" t="str">
        <f ca="true">+IF(ISTEXT('Data Summary'!B187),'Data Summary'!B187,"")</f>
        <v/>
      </c>
      <c r="C187" s="366"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67" t="e">
        <f ca="true">+RIGHT('Data Summary'!A188,LEN('Data Summary'!A188)-9)</f>
        <v>#VALUE!</v>
      </c>
      <c r="B188" s="36" t="str">
        <f ca="true">+IF(ISTEXT('Data Summary'!B188),'Data Summary'!B188,"")</f>
        <v/>
      </c>
      <c r="C188" s="366"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67" t="e">
        <f ca="true">+RIGHT('Data Summary'!A189,LEN('Data Summary'!A189)-9)</f>
        <v>#VALUE!</v>
      </c>
      <c r="B189" s="36" t="str">
        <f ca="true">+IF(ISTEXT('Data Summary'!B189),'Data Summary'!B189,"")</f>
        <v/>
      </c>
      <c r="C189" s="366"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67" t="e">
        <f ca="true">+RIGHT('Data Summary'!A190,LEN('Data Summary'!A190)-9)</f>
        <v>#VALUE!</v>
      </c>
      <c r="B190" s="36" t="str">
        <f ca="true">+IF(ISTEXT('Data Summary'!B190),'Data Summary'!B190,"")</f>
        <v/>
      </c>
      <c r="C190" s="366"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67" t="e">
        <f ca="true">+RIGHT('Data Summary'!A191,LEN('Data Summary'!A191)-9)</f>
        <v>#VALUE!</v>
      </c>
      <c r="B191" s="36" t="str">
        <f ca="true">+IF(ISTEXT('Data Summary'!B191),'Data Summary'!B191,"")</f>
        <v/>
      </c>
      <c r="C191" s="366"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67" t="e">
        <f ca="true">+RIGHT('Data Summary'!A192,LEN('Data Summary'!A192)-9)</f>
        <v>#VALUE!</v>
      </c>
      <c r="B192" s="36" t="str">
        <f ca="true">+IF(ISTEXT('Data Summary'!B192),'Data Summary'!B192,"")</f>
        <v/>
      </c>
      <c r="C192" s="366"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67" t="e">
        <f ca="true">+RIGHT('Data Summary'!A193,LEN('Data Summary'!A193)-9)</f>
        <v>#VALUE!</v>
      </c>
      <c r="B193" s="36" t="str">
        <f ca="true">+IF(ISTEXT('Data Summary'!B193),'Data Summary'!B193,"")</f>
        <v/>
      </c>
      <c r="C193" s="366"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67" t="e">
        <f ca="true">+RIGHT('Data Summary'!A194,LEN('Data Summary'!A194)-9)</f>
        <v>#VALUE!</v>
      </c>
      <c r="B194" s="36" t="str">
        <f ca="true">+IF(ISTEXT('Data Summary'!B194),'Data Summary'!B194,"")</f>
        <v/>
      </c>
      <c r="C194" s="366"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67" t="e">
        <f ca="true">+RIGHT('Data Summary'!A195,LEN('Data Summary'!A195)-9)</f>
        <v>#VALUE!</v>
      </c>
      <c r="B195" s="36" t="str">
        <f ca="true">+IF(ISTEXT('Data Summary'!B195),'Data Summary'!B195,"")</f>
        <v/>
      </c>
      <c r="C195" s="366"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67" t="e">
        <f ca="true">+RIGHT('Data Summary'!A196,LEN('Data Summary'!A196)-9)</f>
        <v>#VALUE!</v>
      </c>
      <c r="B196" s="36" t="str">
        <f ca="true">+IF(ISTEXT('Data Summary'!B196),'Data Summary'!B196,"")</f>
        <v/>
      </c>
      <c r="C196" s="366"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67" t="e">
        <f ca="true">+RIGHT('Data Summary'!A197,LEN('Data Summary'!A197)-9)</f>
        <v>#VALUE!</v>
      </c>
      <c r="B197" s="36" t="str">
        <f ca="true">+IF(ISTEXT('Data Summary'!B197),'Data Summary'!B197,"")</f>
        <v/>
      </c>
      <c r="C197" s="366"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67" t="e">
        <f ca="true">+RIGHT('Data Summary'!A198,LEN('Data Summary'!A198)-9)</f>
        <v>#VALUE!</v>
      </c>
      <c r="B198" s="36" t="str">
        <f ca="true">+IF(ISTEXT('Data Summary'!B198),'Data Summary'!B198,"")</f>
        <v/>
      </c>
      <c r="C198" s="366"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67" t="e">
        <f ca="true">+RIGHT('Data Summary'!A199,LEN('Data Summary'!A199)-9)</f>
        <v>#VALUE!</v>
      </c>
      <c r="B199" s="36" t="str">
        <f ca="true">+IF(ISTEXT('Data Summary'!B199),'Data Summary'!B199,"")</f>
        <v/>
      </c>
      <c r="C199" s="366"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67" t="e">
        <f ca="true">+RIGHT('Data Summary'!A200,LEN('Data Summary'!A200)-9)</f>
        <v>#VALUE!</v>
      </c>
      <c r="B200" s="36" t="str">
        <f ca="true">+IF(ISTEXT('Data Summary'!B200),'Data Summary'!B200,"")</f>
        <v/>
      </c>
      <c r="C200" s="366"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67" t="e">
        <f ca="true">+RIGHT('Data Summary'!A201,LEN('Data Summary'!A201)-9)</f>
        <v>#VALUE!</v>
      </c>
      <c r="B201" s="36" t="str">
        <f ca="true">+IF(ISTEXT('Data Summary'!B201),'Data Summary'!B201,"")</f>
        <v/>
      </c>
      <c r="C201" s="366"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67" t="e">
        <f ca="true">+RIGHT('Data Summary'!A202,LEN('Data Summary'!A202)-9)</f>
        <v>#VALUE!</v>
      </c>
      <c r="B202" s="36" t="str">
        <f ca="true">+IF(ISTEXT('Data Summary'!B202),'Data Summary'!B202,"")</f>
        <v/>
      </c>
      <c r="C202" s="366"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67" t="e">
        <f ca="true">+RIGHT('Data Summary'!A203,LEN('Data Summary'!A203)-9)</f>
        <v>#VALUE!</v>
      </c>
      <c r="B203" s="36" t="str">
        <f ca="true">+IF(ISTEXT('Data Summary'!B203),'Data Summary'!B203,"")</f>
        <v/>
      </c>
      <c r="C203" s="366"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67" t="e">
        <f ca="true">+RIGHT('Data Summary'!A204,LEN('Data Summary'!A204)-9)</f>
        <v>#VALUE!</v>
      </c>
      <c r="B204" s="36" t="str">
        <f ca="true">+IF(ISTEXT('Data Summary'!B204),'Data Summary'!B204,"")</f>
        <v/>
      </c>
      <c r="C204" s="366"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67" t="e">
        <f ca="true">+RIGHT('Data Summary'!A205,LEN('Data Summary'!A205)-9)</f>
        <v>#VALUE!</v>
      </c>
      <c r="B205" s="36" t="str">
        <f ca="true">+IF(ISTEXT('Data Summary'!B205),'Data Summary'!B205,"")</f>
        <v/>
      </c>
      <c r="C205" s="366"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67" t="e">
        <f ca="true">+RIGHT('Data Summary'!A206,LEN('Data Summary'!A206)-9)</f>
        <v>#VALUE!</v>
      </c>
      <c r="B206" s="36" t="str">
        <f ca="true">+IF(ISTEXT('Data Summary'!B206),'Data Summary'!B206,"")</f>
        <v/>
      </c>
      <c r="C206" s="366"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67" t="e">
        <f ca="true">+RIGHT('Data Summary'!A207,LEN('Data Summary'!A207)-9)</f>
        <v>#VALUE!</v>
      </c>
      <c r="B207" s="36" t="str">
        <f ca="true">+IF(ISTEXT('Data Summary'!B207),'Data Summary'!B207,"")</f>
        <v/>
      </c>
      <c r="C207" s="366"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A3010-F544-4CCE-86E2-D16A3120A55F}">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2" customWidth="true"/>
    <col min="2" max="2" width="7.5" style="198" customWidth="true"/>
    <col min="3" max="8" width="8.75" style="162" customWidth="true"/>
    <col min="9" max="9" width="9.375" style="162" customWidth="true"/>
    <col min="10" max="10" width="13.375" style="162" customWidth="true"/>
    <col min="11" max="11" width="7.5" style="162" customWidth="true"/>
    <col min="12" max="17" width="8.625" style="162" customWidth="true"/>
    <col min="18" max="18" width="6.5" style="162" customWidth="true"/>
    <col min="19" max="19" width="13.375" style="162" customWidth="true"/>
    <col min="20" max="20" width="7.5" style="162" customWidth="true"/>
    <col min="21" max="26" width="9.125" style="162" customWidth="true"/>
    <col min="27" max="16384" width="9" style="162"/>
  </cols>
  <sheetData>
    <row xmlns:x14ac="http://schemas.microsoft.com/office/spreadsheetml/2009/9/ac" r="1" ht="15.75" x14ac:dyDescent="0.25">
      <c r="A1" s="158" t="s">
        <v>48</v>
      </c>
      <c r="B1" s="159"/>
      <c r="C1" s="160"/>
      <c r="D1" s="160"/>
      <c r="E1" s="160"/>
      <c r="F1" s="160"/>
      <c r="G1" s="160"/>
      <c r="H1" s="605"/>
      <c r="I1" s="605"/>
      <c r="J1" s="605"/>
      <c r="K1" s="605"/>
      <c r="L1" s="605"/>
      <c r="M1" s="605"/>
      <c r="N1" s="605"/>
      <c r="O1" s="605"/>
      <c r="P1" s="605"/>
      <c r="Q1" s="160"/>
      <c r="R1" s="160"/>
      <c r="S1" s="160"/>
      <c r="T1" s="161"/>
      <c r="U1" s="161"/>
      <c r="V1" s="161"/>
      <c r="W1" s="161"/>
      <c r="X1" s="161"/>
      <c r="Y1" s="161"/>
      <c r="Z1" s="161"/>
      <c r="AA1" s="161"/>
    </row>
    <row xmlns:x14ac="http://schemas.microsoft.com/office/spreadsheetml/2009/9/ac" r="2" s="165" customFormat="true" ht="26.25" customHeight="true" x14ac:dyDescent="0.25">
      <c r="A2" s="163" t="s">
        <v>13</v>
      </c>
      <c r="B2" s="164"/>
      <c r="J2" s="163" t="s">
        <v>14</v>
      </c>
      <c r="R2" s="166"/>
      <c r="S2" s="167" t="s">
        <v>15</v>
      </c>
      <c r="W2" s="166"/>
      <c r="X2" s="166"/>
      <c r="Y2" s="168"/>
      <c r="Z2" s="168"/>
      <c r="AD2" s="169"/>
      <c r="AE2" s="169"/>
      <c r="AF2" s="169"/>
      <c r="AG2" s="169"/>
      <c r="AH2" s="169"/>
      <c r="AI2" s="169"/>
    </row>
    <row xmlns:x14ac="http://schemas.microsoft.com/office/spreadsheetml/2009/9/ac" r="3" ht="15.75" x14ac:dyDescent="0.25">
      <c r="A3" s="170"/>
      <c r="B3" s="171" t="s">
        <v>4</v>
      </c>
      <c r="C3" s="166" t="s">
        <v>7</v>
      </c>
      <c r="D3" s="166" t="s">
        <v>2</v>
      </c>
      <c r="E3" s="166" t="s">
        <v>1</v>
      </c>
      <c r="F3" s="166" t="s">
        <v>54</v>
      </c>
      <c r="G3" s="166" t="s">
        <v>17</v>
      </c>
      <c r="H3" s="166" t="s">
        <v>18</v>
      </c>
      <c r="I3" s="172"/>
      <c r="J3" s="170"/>
      <c r="K3" s="171" t="s">
        <v>4</v>
      </c>
      <c r="L3" s="166" t="s">
        <v>7</v>
      </c>
      <c r="M3" s="166" t="s">
        <v>2</v>
      </c>
      <c r="N3" s="166" t="s">
        <v>1</v>
      </c>
      <c r="O3" s="166" t="s">
        <v>54</v>
      </c>
      <c r="P3" s="166" t="s">
        <v>17</v>
      </c>
      <c r="Q3" s="166" t="s">
        <v>18</v>
      </c>
      <c r="R3" s="168"/>
      <c r="S3" s="173"/>
      <c r="T3" s="171" t="s">
        <v>4</v>
      </c>
      <c r="U3" s="166" t="s">
        <v>7</v>
      </c>
      <c r="V3" s="166" t="s">
        <v>2</v>
      </c>
      <c r="W3" s="166" t="s">
        <v>1</v>
      </c>
      <c r="X3" s="166" t="s">
        <v>54</v>
      </c>
      <c r="Y3" s="166" t="s">
        <v>17</v>
      </c>
      <c r="Z3" s="166" t="s">
        <v>18</v>
      </c>
      <c r="AB3" s="169"/>
      <c r="AC3" s="169"/>
      <c r="AD3" s="169"/>
      <c r="AE3" s="169"/>
      <c r="AF3" s="169"/>
      <c r="AG3" s="169"/>
    </row>
    <row xmlns:x14ac="http://schemas.microsoft.com/office/spreadsheetml/2009/9/ac" r="4" ht="15.75" x14ac:dyDescent="0.25">
      <c r="A4" s="170" t="s">
        <v>34</v>
      </c>
      <c r="B4" s="10">
        <v>2023</v>
      </c>
      <c r="C4" s="10">
        <v>62.813866169999997</v>
      </c>
      <c r="D4" s="10"/>
      <c r="E4" s="10"/>
      <c r="F4" s="10"/>
      <c r="G4" s="10">
        <v>66.894215000000003</v>
      </c>
      <c r="H4" s="10">
        <v>49.656459460000001</v>
      </c>
      <c r="I4" s="172"/>
      <c r="J4" s="170" t="s">
        <v>34</v>
      </c>
      <c r="K4" s="10">
        <v>2023</v>
      </c>
      <c r="L4" s="10">
        <v>48.368914140000001</v>
      </c>
      <c r="M4" s="10"/>
      <c r="N4" s="10"/>
      <c r="O4" s="10"/>
      <c r="P4" s="10">
        <v>57.014532500000001</v>
      </c>
      <c r="Q4" s="10">
        <v>50.03955234</v>
      </c>
      <c r="R4" s="169"/>
      <c r="S4" s="170" t="s">
        <v>34</v>
      </c>
      <c r="T4" s="10">
        <v>2023</v>
      </c>
      <c r="U4" s="10">
        <v>47.868506080000003</v>
      </c>
      <c r="V4" s="10"/>
      <c r="W4" s="10"/>
      <c r="X4" s="10"/>
      <c r="Y4" s="10">
        <v>48.284118290000002</v>
      </c>
      <c r="Z4" s="10">
        <v>26.244508939999999</v>
      </c>
      <c r="AA4" s="169"/>
      <c r="AB4" s="169"/>
      <c r="AC4" s="169"/>
      <c r="AD4" s="169"/>
      <c r="AE4" s="169"/>
      <c r="AF4" s="169"/>
      <c r="AG4" s="169"/>
    </row>
    <row xmlns:x14ac="http://schemas.microsoft.com/office/spreadsheetml/2009/9/ac" r="5" ht="15.75" x14ac:dyDescent="0.25">
      <c r="A5" s="170" t="s">
        <v>35</v>
      </c>
      <c r="B5" s="10">
        <v>2023</v>
      </c>
      <c r="C5" s="10">
        <v>9.3848015129999993</v>
      </c>
      <c r="D5" s="10"/>
      <c r="E5" s="10"/>
      <c r="F5" s="10"/>
      <c r="G5" s="10">
        <v>5.597098559</v>
      </c>
      <c r="H5" s="10">
        <v>16.004023849999999</v>
      </c>
      <c r="I5" s="172"/>
      <c r="J5" s="170" t="s">
        <v>35</v>
      </c>
      <c r="K5" s="10">
        <v>2023</v>
      </c>
      <c r="L5" s="10"/>
      <c r="M5" s="10"/>
      <c r="N5" s="10"/>
      <c r="O5" s="10"/>
      <c r="P5" s="10"/>
      <c r="Q5" s="10">
        <v>36.499343199999998</v>
      </c>
      <c r="R5" s="169"/>
      <c r="S5" s="170" t="s">
        <v>35</v>
      </c>
      <c r="T5" s="10">
        <v>2023</v>
      </c>
      <c r="U5" s="10"/>
      <c r="V5" s="10"/>
      <c r="W5" s="10"/>
      <c r="X5" s="10"/>
      <c r="Y5" s="10"/>
      <c r="Z5" s="10"/>
      <c r="AA5" s="169"/>
      <c r="AB5" s="169"/>
      <c r="AC5" s="169"/>
      <c r="AD5" s="169"/>
      <c r="AE5" s="169"/>
      <c r="AF5" s="169"/>
      <c r="AG5" s="169"/>
    </row>
    <row xmlns:x14ac="http://schemas.microsoft.com/office/spreadsheetml/2009/9/ac" r="6" s="165" customFormat="true" ht="15.75" x14ac:dyDescent="0.25">
      <c r="A6" s="170" t="s">
        <v>36</v>
      </c>
      <c r="B6" s="10">
        <v>2023</v>
      </c>
      <c r="C6" s="10">
        <v>27.80133232</v>
      </c>
      <c r="D6" s="10">
        <v>19.042857139999999</v>
      </c>
      <c r="E6" s="10">
        <v>29.31428571</v>
      </c>
      <c r="F6" s="10">
        <v>25.450239889999999</v>
      </c>
      <c r="G6" s="10">
        <v>27.508686440000002</v>
      </c>
      <c r="H6" s="10">
        <v>34.339516690000004</v>
      </c>
      <c r="I6" s="172"/>
      <c r="J6" s="170" t="s">
        <v>36</v>
      </c>
      <c r="K6" s="10">
        <v>2023</v>
      </c>
      <c r="L6" s="10"/>
      <c r="M6" s="10"/>
      <c r="N6" s="10"/>
      <c r="O6" s="10">
        <v>13.654905339999999</v>
      </c>
      <c r="P6" s="10"/>
      <c r="Q6" s="10">
        <v>13.46110446</v>
      </c>
      <c r="R6" s="168"/>
      <c r="S6" s="170" t="s">
        <v>36</v>
      </c>
      <c r="T6" s="10">
        <v>2023</v>
      </c>
      <c r="U6" s="10"/>
      <c r="V6" s="10"/>
      <c r="W6" s="10"/>
      <c r="X6" s="10"/>
      <c r="Y6" s="10"/>
      <c r="Z6" s="10"/>
      <c r="AA6" s="169"/>
      <c r="AB6" s="169"/>
      <c r="AC6" s="169"/>
      <c r="AD6" s="169"/>
      <c r="AE6" s="169"/>
      <c r="AF6" s="169"/>
      <c r="AG6" s="169"/>
    </row>
    <row xmlns:x14ac="http://schemas.microsoft.com/office/spreadsheetml/2009/9/ac" r="7" s="165" customFormat="true" ht="15.75" x14ac:dyDescent="0.25">
      <c r="A7" s="174" t="s">
        <v>226</v>
      </c>
      <c r="B7" s="10">
        <v>2023</v>
      </c>
      <c r="C7" s="10">
        <v>0</v>
      </c>
      <c r="D7" s="10">
        <v>80.957142860000005</v>
      </c>
      <c r="E7" s="10">
        <v>70.685714290000007</v>
      </c>
      <c r="F7" s="10">
        <v>74.549760109999994</v>
      </c>
      <c r="G7" s="10">
        <v>0</v>
      </c>
      <c r="H7" s="10">
        <v>0</v>
      </c>
      <c r="I7" s="169"/>
      <c r="J7" s="174" t="s">
        <v>226</v>
      </c>
      <c r="K7" s="10">
        <v>2023</v>
      </c>
      <c r="L7" s="10">
        <v>51.631085859999999</v>
      </c>
      <c r="M7" s="10">
        <v>100</v>
      </c>
      <c r="N7" s="10">
        <v>100</v>
      </c>
      <c r="O7" s="10">
        <v>86.345094660000001</v>
      </c>
      <c r="P7" s="10">
        <v>42.985467499999999</v>
      </c>
      <c r="Q7" s="10">
        <v>0</v>
      </c>
      <c r="R7" s="169"/>
      <c r="S7" s="174" t="s">
        <v>226</v>
      </c>
      <c r="T7" s="10">
        <v>2023</v>
      </c>
      <c r="U7" s="10">
        <v>52.131493919999997</v>
      </c>
      <c r="V7" s="10">
        <v>100</v>
      </c>
      <c r="W7" s="10">
        <v>100</v>
      </c>
      <c r="X7" s="10">
        <v>100</v>
      </c>
      <c r="Y7" s="10">
        <v>51.715881709999998</v>
      </c>
      <c r="Z7" s="10">
        <v>73.755491059999997</v>
      </c>
      <c r="AA7" s="175"/>
    </row>
    <row xmlns:x14ac="http://schemas.microsoft.com/office/spreadsheetml/2009/9/ac" r="8" s="165" customFormat="true" ht="15.75" x14ac:dyDescent="0.25">
      <c r="A8" s="176"/>
      <c r="B8" s="177"/>
      <c r="H8" s="175"/>
      <c r="I8" s="175"/>
      <c r="J8" s="175"/>
      <c r="K8" s="175"/>
      <c r="L8" s="175"/>
      <c r="M8" s="175"/>
      <c r="N8" s="175"/>
      <c r="O8" s="175"/>
      <c r="P8" s="175"/>
      <c r="Q8" s="175"/>
      <c r="R8" s="175"/>
      <c r="S8" s="175"/>
      <c r="T8" s="175"/>
      <c r="U8" s="175"/>
      <c r="V8" s="175"/>
      <c r="W8" s="175"/>
      <c r="X8" s="175"/>
      <c r="Y8" s="175"/>
      <c r="Z8" s="175"/>
      <c r="AA8" s="175"/>
    </row>
    <row xmlns:x14ac="http://schemas.microsoft.com/office/spreadsheetml/2009/9/ac" r="9" s="165" customFormat="true" ht="15.75" x14ac:dyDescent="0.25">
      <c r="A9" s="176"/>
      <c r="B9" s="177"/>
      <c r="H9" s="175"/>
      <c r="I9" s="175"/>
      <c r="J9" s="175"/>
      <c r="K9" s="175"/>
      <c r="L9" s="175"/>
      <c r="M9" s="175"/>
      <c r="N9" s="175"/>
      <c r="O9" s="175"/>
      <c r="P9" s="175"/>
      <c r="Q9" s="175"/>
      <c r="R9" s="175"/>
      <c r="S9" s="175"/>
      <c r="T9" s="175"/>
      <c r="U9" s="175"/>
      <c r="V9" s="175"/>
      <c r="W9" s="175"/>
      <c r="X9" s="175"/>
      <c r="Y9" s="175"/>
      <c r="Z9" s="175"/>
      <c r="AA9" s="175"/>
    </row>
    <row xmlns:x14ac="http://schemas.microsoft.com/office/spreadsheetml/2009/9/ac" r="10" s="165" customFormat="true" ht="15.75" x14ac:dyDescent="0.25">
      <c r="A10" s="178"/>
      <c r="B10" s="177"/>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row>
    <row xmlns:x14ac="http://schemas.microsoft.com/office/spreadsheetml/2009/9/ac" r="11" ht="15.75" x14ac:dyDescent="0.25">
      <c r="A11" s="179"/>
      <c r="B11" s="180"/>
      <c r="C11" s="175"/>
      <c r="D11" s="175"/>
      <c r="E11" s="175"/>
      <c r="F11" s="175"/>
      <c r="G11" s="175"/>
      <c r="H11" s="175"/>
      <c r="I11" s="175"/>
      <c r="J11" s="175"/>
      <c r="K11" s="175"/>
      <c r="L11" s="175"/>
      <c r="M11" s="175"/>
      <c r="N11" s="175"/>
      <c r="O11" s="175"/>
      <c r="P11" s="175"/>
      <c r="Q11" s="175"/>
    </row>
    <row xmlns:x14ac="http://schemas.microsoft.com/office/spreadsheetml/2009/9/ac" r="12" ht="15.75" x14ac:dyDescent="0.25">
      <c r="A12" s="181" t="s">
        <v>49</v>
      </c>
      <c r="B12" s="182"/>
      <c r="C12" s="183"/>
      <c r="D12" s="183"/>
      <c r="E12" s="183"/>
      <c r="F12" s="183"/>
      <c r="G12" s="183"/>
      <c r="H12" s="183"/>
      <c r="I12" s="183"/>
      <c r="J12" s="183"/>
      <c r="K12" s="183"/>
      <c r="L12" s="183"/>
      <c r="M12" s="183"/>
      <c r="N12" s="183"/>
      <c r="O12" s="183"/>
      <c r="P12" s="183"/>
      <c r="Q12" s="183"/>
      <c r="R12" s="184"/>
      <c r="S12" s="184"/>
      <c r="T12" s="184"/>
      <c r="U12" s="184"/>
      <c r="V12" s="184"/>
    </row>
    <row xmlns:x14ac="http://schemas.microsoft.com/office/spreadsheetml/2009/9/ac" r="13" s="187" customFormat="true" x14ac:dyDescent="0.2">
      <c r="A13" s="185" t="s">
        <v>50</v>
      </c>
      <c r="B13" s="186" t="s">
        <v>41</v>
      </c>
      <c r="C13" s="185" t="s">
        <v>89</v>
      </c>
      <c r="D13" s="185" t="s">
        <v>51</v>
      </c>
      <c r="E13" s="185" t="s">
        <v>171</v>
      </c>
      <c r="F13" s="185" t="s">
        <v>90</v>
      </c>
      <c r="G13" s="185" t="s">
        <v>91</v>
      </c>
      <c r="H13" s="185" t="s">
        <v>92</v>
      </c>
      <c r="I13" s="185" t="s">
        <v>93</v>
      </c>
      <c r="J13" s="185" t="s">
        <v>223</v>
      </c>
      <c r="K13" s="185" t="s">
        <v>172</v>
      </c>
      <c r="L13" s="185" t="s">
        <v>94</v>
      </c>
      <c r="M13" s="185" t="s">
        <v>95</v>
      </c>
      <c r="N13" s="185" t="s">
        <v>96</v>
      </c>
      <c r="O13" s="187" t="s">
        <v>97</v>
      </c>
      <c r="P13" s="187" t="s">
        <v>224</v>
      </c>
      <c r="Q13" s="185" t="s">
        <v>123</v>
      </c>
      <c r="R13" s="185" t="s">
        <v>158</v>
      </c>
      <c r="S13" s="188" t="s">
        <v>98</v>
      </c>
      <c r="T13" s="189" t="s">
        <v>99</v>
      </c>
      <c r="U13" s="189" t="s">
        <v>100</v>
      </c>
      <c r="V13" s="189" t="s">
        <v>225</v>
      </c>
    </row>
    <row xmlns:x14ac="http://schemas.microsoft.com/office/spreadsheetml/2009/9/ac" r="14" s="192" customFormat="true" ht="12" x14ac:dyDescent="0.2">
      <c r="A14" s="190" t="s">
        <v>159</v>
      </c>
      <c r="B14" s="10">
        <v>2000</v>
      </c>
      <c r="C14" s="191" t="s">
        <v>7</v>
      </c>
      <c r="D14" s="10">
        <v>5008161</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92" customFormat="true" ht="12" x14ac:dyDescent="0.2">
      <c r="A15" s="190" t="s">
        <v>159</v>
      </c>
      <c r="B15" s="10">
        <v>2001</v>
      </c>
      <c r="C15" s="191" t="s">
        <v>7</v>
      </c>
      <c r="D15" s="10">
        <v>5144721</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92" customFormat="true" ht="12" x14ac:dyDescent="0.2">
      <c r="A16" s="190" t="s">
        <v>159</v>
      </c>
      <c r="B16" s="10">
        <v>2002</v>
      </c>
      <c r="C16" s="191" t="s">
        <v>7</v>
      </c>
      <c r="D16" s="10">
        <v>5283219</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92" customFormat="true" ht="12" x14ac:dyDescent="0.2">
      <c r="A17" s="190" t="s">
        <v>159</v>
      </c>
      <c r="B17" s="10">
        <v>2003</v>
      </c>
      <c r="C17" s="191" t="s">
        <v>7</v>
      </c>
      <c r="D17" s="10">
        <v>5424358</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92" customFormat="true" ht="12" x14ac:dyDescent="0.2">
      <c r="A18" s="190" t="s">
        <v>159</v>
      </c>
      <c r="B18" s="10">
        <v>2004</v>
      </c>
      <c r="C18" s="191" t="s">
        <v>7</v>
      </c>
      <c r="D18" s="10">
        <v>5569089</v>
      </c>
      <c r="E18" s="10">
        <v>47.922823076087141</v>
      </c>
      <c r="F18" s="10"/>
      <c r="G18" s="10"/>
      <c r="H18" s="10"/>
      <c r="I18" s="10"/>
      <c r="J18" s="10">
        <v>100</v>
      </c>
      <c r="K18" s="10">
        <v>63.086776142150477</v>
      </c>
      <c r="L18" s="10"/>
      <c r="M18" s="10"/>
      <c r="N18" s="10"/>
      <c r="O18" s="10">
        <v>36.913223857849523</v>
      </c>
      <c r="P18" s="10">
        <v>63.086776142150477</v>
      </c>
      <c r="Q18" s="10"/>
      <c r="R18" s="10"/>
      <c r="S18" s="10"/>
      <c r="T18" s="10"/>
      <c r="U18" s="10"/>
      <c r="V18" s="10">
        <v>100</v>
      </c>
    </row>
    <row xmlns:x14ac="http://schemas.microsoft.com/office/spreadsheetml/2009/9/ac" r="19" s="192" customFormat="true" ht="12" x14ac:dyDescent="0.2">
      <c r="A19" s="190" t="s">
        <v>159</v>
      </c>
      <c r="B19" s="10">
        <v>2005</v>
      </c>
      <c r="C19" s="191" t="s">
        <v>7</v>
      </c>
      <c r="D19" s="10">
        <v>5717730</v>
      </c>
      <c r="E19" s="10">
        <v>47.922823076087141</v>
      </c>
      <c r="F19" s="10"/>
      <c r="G19" s="10"/>
      <c r="H19" s="10"/>
      <c r="I19" s="10"/>
      <c r="J19" s="10">
        <v>100</v>
      </c>
      <c r="K19" s="10">
        <v>63.086776142150477</v>
      </c>
      <c r="L19" s="10"/>
      <c r="M19" s="10"/>
      <c r="N19" s="10"/>
      <c r="O19" s="10">
        <v>36.913223857849523</v>
      </c>
      <c r="P19" s="10">
        <v>63.086776142150477</v>
      </c>
      <c r="Q19" s="10"/>
      <c r="R19" s="10"/>
      <c r="S19" s="10"/>
      <c r="T19" s="10"/>
      <c r="U19" s="10"/>
      <c r="V19" s="10">
        <v>100</v>
      </c>
    </row>
    <row xmlns:x14ac="http://schemas.microsoft.com/office/spreadsheetml/2009/9/ac" r="20" s="192" customFormat="true" ht="12" x14ac:dyDescent="0.2">
      <c r="A20" s="190" t="s">
        <v>159</v>
      </c>
      <c r="B20" s="10">
        <v>2006</v>
      </c>
      <c r="C20" s="191" t="s">
        <v>7</v>
      </c>
      <c r="D20" s="10">
        <v>5867118</v>
      </c>
      <c r="E20" s="10">
        <v>47.922823076087141</v>
      </c>
      <c r="F20" s="10">
        <v>45.235881871661149</v>
      </c>
      <c r="G20" s="10"/>
      <c r="H20" s="10"/>
      <c r="I20" s="10">
        <v>54.764118128338851</v>
      </c>
      <c r="J20" s="10">
        <v>45.235881871661149</v>
      </c>
      <c r="K20" s="10">
        <v>63.086776142150477</v>
      </c>
      <c r="L20" s="10"/>
      <c r="M20" s="10"/>
      <c r="N20" s="10"/>
      <c r="O20" s="10">
        <v>36.913223857849523</v>
      </c>
      <c r="P20" s="10">
        <v>63.086776142150477</v>
      </c>
      <c r="Q20" s="10"/>
      <c r="R20" s="10"/>
      <c r="S20" s="10"/>
      <c r="T20" s="10"/>
      <c r="U20" s="10"/>
      <c r="V20" s="10">
        <v>100</v>
      </c>
    </row>
    <row xmlns:x14ac="http://schemas.microsoft.com/office/spreadsheetml/2009/9/ac" r="21" s="192" customFormat="true" ht="12" x14ac:dyDescent="0.2">
      <c r="A21" s="190" t="s">
        <v>159</v>
      </c>
      <c r="B21" s="10">
        <v>2007</v>
      </c>
      <c r="C21" s="191" t="s">
        <v>7</v>
      </c>
      <c r="D21" s="10">
        <v>6020444</v>
      </c>
      <c r="E21" s="10">
        <v>47.922823076087141</v>
      </c>
      <c r="F21" s="10">
        <v>45.235881871661149</v>
      </c>
      <c r="G21" s="10"/>
      <c r="H21" s="10"/>
      <c r="I21" s="10">
        <v>54.764118128338851</v>
      </c>
      <c r="J21" s="10">
        <v>45.235881871661149</v>
      </c>
      <c r="K21" s="10">
        <v>63.086776142150477</v>
      </c>
      <c r="L21" s="10"/>
      <c r="M21" s="10"/>
      <c r="N21" s="10"/>
      <c r="O21" s="10">
        <v>36.913223857849523</v>
      </c>
      <c r="P21" s="10">
        <v>63.086776142150477</v>
      </c>
      <c r="Q21" s="10"/>
      <c r="R21" s="10"/>
      <c r="S21" s="10"/>
      <c r="T21" s="10"/>
      <c r="U21" s="10"/>
      <c r="V21" s="10">
        <v>100</v>
      </c>
    </row>
    <row xmlns:x14ac="http://schemas.microsoft.com/office/spreadsheetml/2009/9/ac" r="22" s="192" customFormat="true" ht="12" x14ac:dyDescent="0.2">
      <c r="A22" s="190" t="s">
        <v>159</v>
      </c>
      <c r="B22" s="10">
        <v>2008</v>
      </c>
      <c r="C22" s="191" t="s">
        <v>7</v>
      </c>
      <c r="D22" s="10">
        <v>6181936</v>
      </c>
      <c r="E22" s="10">
        <v>47.922823076087141</v>
      </c>
      <c r="F22" s="10">
        <v>45.235881871661149</v>
      </c>
      <c r="G22" s="10"/>
      <c r="H22" s="10"/>
      <c r="I22" s="10">
        <v>54.764118128338851</v>
      </c>
      <c r="J22" s="10">
        <v>45.235881871661149</v>
      </c>
      <c r="K22" s="10">
        <v>63.086776142150477</v>
      </c>
      <c r="L22" s="10"/>
      <c r="M22" s="10"/>
      <c r="N22" s="10"/>
      <c r="O22" s="10">
        <v>36.913223857849523</v>
      </c>
      <c r="P22" s="10">
        <v>63.086776142150477</v>
      </c>
      <c r="Q22" s="10"/>
      <c r="R22" s="10"/>
      <c r="S22" s="10"/>
      <c r="T22" s="10"/>
      <c r="U22" s="10"/>
      <c r="V22" s="10">
        <v>100</v>
      </c>
    </row>
    <row xmlns:x14ac="http://schemas.microsoft.com/office/spreadsheetml/2009/9/ac" r="23" s="192" customFormat="true" ht="12" x14ac:dyDescent="0.2">
      <c r="A23" s="190" t="s">
        <v>159</v>
      </c>
      <c r="B23" s="10">
        <v>2009</v>
      </c>
      <c r="C23" s="191" t="s">
        <v>7</v>
      </c>
      <c r="D23" s="10">
        <v>6354342</v>
      </c>
      <c r="E23" s="10">
        <v>47.922823076087141</v>
      </c>
      <c r="F23" s="10">
        <v>45.235881871661149</v>
      </c>
      <c r="G23" s="10"/>
      <c r="H23" s="10"/>
      <c r="I23" s="10">
        <v>54.764118128338851</v>
      </c>
      <c r="J23" s="10">
        <v>45.235881871661149</v>
      </c>
      <c r="K23" s="10">
        <v>64.804221529782353</v>
      </c>
      <c r="L23" s="10"/>
      <c r="M23" s="10"/>
      <c r="N23" s="10"/>
      <c r="O23" s="10">
        <v>35.195778470217647</v>
      </c>
      <c r="P23" s="10">
        <v>64.804221529782353</v>
      </c>
      <c r="Q23" s="10"/>
      <c r="R23" s="10"/>
      <c r="S23" s="10"/>
      <c r="T23" s="10"/>
      <c r="U23" s="10"/>
      <c r="V23" s="10">
        <v>100</v>
      </c>
    </row>
    <row xmlns:x14ac="http://schemas.microsoft.com/office/spreadsheetml/2009/9/ac" r="24" s="192" customFormat="true" ht="12" x14ac:dyDescent="0.2">
      <c r="A24" s="190" t="s">
        <v>159</v>
      </c>
      <c r="B24" s="10">
        <v>2010</v>
      </c>
      <c r="C24" s="191" t="s">
        <v>7</v>
      </c>
      <c r="D24" s="10">
        <v>6776586</v>
      </c>
      <c r="E24" s="10">
        <v>47.922823076087141</v>
      </c>
      <c r="F24" s="10">
        <v>45.235881871661149</v>
      </c>
      <c r="G24" s="10">
        <v>45.235881871661149</v>
      </c>
      <c r="H24" s="10">
        <v>0</v>
      </c>
      <c r="I24" s="10">
        <v>54.764118128338851</v>
      </c>
      <c r="J24" s="10">
        <v>0</v>
      </c>
      <c r="K24" s="10">
        <v>66.521666917414223</v>
      </c>
      <c r="L24" s="10"/>
      <c r="M24" s="10">
        <v>66.521666917414223</v>
      </c>
      <c r="N24" s="10">
        <v>0</v>
      </c>
      <c r="O24" s="10">
        <v>33.478333082585777</v>
      </c>
      <c r="P24" s="10">
        <v>0</v>
      </c>
      <c r="Q24" s="10"/>
      <c r="R24" s="10"/>
      <c r="S24" s="10">
        <v>9.9943493481277983</v>
      </c>
      <c r="T24" s="10"/>
      <c r="U24" s="10"/>
      <c r="V24" s="10">
        <v>90.005650651872202</v>
      </c>
    </row>
    <row xmlns:x14ac="http://schemas.microsoft.com/office/spreadsheetml/2009/9/ac" r="25" s="192" customFormat="true" ht="12" x14ac:dyDescent="0.2">
      <c r="A25" s="190" t="s">
        <v>159</v>
      </c>
      <c r="B25" s="10">
        <v>2011</v>
      </c>
      <c r="C25" s="191" t="s">
        <v>7</v>
      </c>
      <c r="D25" s="10">
        <v>6990597</v>
      </c>
      <c r="E25" s="10">
        <v>47.922823076087141</v>
      </c>
      <c r="F25" s="10">
        <v>47.309942318471258</v>
      </c>
      <c r="G25" s="10">
        <v>47.309942318471258</v>
      </c>
      <c r="H25" s="10">
        <v>0</v>
      </c>
      <c r="I25" s="10">
        <v>52.690057681528742</v>
      </c>
      <c r="J25" s="10">
        <v>0</v>
      </c>
      <c r="K25" s="10">
        <v>68.239112305046547</v>
      </c>
      <c r="L25" s="10"/>
      <c r="M25" s="10">
        <v>68.239112305046547</v>
      </c>
      <c r="N25" s="10">
        <v>0</v>
      </c>
      <c r="O25" s="10">
        <v>31.76088769495345</v>
      </c>
      <c r="P25" s="10">
        <v>0</v>
      </c>
      <c r="Q25" s="10"/>
      <c r="R25" s="10"/>
      <c r="S25" s="10">
        <v>9.9943493481277983</v>
      </c>
      <c r="T25" s="10"/>
      <c r="U25" s="10"/>
      <c r="V25" s="10">
        <v>90.005650651872202</v>
      </c>
    </row>
    <row xmlns:x14ac="http://schemas.microsoft.com/office/spreadsheetml/2009/9/ac" r="26" s="192" customFormat="true" ht="12" x14ac:dyDescent="0.2">
      <c r="A26" s="190" t="s">
        <v>159</v>
      </c>
      <c r="B26" s="10">
        <v>2012</v>
      </c>
      <c r="C26" s="191" t="s">
        <v>7</v>
      </c>
      <c r="D26" s="10">
        <v>7216453</v>
      </c>
      <c r="E26" s="10">
        <v>49.384002765281373</v>
      </c>
      <c r="F26" s="10">
        <v>49.384002765281373</v>
      </c>
      <c r="G26" s="10">
        <v>49.384002765281373</v>
      </c>
      <c r="H26" s="10">
        <v>0</v>
      </c>
      <c r="I26" s="10">
        <v>50.615997234718627</v>
      </c>
      <c r="J26" s="10">
        <v>0</v>
      </c>
      <c r="K26" s="10">
        <v>69.956557692678416</v>
      </c>
      <c r="L26" s="10"/>
      <c r="M26" s="10">
        <v>69.956557692678416</v>
      </c>
      <c r="N26" s="10">
        <v>0</v>
      </c>
      <c r="O26" s="10">
        <v>30.04344230732158</v>
      </c>
      <c r="P26" s="10">
        <v>0</v>
      </c>
      <c r="Q26" s="10"/>
      <c r="R26" s="10"/>
      <c r="S26" s="10">
        <v>9.9943493481277983</v>
      </c>
      <c r="T26" s="10"/>
      <c r="U26" s="10"/>
      <c r="V26" s="10">
        <v>90.005650651872202</v>
      </c>
    </row>
    <row xmlns:x14ac="http://schemas.microsoft.com/office/spreadsheetml/2009/9/ac" r="27" s="192" customFormat="true" ht="12" x14ac:dyDescent="0.2">
      <c r="A27" s="190" t="s">
        <v>159</v>
      </c>
      <c r="B27" s="10">
        <v>2013</v>
      </c>
      <c r="C27" s="191" t="s">
        <v>7</v>
      </c>
      <c r="D27" s="10">
        <v>7452248</v>
      </c>
      <c r="E27" s="10">
        <v>51.458063212091467</v>
      </c>
      <c r="F27" s="10">
        <v>51.458063212091467</v>
      </c>
      <c r="G27" s="10">
        <v>49.781385355901882</v>
      </c>
      <c r="H27" s="10">
        <v>1.6766778561895921</v>
      </c>
      <c r="I27" s="10">
        <v>48.541936787908533</v>
      </c>
      <c r="J27" s="10">
        <v>0</v>
      </c>
      <c r="K27" s="10">
        <v>71.674003080310285</v>
      </c>
      <c r="L27" s="10"/>
      <c r="M27" s="10">
        <v>71.674003080310285</v>
      </c>
      <c r="N27" s="10">
        <v>0</v>
      </c>
      <c r="O27" s="10">
        <v>28.325996919689711</v>
      </c>
      <c r="P27" s="10">
        <v>0</v>
      </c>
      <c r="Q27" s="10"/>
      <c r="R27" s="10"/>
      <c r="S27" s="10">
        <v>9.9943493481277983</v>
      </c>
      <c r="T27" s="10"/>
      <c r="U27" s="10"/>
      <c r="V27" s="10">
        <v>90.005650651872202</v>
      </c>
    </row>
    <row xmlns:x14ac="http://schemas.microsoft.com/office/spreadsheetml/2009/9/ac" r="28" s="192" customFormat="true" ht="12" x14ac:dyDescent="0.2">
      <c r="A28" s="190" t="s">
        <v>159</v>
      </c>
      <c r="B28" s="10">
        <v>2014</v>
      </c>
      <c r="C28" s="191" t="s">
        <v>7</v>
      </c>
      <c r="D28" s="10">
        <v>7692523</v>
      </c>
      <c r="E28" s="10">
        <v>53.532123658901583</v>
      </c>
      <c r="F28" s="10">
        <v>53.532123658901583</v>
      </c>
      <c r="G28" s="10">
        <v>49.781385355901882</v>
      </c>
      <c r="H28" s="10">
        <v>3.7507383029997068</v>
      </c>
      <c r="I28" s="10">
        <v>46.467876341098417</v>
      </c>
      <c r="J28" s="10">
        <v>0</v>
      </c>
      <c r="K28" s="10">
        <v>73.391448467942155</v>
      </c>
      <c r="L28" s="10"/>
      <c r="M28" s="10">
        <v>73.391448467942155</v>
      </c>
      <c r="N28" s="10">
        <v>0</v>
      </c>
      <c r="O28" s="10">
        <v>26.608551532057849</v>
      </c>
      <c r="P28" s="10">
        <v>0</v>
      </c>
      <c r="Q28" s="10"/>
      <c r="R28" s="10"/>
      <c r="S28" s="10">
        <v>9.9943493481277983</v>
      </c>
      <c r="T28" s="10"/>
      <c r="U28" s="10"/>
      <c r="V28" s="10">
        <v>90.005650651872202</v>
      </c>
    </row>
    <row xmlns:x14ac="http://schemas.microsoft.com/office/spreadsheetml/2009/9/ac" r="29" s="192" customFormat="true" ht="12" x14ac:dyDescent="0.2">
      <c r="A29" s="190" t="s">
        <v>159</v>
      </c>
      <c r="B29" s="10">
        <v>2015</v>
      </c>
      <c r="C29" s="191" t="s">
        <v>7</v>
      </c>
      <c r="D29" s="10">
        <v>7939841</v>
      </c>
      <c r="E29" s="10">
        <v>55.606184105711691</v>
      </c>
      <c r="F29" s="10">
        <v>55.606184105711691</v>
      </c>
      <c r="G29" s="10">
        <v>51.229438779388147</v>
      </c>
      <c r="H29" s="10">
        <v>4.3767453263235438</v>
      </c>
      <c r="I29" s="10">
        <v>44.393815894288309</v>
      </c>
      <c r="J29" s="10">
        <v>0</v>
      </c>
      <c r="K29" s="10">
        <v>75.108893855574479</v>
      </c>
      <c r="L29" s="10"/>
      <c r="M29" s="10">
        <v>71.795491912292164</v>
      </c>
      <c r="N29" s="10">
        <v>3.3134019432823152</v>
      </c>
      <c r="O29" s="10">
        <v>24.891106144425521</v>
      </c>
      <c r="P29" s="10">
        <v>0</v>
      </c>
      <c r="Q29" s="10"/>
      <c r="R29" s="10"/>
      <c r="S29" s="10">
        <v>14.43424746978053</v>
      </c>
      <c r="T29" s="10"/>
      <c r="U29" s="10"/>
      <c r="V29" s="10">
        <v>85.56575253021947</v>
      </c>
    </row>
    <row xmlns:x14ac="http://schemas.microsoft.com/office/spreadsheetml/2009/9/ac" r="30" s="192" customFormat="true" ht="12" x14ac:dyDescent="0.2">
      <c r="A30" s="190" t="s">
        <v>159</v>
      </c>
      <c r="B30" s="10">
        <v>2016</v>
      </c>
      <c r="C30" s="191" t="s">
        <v>7</v>
      </c>
      <c r="D30" s="10">
        <v>8190075</v>
      </c>
      <c r="E30" s="10">
        <v>57.680244552521799</v>
      </c>
      <c r="F30" s="10">
        <v>57.680244552521799</v>
      </c>
      <c r="G30" s="10">
        <v>52.677492202873957</v>
      </c>
      <c r="H30" s="10">
        <v>5.0027523496478352</v>
      </c>
      <c r="I30" s="10">
        <v>42.319755447478201</v>
      </c>
      <c r="J30" s="10">
        <v>0</v>
      </c>
      <c r="K30" s="10">
        <v>76.826339243206348</v>
      </c>
      <c r="L30" s="10"/>
      <c r="M30" s="10">
        <v>68.867169690848641</v>
      </c>
      <c r="N30" s="10">
        <v>7.9591695523577073</v>
      </c>
      <c r="O30" s="10">
        <v>23.173660756793652</v>
      </c>
      <c r="P30" s="10">
        <v>0</v>
      </c>
      <c r="Q30" s="10"/>
      <c r="R30" s="10"/>
      <c r="S30" s="10">
        <v>18.874145591433258</v>
      </c>
      <c r="T30" s="10"/>
      <c r="U30" s="10"/>
      <c r="V30" s="10">
        <v>81.125854408566738</v>
      </c>
    </row>
    <row xmlns:x14ac="http://schemas.microsoft.com/office/spreadsheetml/2009/9/ac" r="31" s="192" customFormat="true" ht="12" x14ac:dyDescent="0.2">
      <c r="A31" s="190" t="s">
        <v>159</v>
      </c>
      <c r="B31" s="10">
        <v>2017</v>
      </c>
      <c r="C31" s="191" t="s">
        <v>7</v>
      </c>
      <c r="D31" s="10">
        <v>8444395</v>
      </c>
      <c r="E31" s="10">
        <v>59.754304999331907</v>
      </c>
      <c r="F31" s="10">
        <v>59.754304999331907</v>
      </c>
      <c r="G31" s="10">
        <v>54.125545626359781</v>
      </c>
      <c r="H31" s="10">
        <v>5.6287593729721266</v>
      </c>
      <c r="I31" s="10">
        <v>40.245695000668093</v>
      </c>
      <c r="J31" s="10">
        <v>0</v>
      </c>
      <c r="K31" s="10">
        <v>78.543784630838218</v>
      </c>
      <c r="L31" s="10"/>
      <c r="M31" s="10">
        <v>65.938847469404209</v>
      </c>
      <c r="N31" s="10">
        <v>12.604937161434011</v>
      </c>
      <c r="O31" s="10">
        <v>21.456215369161779</v>
      </c>
      <c r="P31" s="10">
        <v>0</v>
      </c>
      <c r="Q31" s="10"/>
      <c r="R31" s="10"/>
      <c r="S31" s="10">
        <v>23.31404371308599</v>
      </c>
      <c r="T31" s="10"/>
      <c r="U31" s="10"/>
      <c r="V31" s="10">
        <v>76.685956286914006</v>
      </c>
    </row>
    <row xmlns:x14ac="http://schemas.microsoft.com/office/spreadsheetml/2009/9/ac" r="32" s="192" customFormat="true" ht="12" x14ac:dyDescent="0.2">
      <c r="A32" s="190" t="s">
        <v>159</v>
      </c>
      <c r="B32" s="10">
        <v>2018</v>
      </c>
      <c r="C32" s="191" t="s">
        <v>7</v>
      </c>
      <c r="D32" s="10">
        <v>8696065</v>
      </c>
      <c r="E32" s="10">
        <v>61.828365446142023</v>
      </c>
      <c r="F32" s="10">
        <v>61.828365446142023</v>
      </c>
      <c r="G32" s="10">
        <v>55.573599049846052</v>
      </c>
      <c r="H32" s="10">
        <v>6.2547663962959632</v>
      </c>
      <c r="I32" s="10">
        <v>38.171634553857977</v>
      </c>
      <c r="J32" s="10">
        <v>0</v>
      </c>
      <c r="K32" s="10">
        <v>80.261230018470542</v>
      </c>
      <c r="L32" s="10"/>
      <c r="M32" s="10">
        <v>63.010525247960693</v>
      </c>
      <c r="N32" s="10">
        <v>17.250704770509859</v>
      </c>
      <c r="O32" s="10">
        <v>19.738769981529462</v>
      </c>
      <c r="P32" s="10">
        <v>0</v>
      </c>
      <c r="Q32" s="10"/>
      <c r="R32" s="10"/>
      <c r="S32" s="10">
        <v>27.753941834738729</v>
      </c>
      <c r="T32" s="10"/>
      <c r="U32" s="10"/>
      <c r="V32" s="10">
        <v>72.246058165261275</v>
      </c>
    </row>
    <row xmlns:x14ac="http://schemas.microsoft.com/office/spreadsheetml/2009/9/ac" r="33" s="192" customFormat="true" ht="12" x14ac:dyDescent="0.2">
      <c r="A33" s="190" t="s">
        <v>159</v>
      </c>
      <c r="B33" s="10">
        <v>2019</v>
      </c>
      <c r="C33" s="191" t="s">
        <v>7</v>
      </c>
      <c r="D33" s="10">
        <v>8942044</v>
      </c>
      <c r="E33" s="10">
        <v>63.902425892952117</v>
      </c>
      <c r="F33" s="10">
        <v>63.902425892952117</v>
      </c>
      <c r="G33" s="10">
        <v>57.021652473331869</v>
      </c>
      <c r="H33" s="10">
        <v>6.8807734196202546</v>
      </c>
      <c r="I33" s="10">
        <v>36.097574107047883</v>
      </c>
      <c r="J33" s="10">
        <v>0</v>
      </c>
      <c r="K33" s="10">
        <v>80.261230018470542</v>
      </c>
      <c r="L33" s="10"/>
      <c r="M33" s="10">
        <v>60.082203026517163</v>
      </c>
      <c r="N33" s="10">
        <v>20.179026991953378</v>
      </c>
      <c r="O33" s="10">
        <v>19.738769981529462</v>
      </c>
      <c r="P33" s="10">
        <v>0</v>
      </c>
      <c r="Q33" s="10"/>
      <c r="R33" s="10"/>
      <c r="S33" s="10">
        <v>32.193839956393283</v>
      </c>
      <c r="T33" s="10"/>
      <c r="U33" s="10"/>
      <c r="V33" s="10">
        <v>67.806160043606724</v>
      </c>
    </row>
    <row xmlns:x14ac="http://schemas.microsoft.com/office/spreadsheetml/2009/9/ac" r="34" s="192" customFormat="true" ht="12" x14ac:dyDescent="0.2">
      <c r="A34" s="190" t="s">
        <v>159</v>
      </c>
      <c r="B34" s="10">
        <v>2020</v>
      </c>
      <c r="C34" s="191" t="s">
        <v>7</v>
      </c>
      <c r="D34" s="10">
        <v>9176243</v>
      </c>
      <c r="E34" s="10"/>
      <c r="F34" s="10">
        <v>65.976486339762232</v>
      </c>
      <c r="G34" s="10">
        <v>58.469705896818141</v>
      </c>
      <c r="H34" s="10">
        <v>7.5067804429440912</v>
      </c>
      <c r="I34" s="10">
        <v>34.023513660237768</v>
      </c>
      <c r="J34" s="10">
        <v>0</v>
      </c>
      <c r="K34" s="10">
        <v>80.261230018470542</v>
      </c>
      <c r="L34" s="10"/>
      <c r="M34" s="10">
        <v>57.153880805073641</v>
      </c>
      <c r="N34" s="10">
        <v>23.107349213396901</v>
      </c>
      <c r="O34" s="10">
        <v>19.738769981529462</v>
      </c>
      <c r="P34" s="10">
        <v>0</v>
      </c>
      <c r="Q34" s="10"/>
      <c r="R34" s="10"/>
      <c r="S34" s="10">
        <v>36.633738078046008</v>
      </c>
      <c r="T34" s="10"/>
      <c r="U34" s="10"/>
      <c r="V34" s="10">
        <v>63.366261921953992</v>
      </c>
    </row>
    <row xmlns:x14ac="http://schemas.microsoft.com/office/spreadsheetml/2009/9/ac" r="35" s="192" customFormat="true" ht="12" x14ac:dyDescent="0.2">
      <c r="A35" s="190" t="s">
        <v>159</v>
      </c>
      <c r="B35" s="10">
        <v>2021</v>
      </c>
      <c r="C35" s="191" t="s">
        <v>7</v>
      </c>
      <c r="D35" s="10">
        <v>9404161</v>
      </c>
      <c r="E35" s="10"/>
      <c r="F35" s="10">
        <v>68.05054678657234</v>
      </c>
      <c r="G35" s="10">
        <v>59.917759320303958</v>
      </c>
      <c r="H35" s="10">
        <v>8.1327874662683826</v>
      </c>
      <c r="I35" s="10">
        <v>31.94945321342766</v>
      </c>
      <c r="J35" s="10">
        <v>0</v>
      </c>
      <c r="K35" s="10">
        <v>80.261230018470542</v>
      </c>
      <c r="L35" s="10"/>
      <c r="M35" s="10">
        <v>54.225558583630118</v>
      </c>
      <c r="N35" s="10">
        <v>26.03567143484042</v>
      </c>
      <c r="O35" s="10">
        <v>19.738769981529462</v>
      </c>
      <c r="P35" s="10">
        <v>0</v>
      </c>
      <c r="Q35" s="10"/>
      <c r="R35" s="10"/>
      <c r="S35" s="10">
        <v>41.07363619969874</v>
      </c>
      <c r="T35" s="10"/>
      <c r="U35" s="10"/>
      <c r="V35" s="10">
        <v>58.92636380030126</v>
      </c>
    </row>
    <row xmlns:x14ac="http://schemas.microsoft.com/office/spreadsheetml/2009/9/ac" r="36" s="192" customFormat="true" ht="12" x14ac:dyDescent="0.2">
      <c r="A36" s="190" t="s">
        <v>159</v>
      </c>
      <c r="B36" s="10">
        <v>2022</v>
      </c>
      <c r="C36" s="191" t="s">
        <v>7</v>
      </c>
      <c r="D36" s="10">
        <v>9627401</v>
      </c>
      <c r="E36" s="10"/>
      <c r="F36" s="10">
        <v>70.124607233382449</v>
      </c>
      <c r="G36" s="10">
        <v>61.365812743790229</v>
      </c>
      <c r="H36" s="10">
        <v>8.7587944895922192</v>
      </c>
      <c r="I36" s="10">
        <v>29.875392766617551</v>
      </c>
      <c r="J36" s="10">
        <v>0</v>
      </c>
      <c r="K36" s="10">
        <v>80.261230018470542</v>
      </c>
      <c r="L36" s="10"/>
      <c r="M36" s="10">
        <v>51.297236362185693</v>
      </c>
      <c r="N36" s="10">
        <v>28.96399365628486</v>
      </c>
      <c r="O36" s="10">
        <v>19.738769981529462</v>
      </c>
      <c r="P36" s="10">
        <v>0</v>
      </c>
      <c r="Q36" s="10"/>
      <c r="R36" s="10"/>
      <c r="S36" s="10">
        <v>45.513534321351472</v>
      </c>
      <c r="T36" s="10"/>
      <c r="U36" s="10"/>
      <c r="V36" s="10">
        <v>54.486465678648528</v>
      </c>
    </row>
    <row xmlns:x14ac="http://schemas.microsoft.com/office/spreadsheetml/2009/9/ac" r="37" s="192" customFormat="true" ht="12" x14ac:dyDescent="0.2">
      <c r="A37" s="190" t="s">
        <v>159</v>
      </c>
      <c r="B37" s="10">
        <v>2023</v>
      </c>
      <c r="C37" s="191" t="s">
        <v>7</v>
      </c>
      <c r="D37" s="10">
        <v>9716195</v>
      </c>
      <c r="E37" s="10"/>
      <c r="F37" s="10">
        <v>72.198667680192557</v>
      </c>
      <c r="G37" s="10">
        <v>62.813866167276053</v>
      </c>
      <c r="H37" s="10">
        <v>9.3848015129165105</v>
      </c>
      <c r="I37" s="10">
        <v>27.80133231980744</v>
      </c>
      <c r="J37" s="10">
        <v>0</v>
      </c>
      <c r="K37" s="10"/>
      <c r="L37" s="10"/>
      <c r="M37" s="10">
        <v>48.368914140742163</v>
      </c>
      <c r="N37" s="10"/>
      <c r="O37" s="10"/>
      <c r="P37" s="10">
        <v>51.631085859257837</v>
      </c>
      <c r="Q37" s="10"/>
      <c r="R37" s="10"/>
      <c r="S37" s="10">
        <v>49.953432443004203</v>
      </c>
      <c r="T37" s="10"/>
      <c r="U37" s="10"/>
      <c r="V37" s="10">
        <v>50.046567556995797</v>
      </c>
    </row>
    <row xmlns:x14ac="http://schemas.microsoft.com/office/spreadsheetml/2009/9/ac" r="38" s="192" customFormat="true" ht="12" x14ac:dyDescent="0.2">
      <c r="A38" s="190" t="s">
        <v>159</v>
      </c>
      <c r="B38" s="10">
        <v>2024</v>
      </c>
      <c r="C38" s="191"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2" customFormat="true" ht="12" x14ac:dyDescent="0.2">
      <c r="A39" s="190" t="s">
        <v>159</v>
      </c>
      <c r="B39" s="10">
        <v>2025</v>
      </c>
      <c r="C39" s="191"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2" customFormat="true" ht="12" x14ac:dyDescent="0.2">
      <c r="A40" s="190" t="s">
        <v>159</v>
      </c>
      <c r="B40" s="10">
        <v>2026</v>
      </c>
      <c r="C40" s="191"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2" customFormat="true" ht="12" x14ac:dyDescent="0.2">
      <c r="A41" s="190" t="s">
        <v>159</v>
      </c>
      <c r="B41" s="10">
        <v>2027</v>
      </c>
      <c r="C41" s="191"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2" customFormat="true" ht="12" x14ac:dyDescent="0.2">
      <c r="A42" s="190" t="s">
        <v>159</v>
      </c>
      <c r="B42" s="10">
        <v>2028</v>
      </c>
      <c r="C42" s="191"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2" customFormat="true" ht="12" x14ac:dyDescent="0.2">
      <c r="A43" s="190" t="s">
        <v>159</v>
      </c>
      <c r="B43" s="10">
        <v>2029</v>
      </c>
      <c r="C43" s="191"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2" customFormat="true" ht="12" x14ac:dyDescent="0.2">
      <c r="A44" s="190" t="s">
        <v>159</v>
      </c>
      <c r="B44" s="10">
        <v>2030</v>
      </c>
      <c r="C44" s="191"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2" customFormat="true" ht="12" x14ac:dyDescent="0.2">
      <c r="A45" s="190" t="s">
        <v>159</v>
      </c>
      <c r="B45" s="10">
        <v>2000</v>
      </c>
      <c r="C45" s="191" t="s">
        <v>1</v>
      </c>
      <c r="D45" s="10">
        <v>893656.24196233752</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92" customFormat="true" ht="12" x14ac:dyDescent="0.2">
      <c r="A46" s="190" t="s">
        <v>159</v>
      </c>
      <c r="B46" s="10">
        <v>2001</v>
      </c>
      <c r="C46" s="191" t="s">
        <v>1</v>
      </c>
      <c r="D46" s="10">
        <v>953831.3205013274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92" customFormat="true" ht="12" x14ac:dyDescent="0.2">
      <c r="A47" s="190" t="s">
        <v>159</v>
      </c>
      <c r="B47" s="10">
        <v>2002</v>
      </c>
      <c r="C47" s="191" t="s">
        <v>1</v>
      </c>
      <c r="D47" s="10">
        <v>1017442.2843861009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92" customFormat="true" ht="12" x14ac:dyDescent="0.2">
      <c r="A48" s="190" t="s">
        <v>159</v>
      </c>
      <c r="B48" s="10">
        <v>2003</v>
      </c>
      <c r="C48" s="191" t="s">
        <v>1</v>
      </c>
      <c r="D48" s="10">
        <v>1084654.6414061349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92" customFormat="true" ht="12" x14ac:dyDescent="0.2">
      <c r="A49" s="190" t="s">
        <v>159</v>
      </c>
      <c r="B49" s="10">
        <v>2004</v>
      </c>
      <c r="C49" s="191" t="s">
        <v>1</v>
      </c>
      <c r="D49" s="10">
        <v>1155975.802030449</v>
      </c>
      <c r="E49" s="10">
        <v>65.958636596617126</v>
      </c>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92" customFormat="true" ht="12" x14ac:dyDescent="0.2">
      <c r="A50" s="190" t="s">
        <v>159</v>
      </c>
      <c r="B50" s="10">
        <v>2005</v>
      </c>
      <c r="C50" s="191" t="s">
        <v>1</v>
      </c>
      <c r="D50" s="10">
        <v>1231427.547615624</v>
      </c>
      <c r="E50" s="10">
        <v>65.958636596617126</v>
      </c>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92" customFormat="true" ht="12" x14ac:dyDescent="0.2">
      <c r="A51" s="190" t="s">
        <v>159</v>
      </c>
      <c r="B51" s="10">
        <v>2006</v>
      </c>
      <c r="C51" s="191" t="s">
        <v>1</v>
      </c>
      <c r="D51" s="10">
        <v>1310655.531201554</v>
      </c>
      <c r="E51" s="10">
        <v>65.958636596617126</v>
      </c>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92" customFormat="true" ht="12" x14ac:dyDescent="0.2">
      <c r="A52" s="190" t="s">
        <v>159</v>
      </c>
      <c r="B52" s="10">
        <v>2007</v>
      </c>
      <c r="C52" s="191" t="s">
        <v>1</v>
      </c>
      <c r="D52" s="10">
        <v>1384461.3196942899</v>
      </c>
      <c r="E52" s="10">
        <v>65.958636596617126</v>
      </c>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92" customFormat="true" ht="12" x14ac:dyDescent="0.2">
      <c r="A53" s="190" t="s">
        <v>159</v>
      </c>
      <c r="B53" s="10">
        <v>2008</v>
      </c>
      <c r="C53" s="191" t="s">
        <v>1</v>
      </c>
      <c r="D53" s="10">
        <v>1454856.8427655031</v>
      </c>
      <c r="E53" s="10">
        <v>65.958636596617126</v>
      </c>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92" customFormat="true" ht="12" x14ac:dyDescent="0.2">
      <c r="A54" s="190" t="s">
        <v>159</v>
      </c>
      <c r="B54" s="10">
        <v>2009</v>
      </c>
      <c r="C54" s="191" t="s">
        <v>1</v>
      </c>
      <c r="D54" s="10">
        <v>1530062.0402374649</v>
      </c>
      <c r="E54" s="10">
        <v>65.958636596617126</v>
      </c>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92" customFormat="true" ht="12" x14ac:dyDescent="0.2">
      <c r="A55" s="190" t="s">
        <v>159</v>
      </c>
      <c r="B55" s="10">
        <v>2010</v>
      </c>
      <c r="C55" s="191" t="s">
        <v>1</v>
      </c>
      <c r="D55" s="10">
        <v>1669276.390087052</v>
      </c>
      <c r="E55" s="10">
        <v>68.301242236024791</v>
      </c>
      <c r="F55" s="10">
        <v>68.301242236024791</v>
      </c>
      <c r="G55" s="10"/>
      <c r="H55" s="10"/>
      <c r="I55" s="10">
        <v>31.698757763975209</v>
      </c>
      <c r="J55" s="10">
        <v>68.301242236024791</v>
      </c>
      <c r="K55" s="10"/>
      <c r="L55" s="10"/>
      <c r="M55" s="10"/>
      <c r="N55" s="10"/>
      <c r="O55" s="10"/>
      <c r="P55" s="10">
        <v>100</v>
      </c>
      <c r="Q55" s="10"/>
      <c r="R55" s="10"/>
      <c r="S55" s="10"/>
      <c r="T55" s="10"/>
      <c r="U55" s="10"/>
      <c r="V55" s="10">
        <v>100</v>
      </c>
    </row>
    <row xmlns:x14ac="http://schemas.microsoft.com/office/spreadsheetml/2009/9/ac" r="56" s="192" customFormat="true" ht="12" x14ac:dyDescent="0.2">
      <c r="A56" s="190" t="s">
        <v>159</v>
      </c>
      <c r="B56" s="10">
        <v>2011</v>
      </c>
      <c r="C56" s="191" t="s">
        <v>1</v>
      </c>
      <c r="D56" s="10">
        <v>1761350.760385894</v>
      </c>
      <c r="E56" s="10">
        <v>68.301242236024791</v>
      </c>
      <c r="F56" s="10">
        <v>68.301242236024791</v>
      </c>
      <c r="G56" s="10"/>
      <c r="H56" s="10"/>
      <c r="I56" s="10">
        <v>31.698757763975209</v>
      </c>
      <c r="J56" s="10">
        <v>68.301242236024791</v>
      </c>
      <c r="K56" s="10"/>
      <c r="L56" s="10"/>
      <c r="M56" s="10"/>
      <c r="N56" s="10"/>
      <c r="O56" s="10"/>
      <c r="P56" s="10">
        <v>100</v>
      </c>
      <c r="Q56" s="10"/>
      <c r="R56" s="10"/>
      <c r="S56" s="10"/>
      <c r="T56" s="10"/>
      <c r="U56" s="10"/>
      <c r="V56" s="10">
        <v>100</v>
      </c>
    </row>
    <row xmlns:x14ac="http://schemas.microsoft.com/office/spreadsheetml/2009/9/ac" r="57" s="192" customFormat="true" ht="12" x14ac:dyDescent="0.2">
      <c r="A57" s="190" t="s">
        <v>159</v>
      </c>
      <c r="B57" s="10">
        <v>2012</v>
      </c>
      <c r="C57" s="191" t="s">
        <v>1</v>
      </c>
      <c r="D57" s="10">
        <v>1859463.4588248639</v>
      </c>
      <c r="E57" s="10">
        <v>68.301242236024791</v>
      </c>
      <c r="F57" s="10">
        <v>68.301242236024791</v>
      </c>
      <c r="G57" s="10"/>
      <c r="H57" s="10"/>
      <c r="I57" s="10">
        <v>31.698757763975209</v>
      </c>
      <c r="J57" s="10">
        <v>68.301242236024791</v>
      </c>
      <c r="K57" s="10">
        <v>89.5</v>
      </c>
      <c r="L57" s="10"/>
      <c r="M57" s="10"/>
      <c r="N57" s="10"/>
      <c r="O57" s="10">
        <v>10.5</v>
      </c>
      <c r="P57" s="10">
        <v>89.5</v>
      </c>
      <c r="Q57" s="10"/>
      <c r="R57" s="10"/>
      <c r="S57" s="10"/>
      <c r="T57" s="10"/>
      <c r="U57" s="10"/>
      <c r="V57" s="10">
        <v>100</v>
      </c>
    </row>
    <row xmlns:x14ac="http://schemas.microsoft.com/office/spreadsheetml/2009/9/ac" r="58" s="192" customFormat="true" ht="12" x14ac:dyDescent="0.2">
      <c r="A58" s="190" t="s">
        <v>159</v>
      </c>
      <c r="B58" s="10">
        <v>2013</v>
      </c>
      <c r="C58" s="191" t="s">
        <v>1</v>
      </c>
      <c r="D58" s="10">
        <v>1963369.3081134041</v>
      </c>
      <c r="E58" s="10">
        <v>68.301242236024791</v>
      </c>
      <c r="F58" s="10">
        <v>68.301242236024791</v>
      </c>
      <c r="G58" s="10"/>
      <c r="H58" s="10"/>
      <c r="I58" s="10">
        <v>31.698757763975209</v>
      </c>
      <c r="J58" s="10">
        <v>68.301242236024791</v>
      </c>
      <c r="K58" s="10">
        <v>89.5</v>
      </c>
      <c r="L58" s="10"/>
      <c r="M58" s="10"/>
      <c r="N58" s="10"/>
      <c r="O58" s="10">
        <v>10.5</v>
      </c>
      <c r="P58" s="10">
        <v>89.5</v>
      </c>
      <c r="Q58" s="10"/>
      <c r="R58" s="10"/>
      <c r="S58" s="10"/>
      <c r="T58" s="10"/>
      <c r="U58" s="10"/>
      <c r="V58" s="10">
        <v>100</v>
      </c>
    </row>
    <row xmlns:x14ac="http://schemas.microsoft.com/office/spreadsheetml/2009/9/ac" r="59" s="192" customFormat="true" ht="12" x14ac:dyDescent="0.2">
      <c r="A59" s="190" t="s">
        <v>159</v>
      </c>
      <c r="B59" s="10">
        <v>2014</v>
      </c>
      <c r="C59" s="191" t="s">
        <v>1</v>
      </c>
      <c r="D59" s="10">
        <v>2071904.1459937859</v>
      </c>
      <c r="E59" s="10">
        <v>68.301242236024791</v>
      </c>
      <c r="F59" s="10">
        <v>68.301242236024791</v>
      </c>
      <c r="G59" s="10"/>
      <c r="H59" s="10"/>
      <c r="I59" s="10">
        <v>31.698757763975209</v>
      </c>
      <c r="J59" s="10">
        <v>68.301242236024791</v>
      </c>
      <c r="K59" s="10">
        <v>89.5</v>
      </c>
      <c r="L59" s="10"/>
      <c r="M59" s="10"/>
      <c r="N59" s="10"/>
      <c r="O59" s="10">
        <v>10.5</v>
      </c>
      <c r="P59" s="10">
        <v>89.5</v>
      </c>
      <c r="Q59" s="10"/>
      <c r="R59" s="10"/>
      <c r="S59" s="10"/>
      <c r="T59" s="10"/>
      <c r="U59" s="10"/>
      <c r="V59" s="10">
        <v>100</v>
      </c>
    </row>
    <row xmlns:x14ac="http://schemas.microsoft.com/office/spreadsheetml/2009/9/ac" r="60" s="192" customFormat="true" ht="12" x14ac:dyDescent="0.2">
      <c r="A60" s="190" t="s">
        <v>159</v>
      </c>
      <c r="B60" s="10">
        <v>2015</v>
      </c>
      <c r="C60" s="191" t="s">
        <v>1</v>
      </c>
      <c r="D60" s="10">
        <v>2185838.2818185622</v>
      </c>
      <c r="E60" s="10">
        <v>69.707453416148837</v>
      </c>
      <c r="F60" s="10">
        <v>69.707453416148837</v>
      </c>
      <c r="G60" s="10"/>
      <c r="H60" s="10"/>
      <c r="I60" s="10">
        <v>30.292546583851159</v>
      </c>
      <c r="J60" s="10">
        <v>69.707453416148837</v>
      </c>
      <c r="K60" s="10">
        <v>89.5</v>
      </c>
      <c r="L60" s="10"/>
      <c r="M60" s="10"/>
      <c r="N60" s="10"/>
      <c r="O60" s="10">
        <v>10.5</v>
      </c>
      <c r="P60" s="10">
        <v>89.5</v>
      </c>
      <c r="Q60" s="10"/>
      <c r="R60" s="10"/>
      <c r="S60" s="10"/>
      <c r="T60" s="10"/>
      <c r="U60" s="10"/>
      <c r="V60" s="10">
        <v>100</v>
      </c>
    </row>
    <row xmlns:x14ac="http://schemas.microsoft.com/office/spreadsheetml/2009/9/ac" r="61" s="192" customFormat="true" ht="12" x14ac:dyDescent="0.2">
      <c r="A61" s="190" t="s">
        <v>159</v>
      </c>
      <c r="B61" s="10">
        <v>2016</v>
      </c>
      <c r="C61" s="191" t="s">
        <v>1</v>
      </c>
      <c r="D61" s="10">
        <v>2304195.7642350192</v>
      </c>
      <c r="E61" s="10">
        <v>71.113664596273338</v>
      </c>
      <c r="F61" s="10">
        <v>71.113664596273338</v>
      </c>
      <c r="G61" s="10"/>
      <c r="H61" s="10"/>
      <c r="I61" s="10">
        <v>28.886335403726662</v>
      </c>
      <c r="J61" s="10">
        <v>71.113664596273338</v>
      </c>
      <c r="K61" s="10">
        <v>89.5</v>
      </c>
      <c r="L61" s="10"/>
      <c r="M61" s="10"/>
      <c r="N61" s="10"/>
      <c r="O61" s="10">
        <v>10.5</v>
      </c>
      <c r="P61" s="10">
        <v>89.5</v>
      </c>
      <c r="Q61" s="10"/>
      <c r="R61" s="10"/>
      <c r="S61" s="10"/>
      <c r="T61" s="10"/>
      <c r="U61" s="10"/>
      <c r="V61" s="10">
        <v>100</v>
      </c>
    </row>
    <row xmlns:x14ac="http://schemas.microsoft.com/office/spreadsheetml/2009/9/ac" r="62" s="192" customFormat="true" ht="12" x14ac:dyDescent="0.2">
      <c r="A62" s="190" t="s">
        <v>159</v>
      </c>
      <c r="B62" s="10">
        <v>2017</v>
      </c>
      <c r="C62" s="191" t="s">
        <v>1</v>
      </c>
      <c r="D62" s="10">
        <v>2427172.4574270248</v>
      </c>
      <c r="E62" s="10">
        <v>72.519875776397384</v>
      </c>
      <c r="F62" s="10">
        <v>72.519875776397384</v>
      </c>
      <c r="G62" s="10"/>
      <c r="H62" s="10"/>
      <c r="I62" s="10">
        <v>27.480124223602619</v>
      </c>
      <c r="J62" s="10">
        <v>72.519875776397384</v>
      </c>
      <c r="K62" s="10">
        <v>89.5</v>
      </c>
      <c r="L62" s="10"/>
      <c r="M62" s="10"/>
      <c r="N62" s="10"/>
      <c r="O62" s="10">
        <v>10.5</v>
      </c>
      <c r="P62" s="10">
        <v>89.5</v>
      </c>
      <c r="Q62" s="10"/>
      <c r="R62" s="10"/>
      <c r="S62" s="10"/>
      <c r="T62" s="10"/>
      <c r="U62" s="10"/>
      <c r="V62" s="10">
        <v>100</v>
      </c>
    </row>
    <row xmlns:x14ac="http://schemas.microsoft.com/office/spreadsheetml/2009/9/ac" r="63" s="192" customFormat="true" ht="12" x14ac:dyDescent="0.2">
      <c r="A63" s="190" t="s">
        <v>159</v>
      </c>
      <c r="B63" s="10">
        <v>2018</v>
      </c>
      <c r="C63" s="191" t="s">
        <v>1</v>
      </c>
      <c r="D63" s="10">
        <v>2552990.7454501148</v>
      </c>
      <c r="E63" s="10">
        <v>73.926086956521431</v>
      </c>
      <c r="F63" s="10">
        <v>73.926086956521431</v>
      </c>
      <c r="G63" s="10"/>
      <c r="H63" s="10"/>
      <c r="I63" s="10">
        <v>26.073913043478569</v>
      </c>
      <c r="J63" s="10">
        <v>73.926086956521431</v>
      </c>
      <c r="K63" s="10">
        <v>89.5</v>
      </c>
      <c r="L63" s="10"/>
      <c r="M63" s="10"/>
      <c r="N63" s="10"/>
      <c r="O63" s="10">
        <v>10.5</v>
      </c>
      <c r="P63" s="10">
        <v>89.5</v>
      </c>
      <c r="Q63" s="10"/>
      <c r="R63" s="10"/>
      <c r="S63" s="10"/>
      <c r="T63" s="10"/>
      <c r="U63" s="10"/>
      <c r="V63" s="10">
        <v>100</v>
      </c>
    </row>
    <row xmlns:x14ac="http://schemas.microsoft.com/office/spreadsheetml/2009/9/ac" r="64" s="192" customFormat="true" ht="12" x14ac:dyDescent="0.2">
      <c r="A64" s="190" t="s">
        <v>159</v>
      </c>
      <c r="B64" s="10">
        <v>2019</v>
      </c>
      <c r="C64" s="191" t="s">
        <v>1</v>
      </c>
      <c r="D64" s="10">
        <v>2680824.7502665711</v>
      </c>
      <c r="E64" s="10">
        <v>75.332298136645932</v>
      </c>
      <c r="F64" s="10">
        <v>75.332298136645932</v>
      </c>
      <c r="G64" s="10"/>
      <c r="H64" s="10"/>
      <c r="I64" s="10">
        <v>24.667701863354068</v>
      </c>
      <c r="J64" s="10">
        <v>75.332298136645932</v>
      </c>
      <c r="K64" s="10">
        <v>89.5</v>
      </c>
      <c r="L64" s="10"/>
      <c r="M64" s="10"/>
      <c r="N64" s="10"/>
      <c r="O64" s="10">
        <v>10.5</v>
      </c>
      <c r="P64" s="10">
        <v>89.5</v>
      </c>
      <c r="Q64" s="10"/>
      <c r="R64" s="10"/>
      <c r="S64" s="10"/>
      <c r="T64" s="10"/>
      <c r="U64" s="10"/>
      <c r="V64" s="10">
        <v>100</v>
      </c>
    </row>
    <row xmlns:x14ac="http://schemas.microsoft.com/office/spreadsheetml/2009/9/ac" r="65" s="192" customFormat="true" ht="12" x14ac:dyDescent="0.2">
      <c r="A65" s="190" t="s">
        <v>159</v>
      </c>
      <c r="B65" s="10">
        <v>2020</v>
      </c>
      <c r="C65" s="191" t="s">
        <v>1</v>
      </c>
      <c r="D65" s="10">
        <v>2808572.7272142218</v>
      </c>
      <c r="E65" s="10"/>
      <c r="F65" s="10">
        <v>76.738509316769978</v>
      </c>
      <c r="G65" s="10"/>
      <c r="H65" s="10"/>
      <c r="I65" s="10">
        <v>23.261490683230019</v>
      </c>
      <c r="J65" s="10">
        <v>76.738509316769978</v>
      </c>
      <c r="K65" s="10">
        <v>89.5</v>
      </c>
      <c r="L65" s="10"/>
      <c r="M65" s="10"/>
      <c r="N65" s="10"/>
      <c r="O65" s="10">
        <v>10.5</v>
      </c>
      <c r="P65" s="10">
        <v>89.5</v>
      </c>
      <c r="Q65" s="10"/>
      <c r="R65" s="10"/>
      <c r="S65" s="10"/>
      <c r="T65" s="10"/>
      <c r="U65" s="10"/>
      <c r="V65" s="10">
        <v>100</v>
      </c>
    </row>
    <row xmlns:x14ac="http://schemas.microsoft.com/office/spreadsheetml/2009/9/ac" r="66" s="192" customFormat="true" ht="12" x14ac:dyDescent="0.2">
      <c r="A66" s="190" t="s">
        <v>159</v>
      </c>
      <c r="B66" s="10">
        <v>2021</v>
      </c>
      <c r="C66" s="191" t="s">
        <v>1</v>
      </c>
      <c r="D66" s="10">
        <v>2937859.8748755832</v>
      </c>
      <c r="E66" s="10"/>
      <c r="F66" s="10">
        <v>78.144720496894479</v>
      </c>
      <c r="G66" s="10"/>
      <c r="H66" s="10"/>
      <c r="I66" s="10">
        <v>21.855279503105521</v>
      </c>
      <c r="J66" s="10">
        <v>78.144720496894479</v>
      </c>
      <c r="K66" s="10"/>
      <c r="L66" s="10"/>
      <c r="M66" s="10"/>
      <c r="N66" s="10"/>
      <c r="O66" s="10"/>
      <c r="P66" s="10">
        <v>100</v>
      </c>
      <c r="Q66" s="10"/>
      <c r="R66" s="10"/>
      <c r="S66" s="10"/>
      <c r="T66" s="10"/>
      <c r="U66" s="10"/>
      <c r="V66" s="10">
        <v>100</v>
      </c>
    </row>
    <row xmlns:x14ac="http://schemas.microsoft.com/office/spreadsheetml/2009/9/ac" r="67" s="192" customFormat="true" ht="12" x14ac:dyDescent="0.2">
      <c r="A67" s="190" t="s">
        <v>159</v>
      </c>
      <c r="B67" s="10">
        <v>2022</v>
      </c>
      <c r="C67" s="191" t="s">
        <v>1</v>
      </c>
      <c r="D67" s="10">
        <v>3068926.694628315</v>
      </c>
      <c r="E67" s="10"/>
      <c r="F67" s="10">
        <v>79.550931677018525</v>
      </c>
      <c r="G67" s="10"/>
      <c r="H67" s="10"/>
      <c r="I67" s="10">
        <v>20.449068322981471</v>
      </c>
      <c r="J67" s="10">
        <v>79.550931677018525</v>
      </c>
      <c r="K67" s="10"/>
      <c r="L67" s="10"/>
      <c r="M67" s="10"/>
      <c r="N67" s="10"/>
      <c r="O67" s="10"/>
      <c r="P67" s="10">
        <v>100</v>
      </c>
      <c r="Q67" s="10"/>
      <c r="R67" s="10"/>
      <c r="S67" s="10"/>
      <c r="T67" s="10"/>
      <c r="U67" s="10"/>
      <c r="V67" s="10">
        <v>100</v>
      </c>
    </row>
    <row xmlns:x14ac="http://schemas.microsoft.com/office/spreadsheetml/2009/9/ac" r="68" s="192" customFormat="true" ht="12" x14ac:dyDescent="0.2">
      <c r="A68" s="190" t="s">
        <v>159</v>
      </c>
      <c r="B68" s="10">
        <v>2023</v>
      </c>
      <c r="C68" s="191" t="s">
        <v>1</v>
      </c>
      <c r="D68" s="10">
        <v>3159706.6584772109</v>
      </c>
      <c r="E68" s="10"/>
      <c r="F68" s="10">
        <v>80.957142857142571</v>
      </c>
      <c r="G68" s="10"/>
      <c r="H68" s="10"/>
      <c r="I68" s="10">
        <v>19.042857142857429</v>
      </c>
      <c r="J68" s="10">
        <v>80.957142857142571</v>
      </c>
      <c r="K68" s="10"/>
      <c r="L68" s="10"/>
      <c r="M68" s="10"/>
      <c r="N68" s="10"/>
      <c r="O68" s="10"/>
      <c r="P68" s="10">
        <v>100</v>
      </c>
      <c r="Q68" s="10"/>
      <c r="R68" s="10"/>
      <c r="S68" s="10"/>
      <c r="T68" s="10"/>
      <c r="U68" s="10"/>
      <c r="V68" s="10">
        <v>100</v>
      </c>
    </row>
    <row xmlns:x14ac="http://schemas.microsoft.com/office/spreadsheetml/2009/9/ac" r="69" s="192" customFormat="true" ht="12" x14ac:dyDescent="0.2">
      <c r="A69" s="190" t="s">
        <v>159</v>
      </c>
      <c r="B69" s="10">
        <v>2024</v>
      </c>
      <c r="C69" s="191"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2" customFormat="true" ht="12" x14ac:dyDescent="0.2">
      <c r="A70" s="190" t="s">
        <v>159</v>
      </c>
      <c r="B70" s="10">
        <v>2025</v>
      </c>
      <c r="C70" s="191"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2" customFormat="true" ht="12" x14ac:dyDescent="0.2">
      <c r="A71" s="190" t="s">
        <v>159</v>
      </c>
      <c r="B71" s="10">
        <v>2026</v>
      </c>
      <c r="C71" s="191"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2" customFormat="true" ht="12" x14ac:dyDescent="0.2">
      <c r="A72" s="190" t="s">
        <v>159</v>
      </c>
      <c r="B72" s="10">
        <v>2027</v>
      </c>
      <c r="C72" s="191"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2" customFormat="true" ht="12" x14ac:dyDescent="0.2">
      <c r="A73" s="190" t="s">
        <v>159</v>
      </c>
      <c r="B73" s="10">
        <v>2028</v>
      </c>
      <c r="C73" s="191"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2" customFormat="true" ht="12" x14ac:dyDescent="0.2">
      <c r="A74" s="190" t="s">
        <v>159</v>
      </c>
      <c r="B74" s="10">
        <v>2029</v>
      </c>
      <c r="C74" s="191"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2" customFormat="true" ht="12" x14ac:dyDescent="0.2">
      <c r="A75" s="190" t="s">
        <v>159</v>
      </c>
      <c r="B75" s="10">
        <v>2030</v>
      </c>
      <c r="C75" s="191"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2" customFormat="true" ht="12" x14ac:dyDescent="0.2">
      <c r="A76" s="190" t="s">
        <v>159</v>
      </c>
      <c r="B76" s="10">
        <v>2000</v>
      </c>
      <c r="C76" s="191" t="s">
        <v>2</v>
      </c>
      <c r="D76" s="10">
        <v>4114504.7580376631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92" customFormat="true" ht="12" x14ac:dyDescent="0.2">
      <c r="A77" s="190" t="s">
        <v>159</v>
      </c>
      <c r="B77" s="10">
        <v>2001</v>
      </c>
      <c r="C77" s="191" t="s">
        <v>2</v>
      </c>
      <c r="D77" s="10">
        <v>4190889.679498672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92" customFormat="true" ht="12" x14ac:dyDescent="0.2">
      <c r="A78" s="190" t="s">
        <v>159</v>
      </c>
      <c r="B78" s="10">
        <v>2002</v>
      </c>
      <c r="C78" s="191" t="s">
        <v>2</v>
      </c>
      <c r="D78" s="10">
        <v>4265776.7156138988</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92" customFormat="true" ht="12" x14ac:dyDescent="0.2">
      <c r="A79" s="190" t="s">
        <v>159</v>
      </c>
      <c r="B79" s="10">
        <v>2003</v>
      </c>
      <c r="C79" s="191" t="s">
        <v>2</v>
      </c>
      <c r="D79" s="10">
        <v>4339703.3585938644</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92" customFormat="true" ht="12" x14ac:dyDescent="0.2">
      <c r="A80" s="190" t="s">
        <v>159</v>
      </c>
      <c r="B80" s="10">
        <v>2004</v>
      </c>
      <c r="C80" s="191" t="s">
        <v>2</v>
      </c>
      <c r="D80" s="10">
        <v>4413113.1979695512</v>
      </c>
      <c r="E80" s="10">
        <v>42.618082332969557</v>
      </c>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92" customFormat="true" ht="12" x14ac:dyDescent="0.2">
      <c r="A81" s="190" t="s">
        <v>159</v>
      </c>
      <c r="B81" s="10">
        <v>2005</v>
      </c>
      <c r="C81" s="191" t="s">
        <v>2</v>
      </c>
      <c r="D81" s="10">
        <v>4486302.4523843769</v>
      </c>
      <c r="E81" s="10">
        <v>42.618082332969557</v>
      </c>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92" customFormat="true" ht="12" x14ac:dyDescent="0.2">
      <c r="A82" s="190" t="s">
        <v>159</v>
      </c>
      <c r="B82" s="10">
        <v>2006</v>
      </c>
      <c r="C82" s="191" t="s">
        <v>2</v>
      </c>
      <c r="D82" s="10">
        <v>4556462.4687984455</v>
      </c>
      <c r="E82" s="10">
        <v>42.618082332969557</v>
      </c>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92" customFormat="true" ht="12" x14ac:dyDescent="0.2">
      <c r="A83" s="190" t="s">
        <v>159</v>
      </c>
      <c r="B83" s="10">
        <v>2007</v>
      </c>
      <c r="C83" s="191" t="s">
        <v>2</v>
      </c>
      <c r="D83" s="10">
        <v>4635982.6803057101</v>
      </c>
      <c r="E83" s="10">
        <v>42.618082332969557</v>
      </c>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92" customFormat="true" ht="12" x14ac:dyDescent="0.2">
      <c r="A84" s="190" t="s">
        <v>159</v>
      </c>
      <c r="B84" s="10">
        <v>2008</v>
      </c>
      <c r="C84" s="191" t="s">
        <v>2</v>
      </c>
      <c r="D84" s="10">
        <v>4727079.1572344974</v>
      </c>
      <c r="E84" s="10">
        <v>42.618082332969557</v>
      </c>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92" customFormat="true" ht="12" x14ac:dyDescent="0.2">
      <c r="A85" s="190" t="s">
        <v>159</v>
      </c>
      <c r="B85" s="10">
        <v>2009</v>
      </c>
      <c r="C85" s="191" t="s">
        <v>2</v>
      </c>
      <c r="D85" s="10">
        <v>4824279.9597625351</v>
      </c>
      <c r="E85" s="10">
        <v>42.618082332969557</v>
      </c>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92" customFormat="true" ht="12" x14ac:dyDescent="0.2">
      <c r="A86" s="190" t="s">
        <v>159</v>
      </c>
      <c r="B86" s="10">
        <v>2010</v>
      </c>
      <c r="C86" s="191" t="s">
        <v>2</v>
      </c>
      <c r="D86" s="10">
        <v>5107309.6099129487</v>
      </c>
      <c r="E86" s="10">
        <v>43.249689440994189</v>
      </c>
      <c r="F86" s="10">
        <v>43.249689440994189</v>
      </c>
      <c r="G86" s="10"/>
      <c r="H86" s="10"/>
      <c r="I86" s="10">
        <v>56.750310559005811</v>
      </c>
      <c r="J86" s="10">
        <v>43.249689440994189</v>
      </c>
      <c r="K86" s="10"/>
      <c r="L86" s="10"/>
      <c r="M86" s="10"/>
      <c r="N86" s="10"/>
      <c r="O86" s="10"/>
      <c r="P86" s="10">
        <v>100</v>
      </c>
      <c r="Q86" s="10"/>
      <c r="R86" s="10"/>
      <c r="S86" s="10"/>
      <c r="T86" s="10"/>
      <c r="U86" s="10"/>
      <c r="V86" s="10">
        <v>100</v>
      </c>
    </row>
    <row xmlns:x14ac="http://schemas.microsoft.com/office/spreadsheetml/2009/9/ac" r="87" s="192" customFormat="true" ht="12" x14ac:dyDescent="0.2">
      <c r="A87" s="190" t="s">
        <v>159</v>
      </c>
      <c r="B87" s="10">
        <v>2011</v>
      </c>
      <c r="C87" s="191" t="s">
        <v>2</v>
      </c>
      <c r="D87" s="10">
        <v>5229246.2396141058</v>
      </c>
      <c r="E87" s="10">
        <v>43.249689440994189</v>
      </c>
      <c r="F87" s="10">
        <v>43.249689440994189</v>
      </c>
      <c r="G87" s="10"/>
      <c r="H87" s="10"/>
      <c r="I87" s="10">
        <v>56.750310559005811</v>
      </c>
      <c r="J87" s="10">
        <v>43.249689440994189</v>
      </c>
      <c r="K87" s="10"/>
      <c r="L87" s="10"/>
      <c r="M87" s="10"/>
      <c r="N87" s="10"/>
      <c r="O87" s="10"/>
      <c r="P87" s="10">
        <v>100</v>
      </c>
      <c r="Q87" s="10"/>
      <c r="R87" s="10"/>
      <c r="S87" s="10"/>
      <c r="T87" s="10"/>
      <c r="U87" s="10"/>
      <c r="V87" s="10">
        <v>100</v>
      </c>
    </row>
    <row xmlns:x14ac="http://schemas.microsoft.com/office/spreadsheetml/2009/9/ac" r="88" s="192" customFormat="true" ht="12" x14ac:dyDescent="0.2">
      <c r="A88" s="190" t="s">
        <v>159</v>
      </c>
      <c r="B88" s="10">
        <v>2012</v>
      </c>
      <c r="C88" s="191" t="s">
        <v>2</v>
      </c>
      <c r="D88" s="10">
        <v>5356989.5411751373</v>
      </c>
      <c r="E88" s="10">
        <v>43.249689440994189</v>
      </c>
      <c r="F88" s="10">
        <v>43.249689440994189</v>
      </c>
      <c r="G88" s="10"/>
      <c r="H88" s="10"/>
      <c r="I88" s="10">
        <v>56.750310559005811</v>
      </c>
      <c r="J88" s="10">
        <v>43.249689440994189</v>
      </c>
      <c r="K88" s="10">
        <v>70.400000000000006</v>
      </c>
      <c r="L88" s="10"/>
      <c r="M88" s="10"/>
      <c r="N88" s="10"/>
      <c r="O88" s="10">
        <v>29.599999999999991</v>
      </c>
      <c r="P88" s="10">
        <v>70.400000000000006</v>
      </c>
      <c r="Q88" s="10"/>
      <c r="R88" s="10"/>
      <c r="S88" s="10"/>
      <c r="T88" s="10"/>
      <c r="U88" s="10"/>
      <c r="V88" s="10">
        <v>100</v>
      </c>
    </row>
    <row xmlns:x14ac="http://schemas.microsoft.com/office/spreadsheetml/2009/9/ac" r="89" s="192" customFormat="true" ht="12" x14ac:dyDescent="0.2">
      <c r="A89" s="190" t="s">
        <v>159</v>
      </c>
      <c r="B89" s="10">
        <v>2013</v>
      </c>
      <c r="C89" s="191" t="s">
        <v>2</v>
      </c>
      <c r="D89" s="10">
        <v>5488878.6918865973</v>
      </c>
      <c r="E89" s="10">
        <v>43.249689440994189</v>
      </c>
      <c r="F89" s="10">
        <v>43.249689440994189</v>
      </c>
      <c r="G89" s="10"/>
      <c r="H89" s="10"/>
      <c r="I89" s="10">
        <v>56.750310559005811</v>
      </c>
      <c r="J89" s="10">
        <v>43.249689440994189</v>
      </c>
      <c r="K89" s="10">
        <v>70.400000000000006</v>
      </c>
      <c r="L89" s="10"/>
      <c r="M89" s="10"/>
      <c r="N89" s="10"/>
      <c r="O89" s="10">
        <v>29.599999999999991</v>
      </c>
      <c r="P89" s="10">
        <v>70.400000000000006</v>
      </c>
      <c r="Q89" s="10"/>
      <c r="R89" s="10"/>
      <c r="S89" s="10"/>
      <c r="T89" s="10"/>
      <c r="U89" s="10"/>
      <c r="V89" s="10">
        <v>100</v>
      </c>
    </row>
    <row xmlns:x14ac="http://schemas.microsoft.com/office/spreadsheetml/2009/9/ac" r="90" s="192" customFormat="true" ht="12" x14ac:dyDescent="0.2">
      <c r="A90" s="190" t="s">
        <v>159</v>
      </c>
      <c r="B90" s="10">
        <v>2014</v>
      </c>
      <c r="C90" s="191" t="s">
        <v>2</v>
      </c>
      <c r="D90" s="10">
        <v>5620618.8540062141</v>
      </c>
      <c r="E90" s="10">
        <v>43.249689440994189</v>
      </c>
      <c r="F90" s="10">
        <v>43.249689440994189</v>
      </c>
      <c r="G90" s="10"/>
      <c r="H90" s="10"/>
      <c r="I90" s="10">
        <v>56.750310559005811</v>
      </c>
      <c r="J90" s="10">
        <v>43.249689440994189</v>
      </c>
      <c r="K90" s="10">
        <v>70.400000000000006</v>
      </c>
      <c r="L90" s="10"/>
      <c r="M90" s="10"/>
      <c r="N90" s="10"/>
      <c r="O90" s="10">
        <v>29.599999999999991</v>
      </c>
      <c r="P90" s="10">
        <v>70.400000000000006</v>
      </c>
      <c r="Q90" s="10"/>
      <c r="R90" s="10"/>
      <c r="S90" s="10"/>
      <c r="T90" s="10"/>
      <c r="U90" s="10"/>
      <c r="V90" s="10">
        <v>100</v>
      </c>
    </row>
    <row xmlns:x14ac="http://schemas.microsoft.com/office/spreadsheetml/2009/9/ac" r="91" s="192" customFormat="true" ht="12" x14ac:dyDescent="0.2">
      <c r="A91" s="190" t="s">
        <v>159</v>
      </c>
      <c r="B91" s="10">
        <v>2015</v>
      </c>
      <c r="C91" s="191" t="s">
        <v>2</v>
      </c>
      <c r="D91" s="10">
        <v>5754002.7181814387</v>
      </c>
      <c r="E91" s="10">
        <v>46.298136645962593</v>
      </c>
      <c r="F91" s="10">
        <v>46.298136645962593</v>
      </c>
      <c r="G91" s="10"/>
      <c r="H91" s="10"/>
      <c r="I91" s="10">
        <v>53.701863354037407</v>
      </c>
      <c r="J91" s="10">
        <v>46.298136645962593</v>
      </c>
      <c r="K91" s="10">
        <v>70.400000000000006</v>
      </c>
      <c r="L91" s="10"/>
      <c r="M91" s="10"/>
      <c r="N91" s="10"/>
      <c r="O91" s="10">
        <v>29.599999999999991</v>
      </c>
      <c r="P91" s="10">
        <v>70.400000000000006</v>
      </c>
      <c r="Q91" s="10"/>
      <c r="R91" s="10"/>
      <c r="S91" s="10"/>
      <c r="T91" s="10"/>
      <c r="U91" s="10"/>
      <c r="V91" s="10">
        <v>100</v>
      </c>
    </row>
    <row xmlns:x14ac="http://schemas.microsoft.com/office/spreadsheetml/2009/9/ac" r="92" s="192" customFormat="true" ht="12" x14ac:dyDescent="0.2">
      <c r="A92" s="190" t="s">
        <v>159</v>
      </c>
      <c r="B92" s="10">
        <v>2016</v>
      </c>
      <c r="C92" s="191" t="s">
        <v>2</v>
      </c>
      <c r="D92" s="10">
        <v>5885879.2357649803</v>
      </c>
      <c r="E92" s="10">
        <v>49.346583850931893</v>
      </c>
      <c r="F92" s="10">
        <v>49.346583850931893</v>
      </c>
      <c r="G92" s="10"/>
      <c r="H92" s="10"/>
      <c r="I92" s="10">
        <v>50.653416149068107</v>
      </c>
      <c r="J92" s="10">
        <v>49.346583850931893</v>
      </c>
      <c r="K92" s="10">
        <v>70.400000000000006</v>
      </c>
      <c r="L92" s="10"/>
      <c r="M92" s="10"/>
      <c r="N92" s="10"/>
      <c r="O92" s="10">
        <v>29.599999999999991</v>
      </c>
      <c r="P92" s="10">
        <v>70.400000000000006</v>
      </c>
      <c r="Q92" s="10"/>
      <c r="R92" s="10"/>
      <c r="S92" s="10"/>
      <c r="T92" s="10"/>
      <c r="U92" s="10"/>
      <c r="V92" s="10">
        <v>100</v>
      </c>
    </row>
    <row xmlns:x14ac="http://schemas.microsoft.com/office/spreadsheetml/2009/9/ac" r="93" s="192" customFormat="true" ht="12" x14ac:dyDescent="0.2">
      <c r="A93" s="190" t="s">
        <v>159</v>
      </c>
      <c r="B93" s="10">
        <v>2017</v>
      </c>
      <c r="C93" s="191" t="s">
        <v>2</v>
      </c>
      <c r="D93" s="10">
        <v>6017222.5425729752</v>
      </c>
      <c r="E93" s="10">
        <v>52.39503105590029</v>
      </c>
      <c r="F93" s="10">
        <v>52.39503105590029</v>
      </c>
      <c r="G93" s="10"/>
      <c r="H93" s="10"/>
      <c r="I93" s="10">
        <v>47.60496894409971</v>
      </c>
      <c r="J93" s="10">
        <v>52.39503105590029</v>
      </c>
      <c r="K93" s="10">
        <v>70.400000000000006</v>
      </c>
      <c r="L93" s="10"/>
      <c r="M93" s="10"/>
      <c r="N93" s="10"/>
      <c r="O93" s="10">
        <v>29.599999999999991</v>
      </c>
      <c r="P93" s="10">
        <v>70.400000000000006</v>
      </c>
      <c r="Q93" s="10"/>
      <c r="R93" s="10"/>
      <c r="S93" s="10"/>
      <c r="T93" s="10"/>
      <c r="U93" s="10"/>
      <c r="V93" s="10">
        <v>100</v>
      </c>
    </row>
    <row xmlns:x14ac="http://schemas.microsoft.com/office/spreadsheetml/2009/9/ac" r="94" s="192" customFormat="true" ht="12" x14ac:dyDescent="0.2">
      <c r="A94" s="190" t="s">
        <v>159</v>
      </c>
      <c r="B94" s="10">
        <v>2018</v>
      </c>
      <c r="C94" s="191" t="s">
        <v>2</v>
      </c>
      <c r="D94" s="10">
        <v>6143074.2545498852</v>
      </c>
      <c r="E94" s="10">
        <v>55.443478260869597</v>
      </c>
      <c r="F94" s="10">
        <v>55.443478260869597</v>
      </c>
      <c r="G94" s="10"/>
      <c r="H94" s="10"/>
      <c r="I94" s="10">
        <v>44.556521739130403</v>
      </c>
      <c r="J94" s="10">
        <v>55.443478260869597</v>
      </c>
      <c r="K94" s="10">
        <v>70.400000000000006</v>
      </c>
      <c r="L94" s="10"/>
      <c r="M94" s="10"/>
      <c r="N94" s="10"/>
      <c r="O94" s="10">
        <v>29.599999999999991</v>
      </c>
      <c r="P94" s="10">
        <v>70.400000000000006</v>
      </c>
      <c r="Q94" s="10"/>
      <c r="R94" s="10"/>
      <c r="S94" s="10"/>
      <c r="T94" s="10"/>
      <c r="U94" s="10"/>
      <c r="V94" s="10">
        <v>100</v>
      </c>
    </row>
    <row xmlns:x14ac="http://schemas.microsoft.com/office/spreadsheetml/2009/9/ac" r="95" s="192" customFormat="true" ht="12" x14ac:dyDescent="0.2">
      <c r="A95" s="190" t="s">
        <v>159</v>
      </c>
      <c r="B95" s="10">
        <v>2019</v>
      </c>
      <c r="C95" s="191" t="s">
        <v>2</v>
      </c>
      <c r="D95" s="10">
        <v>6261219.2497334294</v>
      </c>
      <c r="E95" s="10">
        <v>58.491925465838897</v>
      </c>
      <c r="F95" s="10">
        <v>58.491925465838897</v>
      </c>
      <c r="G95" s="10"/>
      <c r="H95" s="10"/>
      <c r="I95" s="10">
        <v>41.508074534161103</v>
      </c>
      <c r="J95" s="10">
        <v>58.491925465838897</v>
      </c>
      <c r="K95" s="10">
        <v>70.400000000000006</v>
      </c>
      <c r="L95" s="10"/>
      <c r="M95" s="10"/>
      <c r="N95" s="10"/>
      <c r="O95" s="10">
        <v>29.599999999999991</v>
      </c>
      <c r="P95" s="10">
        <v>70.400000000000006</v>
      </c>
      <c r="Q95" s="10"/>
      <c r="R95" s="10"/>
      <c r="S95" s="10"/>
      <c r="T95" s="10"/>
      <c r="U95" s="10"/>
      <c r="V95" s="10">
        <v>100</v>
      </c>
    </row>
    <row xmlns:x14ac="http://schemas.microsoft.com/office/spreadsheetml/2009/9/ac" r="96" s="192" customFormat="true" ht="12" x14ac:dyDescent="0.2">
      <c r="A96" s="190" t="s">
        <v>159</v>
      </c>
      <c r="B96" s="10">
        <v>2020</v>
      </c>
      <c r="C96" s="191" t="s">
        <v>2</v>
      </c>
      <c r="D96" s="10">
        <v>6367670.2727857782</v>
      </c>
      <c r="E96" s="10"/>
      <c r="F96" s="10">
        <v>61.540372670807301</v>
      </c>
      <c r="G96" s="10"/>
      <c r="H96" s="10"/>
      <c r="I96" s="10">
        <v>38.459627329192699</v>
      </c>
      <c r="J96" s="10">
        <v>61.540372670807301</v>
      </c>
      <c r="K96" s="10">
        <v>70.400000000000006</v>
      </c>
      <c r="L96" s="10"/>
      <c r="M96" s="10"/>
      <c r="N96" s="10"/>
      <c r="O96" s="10">
        <v>29.599999999999991</v>
      </c>
      <c r="P96" s="10">
        <v>70.400000000000006</v>
      </c>
      <c r="Q96" s="10"/>
      <c r="R96" s="10"/>
      <c r="S96" s="10"/>
      <c r="T96" s="10"/>
      <c r="U96" s="10"/>
      <c r="V96" s="10">
        <v>100</v>
      </c>
    </row>
    <row xmlns:x14ac="http://schemas.microsoft.com/office/spreadsheetml/2009/9/ac" r="97" s="192" customFormat="true" ht="12" x14ac:dyDescent="0.2">
      <c r="A97" s="190" t="s">
        <v>159</v>
      </c>
      <c r="B97" s="10">
        <v>2021</v>
      </c>
      <c r="C97" s="191" t="s">
        <v>2</v>
      </c>
      <c r="D97" s="10">
        <v>6466301.1251244163</v>
      </c>
      <c r="E97" s="10"/>
      <c r="F97" s="10">
        <v>64.588819875776608</v>
      </c>
      <c r="G97" s="10"/>
      <c r="H97" s="10"/>
      <c r="I97" s="10">
        <v>35.411180124223392</v>
      </c>
      <c r="J97" s="10">
        <v>64.588819875776608</v>
      </c>
      <c r="K97" s="10"/>
      <c r="L97" s="10"/>
      <c r="M97" s="10"/>
      <c r="N97" s="10"/>
      <c r="O97" s="10"/>
      <c r="P97" s="10">
        <v>100</v>
      </c>
      <c r="Q97" s="10"/>
      <c r="R97" s="10"/>
      <c r="S97" s="10"/>
      <c r="T97" s="10"/>
      <c r="U97" s="10"/>
      <c r="V97" s="10">
        <v>100</v>
      </c>
    </row>
    <row xmlns:x14ac="http://schemas.microsoft.com/office/spreadsheetml/2009/9/ac" r="98" s="192" customFormat="true" ht="12" x14ac:dyDescent="0.2">
      <c r="A98" s="190" t="s">
        <v>159</v>
      </c>
      <c r="B98" s="10">
        <v>2022</v>
      </c>
      <c r="C98" s="191" t="s">
        <v>2</v>
      </c>
      <c r="D98" s="10">
        <v>6558474.305371685</v>
      </c>
      <c r="E98" s="10"/>
      <c r="F98" s="10">
        <v>67.637267080745005</v>
      </c>
      <c r="G98" s="10"/>
      <c r="H98" s="10"/>
      <c r="I98" s="10">
        <v>32.362732919255002</v>
      </c>
      <c r="J98" s="10">
        <v>67.637267080745005</v>
      </c>
      <c r="K98" s="10"/>
      <c r="L98" s="10"/>
      <c r="M98" s="10"/>
      <c r="N98" s="10"/>
      <c r="O98" s="10"/>
      <c r="P98" s="10">
        <v>100</v>
      </c>
      <c r="Q98" s="10"/>
      <c r="R98" s="10"/>
      <c r="S98" s="10"/>
      <c r="T98" s="10"/>
      <c r="U98" s="10"/>
      <c r="V98" s="10">
        <v>100</v>
      </c>
    </row>
    <row xmlns:x14ac="http://schemas.microsoft.com/office/spreadsheetml/2009/9/ac" r="99" s="192" customFormat="true" ht="12" x14ac:dyDescent="0.2">
      <c r="A99" s="190" t="s">
        <v>159</v>
      </c>
      <c r="B99" s="10">
        <v>2023</v>
      </c>
      <c r="C99" s="191" t="s">
        <v>2</v>
      </c>
      <c r="D99" s="10">
        <v>6556488.3415227886</v>
      </c>
      <c r="E99" s="10"/>
      <c r="F99" s="10">
        <v>70.685714285714312</v>
      </c>
      <c r="G99" s="10"/>
      <c r="H99" s="10"/>
      <c r="I99" s="10">
        <v>29.314285714285688</v>
      </c>
      <c r="J99" s="10">
        <v>70.685714285714312</v>
      </c>
      <c r="K99" s="10"/>
      <c r="L99" s="10"/>
      <c r="M99" s="10"/>
      <c r="N99" s="10"/>
      <c r="O99" s="10"/>
      <c r="P99" s="10">
        <v>100</v>
      </c>
      <c r="Q99" s="10"/>
      <c r="R99" s="10"/>
      <c r="S99" s="10"/>
      <c r="T99" s="10"/>
      <c r="U99" s="10"/>
      <c r="V99" s="10">
        <v>100</v>
      </c>
    </row>
    <row xmlns:x14ac="http://schemas.microsoft.com/office/spreadsheetml/2009/9/ac" r="100" s="192" customFormat="true" ht="12" x14ac:dyDescent="0.2">
      <c r="A100" s="190" t="s">
        <v>159</v>
      </c>
      <c r="B100" s="10">
        <v>2024</v>
      </c>
      <c r="C100" s="191"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2" customFormat="true" ht="12" x14ac:dyDescent="0.2">
      <c r="A101" s="190" t="s">
        <v>159</v>
      </c>
      <c r="B101" s="10">
        <v>2025</v>
      </c>
      <c r="C101" s="191"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2" customFormat="true" ht="12" x14ac:dyDescent="0.2">
      <c r="A102" s="190" t="s">
        <v>159</v>
      </c>
      <c r="B102" s="10">
        <v>2026</v>
      </c>
      <c r="C102" s="191"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2" customFormat="true" ht="12" x14ac:dyDescent="0.2">
      <c r="A103" s="190" t="s">
        <v>159</v>
      </c>
      <c r="B103" s="10">
        <v>2027</v>
      </c>
      <c r="C103" s="191"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2" customFormat="true" ht="12" x14ac:dyDescent="0.2">
      <c r="A104" s="190" t="s">
        <v>159</v>
      </c>
      <c r="B104" s="10">
        <v>2028</v>
      </c>
      <c r="C104" s="191"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2" customFormat="true" ht="12" x14ac:dyDescent="0.2">
      <c r="A105" s="190" t="s">
        <v>159</v>
      </c>
      <c r="B105" s="10">
        <v>2029</v>
      </c>
      <c r="C105" s="191"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2" customFormat="true" ht="12" x14ac:dyDescent="0.2">
      <c r="A106" s="190" t="s">
        <v>159</v>
      </c>
      <c r="B106" s="10">
        <v>2030</v>
      </c>
      <c r="C106" s="191"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2" customFormat="true" ht="12" x14ac:dyDescent="0.2">
      <c r="A107" s="190" t="s">
        <v>159</v>
      </c>
      <c r="B107" s="10">
        <v>2000</v>
      </c>
      <c r="C107" s="191" t="s">
        <v>16</v>
      </c>
      <c r="D107" s="10">
        <v>1119435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2" customFormat="true" ht="12" x14ac:dyDescent="0.2">
      <c r="A108" s="190" t="s">
        <v>159</v>
      </c>
      <c r="B108" s="10">
        <v>2001</v>
      </c>
      <c r="C108" s="191" t="s">
        <v>16</v>
      </c>
      <c r="D108" s="10">
        <v>1152070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2" customFormat="true" ht="12" x14ac:dyDescent="0.2">
      <c r="A109" s="190" t="s">
        <v>159</v>
      </c>
      <c r="B109" s="10">
        <v>2002</v>
      </c>
      <c r="C109" s="191" t="s">
        <v>16</v>
      </c>
      <c r="D109" s="10">
        <v>1185288</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2" customFormat="true" ht="12" x14ac:dyDescent="0.2">
      <c r="A110" s="190" t="s">
        <v>159</v>
      </c>
      <c r="B110" s="10">
        <v>2003</v>
      </c>
      <c r="C110" s="193" t="s">
        <v>16</v>
      </c>
      <c r="D110" s="10">
        <v>1218209</v>
      </c>
      <c r="E110" s="10"/>
      <c r="F110" s="10"/>
      <c r="G110" s="10"/>
      <c r="H110" s="10"/>
      <c r="I110" s="10"/>
      <c r="J110" s="10">
        <v>100</v>
      </c>
      <c r="K110" s="10"/>
      <c r="L110" s="10"/>
      <c r="M110" s="10"/>
      <c r="N110" s="10"/>
      <c r="O110" s="10"/>
      <c r="P110" s="10">
        <v>100</v>
      </c>
      <c r="Q110" s="10"/>
      <c r="R110" s="10"/>
      <c r="S110" s="10"/>
      <c r="T110" s="10"/>
      <c r="U110" s="10"/>
      <c r="V110" s="10">
        <v>100</v>
      </c>
      <c r="W110" s="194"/>
      <c r="X110" s="194"/>
      <c r="Y110" s="194"/>
      <c r="Z110" s="194"/>
      <c r="AA110" s="194"/>
      <c r="AB110" s="194"/>
      <c r="AC110" s="194"/>
      <c r="AD110" s="194"/>
      <c r="AE110" s="194"/>
    </row>
    <row xmlns:x14ac="http://schemas.microsoft.com/office/spreadsheetml/2009/9/ac" r="111" s="192" customFormat="true" ht="12" x14ac:dyDescent="0.2">
      <c r="A111" s="190" t="s">
        <v>159</v>
      </c>
      <c r="B111" s="10">
        <v>2004</v>
      </c>
      <c r="C111" s="193" t="s">
        <v>16</v>
      </c>
      <c r="D111" s="10">
        <v>1252147</v>
      </c>
      <c r="E111" s="10">
        <v>65.687614139589115</v>
      </c>
      <c r="F111" s="10"/>
      <c r="G111" s="10"/>
      <c r="H111" s="10"/>
      <c r="I111" s="10"/>
      <c r="J111" s="10">
        <v>100</v>
      </c>
      <c r="K111" s="10">
        <v>87.099307249913025</v>
      </c>
      <c r="L111" s="10"/>
      <c r="M111" s="10"/>
      <c r="N111" s="10"/>
      <c r="O111" s="10">
        <v>12.90069275008698</v>
      </c>
      <c r="P111" s="10">
        <v>87.099307249913025</v>
      </c>
      <c r="Q111" s="10"/>
      <c r="R111" s="10"/>
      <c r="S111" s="10"/>
      <c r="T111" s="10"/>
      <c r="U111" s="10"/>
      <c r="V111" s="10">
        <v>100</v>
      </c>
      <c r="W111" s="194"/>
      <c r="X111" s="194"/>
      <c r="Y111" s="194"/>
      <c r="Z111" s="194"/>
      <c r="AA111" s="194"/>
      <c r="AB111" s="194"/>
      <c r="AC111" s="194"/>
      <c r="AD111" s="194"/>
      <c r="AE111" s="194"/>
    </row>
    <row xmlns:x14ac="http://schemas.microsoft.com/office/spreadsheetml/2009/9/ac" r="112" s="192" customFormat="true" ht="12" x14ac:dyDescent="0.2">
      <c r="A112" s="190" t="s">
        <v>159</v>
      </c>
      <c r="B112" s="10">
        <v>2005</v>
      </c>
      <c r="C112" s="193" t="s">
        <v>16</v>
      </c>
      <c r="D112" s="10">
        <v>1289845</v>
      </c>
      <c r="E112" s="10">
        <v>65.687614139589115</v>
      </c>
      <c r="F112" s="10"/>
      <c r="G112" s="10"/>
      <c r="H112" s="10"/>
      <c r="I112" s="10"/>
      <c r="J112" s="10">
        <v>100</v>
      </c>
      <c r="K112" s="10">
        <v>87.099307249913025</v>
      </c>
      <c r="L112" s="10"/>
      <c r="M112" s="10"/>
      <c r="N112" s="10"/>
      <c r="O112" s="10">
        <v>12.90069275008698</v>
      </c>
      <c r="P112" s="10">
        <v>87.099307249913025</v>
      </c>
      <c r="Q112" s="10"/>
      <c r="R112" s="10"/>
      <c r="S112" s="10"/>
      <c r="T112" s="10"/>
      <c r="U112" s="10"/>
      <c r="V112" s="10">
        <v>100</v>
      </c>
      <c r="W112" s="194"/>
      <c r="X112" s="194"/>
      <c r="Y112" s="194"/>
      <c r="Z112" s="194"/>
      <c r="AA112" s="194"/>
      <c r="AB112" s="194"/>
      <c r="AC112" s="194"/>
      <c r="AD112" s="194"/>
      <c r="AE112" s="194"/>
    </row>
    <row xmlns:x14ac="http://schemas.microsoft.com/office/spreadsheetml/2009/9/ac" r="113" s="192" customFormat="true" ht="12" x14ac:dyDescent="0.2">
      <c r="A113" s="190" t="s">
        <v>159</v>
      </c>
      <c r="B113" s="10">
        <v>2006</v>
      </c>
      <c r="C113" s="193" t="s">
        <v>16</v>
      </c>
      <c r="D113" s="10">
        <v>1329122</v>
      </c>
      <c r="E113" s="10">
        <v>65.687614139589115</v>
      </c>
      <c r="F113" s="10"/>
      <c r="G113" s="10"/>
      <c r="H113" s="10"/>
      <c r="I113" s="10"/>
      <c r="J113" s="10">
        <v>100</v>
      </c>
      <c r="K113" s="10">
        <v>87.099307249913025</v>
      </c>
      <c r="L113" s="10"/>
      <c r="M113" s="10"/>
      <c r="N113" s="10"/>
      <c r="O113" s="10">
        <v>12.90069275008698</v>
      </c>
      <c r="P113" s="10">
        <v>87.099307249913025</v>
      </c>
      <c r="Q113" s="10"/>
      <c r="R113" s="10"/>
      <c r="S113" s="10"/>
      <c r="T113" s="10"/>
      <c r="U113" s="10"/>
      <c r="V113" s="10">
        <v>100</v>
      </c>
      <c r="W113" s="194"/>
      <c r="X113" s="194"/>
      <c r="Y113" s="194"/>
      <c r="Z113" s="194"/>
      <c r="AA113" s="194"/>
      <c r="AB113" s="194"/>
      <c r="AC113" s="194"/>
      <c r="AD113" s="194"/>
      <c r="AE113" s="194"/>
    </row>
    <row xmlns:x14ac="http://schemas.microsoft.com/office/spreadsheetml/2009/9/ac" r="114" s="192" customFormat="true" ht="12" x14ac:dyDescent="0.2">
      <c r="A114" s="190" t="s">
        <v>159</v>
      </c>
      <c r="B114" s="10">
        <v>2007</v>
      </c>
      <c r="C114" s="193" t="s">
        <v>16</v>
      </c>
      <c r="D114" s="10">
        <v>1369141</v>
      </c>
      <c r="E114" s="10">
        <v>65.687614139589115</v>
      </c>
      <c r="F114" s="10"/>
      <c r="G114" s="10"/>
      <c r="H114" s="10"/>
      <c r="I114" s="10"/>
      <c r="J114" s="10">
        <v>100</v>
      </c>
      <c r="K114" s="10">
        <v>87.099307249913025</v>
      </c>
      <c r="L114" s="10"/>
      <c r="M114" s="10"/>
      <c r="N114" s="10"/>
      <c r="O114" s="10">
        <v>12.90069275008698</v>
      </c>
      <c r="P114" s="10">
        <v>87.099307249913025</v>
      </c>
      <c r="Q114" s="10"/>
      <c r="R114" s="10"/>
      <c r="S114" s="10"/>
      <c r="T114" s="10"/>
      <c r="U114" s="10"/>
      <c r="V114" s="10">
        <v>100</v>
      </c>
      <c r="W114" s="194"/>
      <c r="X114" s="194"/>
      <c r="Y114" s="194"/>
      <c r="Z114" s="194"/>
      <c r="AA114" s="194"/>
      <c r="AB114" s="194"/>
      <c r="AC114" s="194"/>
      <c r="AD114" s="194"/>
      <c r="AE114" s="194"/>
    </row>
    <row xmlns:x14ac="http://schemas.microsoft.com/office/spreadsheetml/2009/9/ac" r="115" s="192" customFormat="true" ht="12" x14ac:dyDescent="0.2">
      <c r="A115" s="190" t="s">
        <v>159</v>
      </c>
      <c r="B115" s="10">
        <v>2008</v>
      </c>
      <c r="C115" s="193" t="s">
        <v>16</v>
      </c>
      <c r="D115" s="10">
        <v>1413170</v>
      </c>
      <c r="E115" s="10">
        <v>65.687614139589115</v>
      </c>
      <c r="F115" s="10">
        <v>62.737162159230138</v>
      </c>
      <c r="G115" s="10"/>
      <c r="H115" s="10"/>
      <c r="I115" s="10">
        <v>37.262837840769862</v>
      </c>
      <c r="J115" s="10">
        <v>62.737162159230138</v>
      </c>
      <c r="K115" s="10">
        <v>87.099307249913025</v>
      </c>
      <c r="L115" s="10"/>
      <c r="M115" s="10"/>
      <c r="N115" s="10"/>
      <c r="O115" s="10">
        <v>12.90069275008698</v>
      </c>
      <c r="P115" s="10">
        <v>87.099307249913025</v>
      </c>
      <c r="Q115" s="10"/>
      <c r="R115" s="10"/>
      <c r="S115" s="10"/>
      <c r="T115" s="10"/>
      <c r="U115" s="10"/>
      <c r="V115" s="10">
        <v>100</v>
      </c>
      <c r="W115" s="194"/>
      <c r="X115" s="194"/>
      <c r="Y115" s="194"/>
      <c r="Z115" s="194"/>
      <c r="AA115" s="194"/>
      <c r="AB115" s="194"/>
      <c r="AC115" s="194"/>
      <c r="AD115" s="194"/>
      <c r="AE115" s="194"/>
    </row>
    <row xmlns:x14ac="http://schemas.microsoft.com/office/spreadsheetml/2009/9/ac" r="116" s="192" customFormat="true" ht="12" x14ac:dyDescent="0.2">
      <c r="A116" s="190" t="s">
        <v>159</v>
      </c>
      <c r="B116" s="10">
        <v>2009</v>
      </c>
      <c r="C116" s="195" t="s">
        <v>16</v>
      </c>
      <c r="D116" s="10">
        <v>1461293</v>
      </c>
      <c r="E116" s="10">
        <v>65.687614139589115</v>
      </c>
      <c r="F116" s="10">
        <v>62.737162159230138</v>
      </c>
      <c r="G116" s="10"/>
      <c r="H116" s="10"/>
      <c r="I116" s="10">
        <v>37.262837840769862</v>
      </c>
      <c r="J116" s="10">
        <v>62.737162159230138</v>
      </c>
      <c r="K116" s="10">
        <v>87.049026410384727</v>
      </c>
      <c r="L116" s="10"/>
      <c r="M116" s="10"/>
      <c r="N116" s="10"/>
      <c r="O116" s="10">
        <v>12.95097358961527</v>
      </c>
      <c r="P116" s="10">
        <v>87.049026410384727</v>
      </c>
      <c r="Q116" s="10"/>
      <c r="R116" s="10"/>
      <c r="S116" s="10"/>
      <c r="T116" s="10"/>
      <c r="U116" s="10"/>
      <c r="V116" s="10">
        <v>100</v>
      </c>
      <c r="W116" s="195"/>
      <c r="X116" s="195"/>
      <c r="Y116" s="195"/>
      <c r="Z116" s="195"/>
      <c r="AA116" s="195"/>
      <c r="AB116" s="195"/>
      <c r="AC116" s="195"/>
    </row>
    <row xmlns:x14ac="http://schemas.microsoft.com/office/spreadsheetml/2009/9/ac" r="117" s="192" customFormat="true" ht="12" x14ac:dyDescent="0.2">
      <c r="A117" s="190" t="s">
        <v>159</v>
      </c>
      <c r="B117" s="10">
        <v>2010</v>
      </c>
      <c r="C117" s="195" t="s">
        <v>16</v>
      </c>
      <c r="D117" s="10">
        <v>1586055</v>
      </c>
      <c r="E117" s="10">
        <v>65.687614139589115</v>
      </c>
      <c r="F117" s="10">
        <v>62.737162159230138</v>
      </c>
      <c r="G117" s="10"/>
      <c r="H117" s="10"/>
      <c r="I117" s="10">
        <v>37.262837840769862</v>
      </c>
      <c r="J117" s="10">
        <v>62.737162159230138</v>
      </c>
      <c r="K117" s="10">
        <v>86.998745570856443</v>
      </c>
      <c r="L117" s="10"/>
      <c r="M117" s="10"/>
      <c r="N117" s="10"/>
      <c r="O117" s="10">
        <v>13.001254429143559</v>
      </c>
      <c r="P117" s="10">
        <v>86.998745570856443</v>
      </c>
      <c r="Q117" s="10"/>
      <c r="R117" s="10"/>
      <c r="S117" s="10"/>
      <c r="T117" s="10"/>
      <c r="U117" s="10"/>
      <c r="V117" s="10">
        <v>100</v>
      </c>
      <c r="W117" s="195"/>
      <c r="X117" s="195"/>
      <c r="Y117" s="195"/>
      <c r="Z117" s="195"/>
      <c r="AA117" s="195"/>
      <c r="AB117" s="195"/>
      <c r="AC117" s="195"/>
    </row>
    <row xmlns:x14ac="http://schemas.microsoft.com/office/spreadsheetml/2009/9/ac" r="118" s="192" customFormat="true" ht="12" x14ac:dyDescent="0.2">
      <c r="A118" s="190" t="s">
        <v>159</v>
      </c>
      <c r="B118" s="10">
        <v>2011</v>
      </c>
      <c r="C118" s="195" t="s">
        <v>16</v>
      </c>
      <c r="D118" s="10">
        <v>1646150</v>
      </c>
      <c r="E118" s="10">
        <v>65.687614139589115</v>
      </c>
      <c r="F118" s="10">
        <v>62.737162159230138</v>
      </c>
      <c r="G118" s="10"/>
      <c r="H118" s="10"/>
      <c r="I118" s="10">
        <v>37.262837840769862</v>
      </c>
      <c r="J118" s="10">
        <v>62.737162159230138</v>
      </c>
      <c r="K118" s="10">
        <v>86.948464731328158</v>
      </c>
      <c r="L118" s="10"/>
      <c r="M118" s="10"/>
      <c r="N118" s="10"/>
      <c r="O118" s="10">
        <v>13.05153526867184</v>
      </c>
      <c r="P118" s="10">
        <v>86.948464731328158</v>
      </c>
      <c r="Q118" s="10"/>
      <c r="R118" s="10"/>
      <c r="S118" s="10"/>
      <c r="T118" s="10"/>
      <c r="U118" s="10"/>
      <c r="V118" s="10">
        <v>100</v>
      </c>
      <c r="W118" s="195"/>
      <c r="X118" s="195"/>
      <c r="Y118" s="195"/>
      <c r="Z118" s="195"/>
      <c r="AA118" s="195"/>
      <c r="AB118" s="195"/>
      <c r="AC118" s="195"/>
      <c r="AD118" s="195"/>
    </row>
    <row xmlns:x14ac="http://schemas.microsoft.com/office/spreadsheetml/2009/9/ac" r="119" s="192" customFormat="true" ht="12" x14ac:dyDescent="0.2">
      <c r="A119" s="190" t="s">
        <v>159</v>
      </c>
      <c r="B119" s="10">
        <v>2012</v>
      </c>
      <c r="C119" s="195" t="s">
        <v>16</v>
      </c>
      <c r="D119" s="10">
        <v>1704113</v>
      </c>
      <c r="E119" s="10">
        <v>65.687614139589115</v>
      </c>
      <c r="F119" s="10">
        <v>62.737162159230138</v>
      </c>
      <c r="G119" s="10"/>
      <c r="H119" s="10"/>
      <c r="I119" s="10">
        <v>37.262837840769862</v>
      </c>
      <c r="J119" s="10">
        <v>62.737162159230138</v>
      </c>
      <c r="K119" s="10">
        <v>86.898183891799874</v>
      </c>
      <c r="L119" s="10"/>
      <c r="M119" s="10"/>
      <c r="N119" s="10"/>
      <c r="O119" s="10">
        <v>13.101816108200129</v>
      </c>
      <c r="P119" s="10">
        <v>86.898183891799874</v>
      </c>
      <c r="Q119" s="10"/>
      <c r="R119" s="10"/>
      <c r="S119" s="10"/>
      <c r="T119" s="10"/>
      <c r="U119" s="10"/>
      <c r="V119" s="10">
        <v>100</v>
      </c>
      <c r="W119" s="195"/>
      <c r="X119" s="195"/>
      <c r="Y119" s="195"/>
      <c r="Z119" s="195"/>
      <c r="AA119" s="195"/>
      <c r="AB119" s="195"/>
      <c r="AC119" s="195"/>
      <c r="AD119" s="195"/>
    </row>
    <row xmlns:x14ac="http://schemas.microsoft.com/office/spreadsheetml/2009/9/ac" r="120" s="192" customFormat="true" ht="12" x14ac:dyDescent="0.2">
      <c r="A120" s="190" t="s">
        <v>159</v>
      </c>
      <c r="B120" s="10">
        <v>2013</v>
      </c>
      <c r="C120" s="195" t="s">
        <v>16</v>
      </c>
      <c r="D120" s="10">
        <v>1755766</v>
      </c>
      <c r="E120" s="10">
        <v>65.687614139589115</v>
      </c>
      <c r="F120" s="10">
        <v>63.811034700484917</v>
      </c>
      <c r="G120" s="10"/>
      <c r="H120" s="10"/>
      <c r="I120" s="10">
        <v>36.188965299515083</v>
      </c>
      <c r="J120" s="10">
        <v>63.811034700484917</v>
      </c>
      <c r="K120" s="10">
        <v>86.84790305227159</v>
      </c>
      <c r="L120" s="10"/>
      <c r="M120" s="10"/>
      <c r="N120" s="10"/>
      <c r="O120" s="10">
        <v>13.15209694772841</v>
      </c>
      <c r="P120" s="10">
        <v>86.84790305227159</v>
      </c>
      <c r="Q120" s="10"/>
      <c r="R120" s="10"/>
      <c r="S120" s="10"/>
      <c r="T120" s="10"/>
      <c r="U120" s="10"/>
      <c r="V120" s="10">
        <v>100</v>
      </c>
      <c r="W120" s="195"/>
      <c r="X120" s="195"/>
      <c r="Y120" s="195"/>
      <c r="Z120" s="195"/>
      <c r="AA120" s="195"/>
      <c r="AB120" s="195"/>
      <c r="AC120" s="195"/>
      <c r="AD120" s="195"/>
    </row>
    <row xmlns:x14ac="http://schemas.microsoft.com/office/spreadsheetml/2009/9/ac" r="121" s="192" customFormat="true" ht="12" x14ac:dyDescent="0.2">
      <c r="A121" s="190" t="s">
        <v>159</v>
      </c>
      <c r="B121" s="10">
        <v>2014</v>
      </c>
      <c r="C121" s="195" t="s">
        <v>16</v>
      </c>
      <c r="D121" s="10">
        <v>1805534</v>
      </c>
      <c r="E121" s="10">
        <v>65.687614139589115</v>
      </c>
      <c r="F121" s="10">
        <v>64.884907241739256</v>
      </c>
      <c r="G121" s="10"/>
      <c r="H121" s="10"/>
      <c r="I121" s="10">
        <v>35.115092758260737</v>
      </c>
      <c r="J121" s="10">
        <v>64.884907241739256</v>
      </c>
      <c r="K121" s="10">
        <v>86.797622212743306</v>
      </c>
      <c r="L121" s="10"/>
      <c r="M121" s="10"/>
      <c r="N121" s="10"/>
      <c r="O121" s="10">
        <v>13.20237778725669</v>
      </c>
      <c r="P121" s="10">
        <v>86.797622212743306</v>
      </c>
      <c r="Q121" s="10"/>
      <c r="R121" s="10"/>
      <c r="S121" s="10"/>
      <c r="T121" s="10"/>
      <c r="U121" s="10"/>
      <c r="V121" s="10">
        <v>100</v>
      </c>
      <c r="W121" s="195"/>
      <c r="X121" s="195"/>
      <c r="Y121" s="195"/>
      <c r="Z121" s="195"/>
      <c r="AA121" s="195"/>
      <c r="AB121" s="195"/>
      <c r="AC121" s="195"/>
      <c r="AD121" s="195"/>
    </row>
    <row xmlns:x14ac="http://schemas.microsoft.com/office/spreadsheetml/2009/9/ac" r="122" s="192" customFormat="true" ht="12" x14ac:dyDescent="0.2">
      <c r="A122" s="190" t="s">
        <v>159</v>
      </c>
      <c r="B122" s="10">
        <v>2015</v>
      </c>
      <c r="C122" s="195" t="s">
        <v>16</v>
      </c>
      <c r="D122" s="10">
        <v>1854098</v>
      </c>
      <c r="E122" s="10">
        <v>65.958779782994043</v>
      </c>
      <c r="F122" s="10">
        <v>65.958779782994043</v>
      </c>
      <c r="G122" s="10"/>
      <c r="H122" s="10"/>
      <c r="I122" s="10">
        <v>34.041220217005957</v>
      </c>
      <c r="J122" s="10">
        <v>65.958779782994043</v>
      </c>
      <c r="K122" s="10">
        <v>86.747341373215022</v>
      </c>
      <c r="L122" s="10"/>
      <c r="M122" s="10"/>
      <c r="N122" s="10"/>
      <c r="O122" s="10">
        <v>13.25265862678498</v>
      </c>
      <c r="P122" s="10">
        <v>86.747341373215022</v>
      </c>
      <c r="Q122" s="10"/>
      <c r="R122" s="10"/>
      <c r="S122" s="10"/>
      <c r="T122" s="10"/>
      <c r="U122" s="10"/>
      <c r="V122" s="10">
        <v>100</v>
      </c>
      <c r="W122" s="195"/>
      <c r="X122" s="195"/>
      <c r="Y122" s="195"/>
      <c r="Z122" s="195"/>
      <c r="AA122" s="195"/>
      <c r="AB122" s="195"/>
      <c r="AC122" s="195"/>
      <c r="AD122" s="195"/>
    </row>
    <row xmlns:x14ac="http://schemas.microsoft.com/office/spreadsheetml/2009/9/ac" r="123" s="192" customFormat="true" ht="12" x14ac:dyDescent="0.2">
      <c r="A123" s="190" t="s">
        <v>159</v>
      </c>
      <c r="B123" s="10">
        <v>2016</v>
      </c>
      <c r="C123" s="195" t="s">
        <v>16</v>
      </c>
      <c r="D123" s="10">
        <v>1901767</v>
      </c>
      <c r="E123" s="10">
        <v>67.032652324248374</v>
      </c>
      <c r="F123" s="10">
        <v>67.032652324248374</v>
      </c>
      <c r="G123" s="10"/>
      <c r="H123" s="10"/>
      <c r="I123" s="10">
        <v>32.967347675751633</v>
      </c>
      <c r="J123" s="10">
        <v>67.032652324248374</v>
      </c>
      <c r="K123" s="10">
        <v>86.697060533686724</v>
      </c>
      <c r="L123" s="10"/>
      <c r="M123" s="10"/>
      <c r="N123" s="10"/>
      <c r="O123" s="10">
        <v>13.30293946631328</v>
      </c>
      <c r="P123" s="10">
        <v>86.697060533686724</v>
      </c>
      <c r="Q123" s="10"/>
      <c r="R123" s="10"/>
      <c r="S123" s="10"/>
      <c r="T123" s="10"/>
      <c r="U123" s="10"/>
      <c r="V123" s="10">
        <v>100</v>
      </c>
      <c r="W123" s="195"/>
      <c r="X123" s="195"/>
      <c r="Y123" s="195"/>
      <c r="Z123" s="195"/>
      <c r="AA123" s="195"/>
      <c r="AB123" s="195"/>
      <c r="AC123" s="195"/>
      <c r="AD123" s="195"/>
    </row>
    <row xmlns:x14ac="http://schemas.microsoft.com/office/spreadsheetml/2009/9/ac" r="124" s="192" customFormat="true" ht="12" x14ac:dyDescent="0.2">
      <c r="A124" s="190" t="s">
        <v>159</v>
      </c>
      <c r="B124" s="10">
        <v>2017</v>
      </c>
      <c r="C124" s="195" t="s">
        <v>16</v>
      </c>
      <c r="D124" s="10">
        <v>1945677</v>
      </c>
      <c r="E124" s="10">
        <v>68.106524865503161</v>
      </c>
      <c r="F124" s="10">
        <v>68.106524865503161</v>
      </c>
      <c r="G124" s="10"/>
      <c r="H124" s="10"/>
      <c r="I124" s="10">
        <v>31.893475134496839</v>
      </c>
      <c r="J124" s="10">
        <v>68.106524865503161</v>
      </c>
      <c r="K124" s="10">
        <v>86.64677969415844</v>
      </c>
      <c r="L124" s="10"/>
      <c r="M124" s="10"/>
      <c r="N124" s="10"/>
      <c r="O124" s="10">
        <v>13.35322030584156</v>
      </c>
      <c r="P124" s="10">
        <v>86.64677969415844</v>
      </c>
      <c r="Q124" s="10"/>
      <c r="R124" s="10"/>
      <c r="S124" s="10"/>
      <c r="T124" s="10"/>
      <c r="U124" s="10"/>
      <c r="V124" s="10">
        <v>100</v>
      </c>
      <c r="W124" s="195"/>
      <c r="X124" s="195"/>
      <c r="Y124" s="195"/>
      <c r="Z124" s="195"/>
      <c r="AA124" s="195"/>
      <c r="AB124" s="195"/>
      <c r="AC124" s="195"/>
      <c r="AD124" s="195"/>
    </row>
    <row xmlns:x14ac="http://schemas.microsoft.com/office/spreadsheetml/2009/9/ac" r="125" s="192" customFormat="true" ht="12" x14ac:dyDescent="0.2">
      <c r="A125" s="190" t="s">
        <v>159</v>
      </c>
      <c r="B125" s="10">
        <v>2018</v>
      </c>
      <c r="C125" s="195" t="s">
        <v>16</v>
      </c>
      <c r="D125" s="10">
        <v>1983671</v>
      </c>
      <c r="E125" s="10">
        <v>69.180397406757493</v>
      </c>
      <c r="F125" s="10">
        <v>69.180397406757493</v>
      </c>
      <c r="G125" s="10"/>
      <c r="H125" s="10"/>
      <c r="I125" s="10">
        <v>30.819602593242511</v>
      </c>
      <c r="J125" s="10">
        <v>69.180397406757493</v>
      </c>
      <c r="K125" s="10">
        <v>86.596498854630156</v>
      </c>
      <c r="L125" s="10"/>
      <c r="M125" s="10"/>
      <c r="N125" s="10"/>
      <c r="O125" s="10">
        <v>13.403501145369839</v>
      </c>
      <c r="P125" s="10">
        <v>86.596498854630156</v>
      </c>
      <c r="Q125" s="10"/>
      <c r="R125" s="10"/>
      <c r="S125" s="10"/>
      <c r="T125" s="10"/>
      <c r="U125" s="10"/>
      <c r="V125" s="10">
        <v>100</v>
      </c>
      <c r="W125" s="195"/>
      <c r="X125" s="195"/>
      <c r="Y125" s="195"/>
      <c r="Z125" s="195"/>
      <c r="AA125" s="195"/>
      <c r="AB125" s="195"/>
      <c r="AC125" s="195"/>
      <c r="AD125" s="195"/>
    </row>
    <row xmlns:x14ac="http://schemas.microsoft.com/office/spreadsheetml/2009/9/ac" r="126" s="192" customFormat="true" ht="12" x14ac:dyDescent="0.2">
      <c r="A126" s="190" t="s">
        <v>159</v>
      </c>
      <c r="B126" s="10">
        <v>2019</v>
      </c>
      <c r="C126" s="195" t="s">
        <v>16</v>
      </c>
      <c r="D126" s="10">
        <v>2014567</v>
      </c>
      <c r="E126" s="10">
        <v>70.254269948012279</v>
      </c>
      <c r="F126" s="10">
        <v>70.254269948012279</v>
      </c>
      <c r="G126" s="10"/>
      <c r="H126" s="10"/>
      <c r="I126" s="10">
        <v>29.745730051987721</v>
      </c>
      <c r="J126" s="10">
        <v>70.254269948012279</v>
      </c>
      <c r="K126" s="10">
        <v>86.546218015101871</v>
      </c>
      <c r="L126" s="10"/>
      <c r="M126" s="10"/>
      <c r="N126" s="10"/>
      <c r="O126" s="10">
        <v>13.45378198489813</v>
      </c>
      <c r="P126" s="10">
        <v>86.546218015101871</v>
      </c>
      <c r="Q126" s="10"/>
      <c r="R126" s="10"/>
      <c r="S126" s="10"/>
      <c r="T126" s="10"/>
      <c r="U126" s="10"/>
      <c r="V126" s="10">
        <v>100</v>
      </c>
      <c r="W126" s="195"/>
      <c r="X126" s="195"/>
      <c r="Y126" s="195"/>
      <c r="Z126" s="195"/>
      <c r="AA126" s="195"/>
      <c r="AB126" s="195"/>
      <c r="AC126" s="195"/>
      <c r="AD126" s="195"/>
    </row>
    <row xmlns:x14ac="http://schemas.microsoft.com/office/spreadsheetml/2009/9/ac" r="127" s="192" customFormat="true" ht="12" x14ac:dyDescent="0.2">
      <c r="A127" s="190" t="s">
        <v>159</v>
      </c>
      <c r="B127" s="10">
        <v>2020</v>
      </c>
      <c r="C127" s="195" t="s">
        <v>16</v>
      </c>
      <c r="D127" s="10">
        <v>2035361</v>
      </c>
      <c r="E127" s="10"/>
      <c r="F127" s="10">
        <v>71.328142489266611</v>
      </c>
      <c r="G127" s="10"/>
      <c r="H127" s="10"/>
      <c r="I127" s="10">
        <v>28.671857510733389</v>
      </c>
      <c r="J127" s="10">
        <v>71.328142489266611</v>
      </c>
      <c r="K127" s="10">
        <v>86.495937175573587</v>
      </c>
      <c r="L127" s="10"/>
      <c r="M127" s="10"/>
      <c r="N127" s="10"/>
      <c r="O127" s="10">
        <v>13.504062824426409</v>
      </c>
      <c r="P127" s="10">
        <v>86.495937175573587</v>
      </c>
      <c r="Q127" s="10"/>
      <c r="R127" s="10"/>
      <c r="S127" s="10"/>
      <c r="T127" s="10"/>
      <c r="U127" s="10"/>
      <c r="V127" s="10">
        <v>100</v>
      </c>
      <c r="W127" s="195"/>
      <c r="X127" s="195"/>
      <c r="Y127" s="195"/>
      <c r="Z127" s="195"/>
      <c r="AA127" s="195"/>
      <c r="AB127" s="195"/>
      <c r="AC127" s="195"/>
      <c r="AD127" s="195"/>
    </row>
    <row xmlns:x14ac="http://schemas.microsoft.com/office/spreadsheetml/2009/9/ac" r="128" s="192" customFormat="true" ht="12" x14ac:dyDescent="0.2">
      <c r="A128" s="195" t="s">
        <v>159</v>
      </c>
      <c r="B128" s="10">
        <v>2021</v>
      </c>
      <c r="C128" s="195" t="s">
        <v>16</v>
      </c>
      <c r="D128" s="10">
        <v>2049130</v>
      </c>
      <c r="E128" s="10"/>
      <c r="F128" s="10">
        <v>72.402015030521397</v>
      </c>
      <c r="G128" s="10"/>
      <c r="H128" s="10"/>
      <c r="I128" s="10">
        <v>27.597984969478599</v>
      </c>
      <c r="J128" s="10">
        <v>72.402015030521397</v>
      </c>
      <c r="K128" s="10">
        <v>86.445656336045303</v>
      </c>
      <c r="L128" s="10"/>
      <c r="M128" s="10"/>
      <c r="N128" s="10"/>
      <c r="O128" s="10">
        <v>13.5543436639547</v>
      </c>
      <c r="P128" s="10">
        <v>86.445656336045303</v>
      </c>
      <c r="Q128" s="10"/>
      <c r="R128" s="10"/>
      <c r="S128" s="10"/>
      <c r="T128" s="10"/>
      <c r="U128" s="10"/>
      <c r="V128" s="10">
        <v>100</v>
      </c>
      <c r="W128" s="195"/>
      <c r="X128" s="195"/>
      <c r="Y128" s="195"/>
      <c r="Z128" s="195"/>
      <c r="AA128" s="195"/>
      <c r="AB128" s="195"/>
      <c r="AC128" s="195"/>
      <c r="AD128" s="195"/>
    </row>
    <row xmlns:x14ac="http://schemas.microsoft.com/office/spreadsheetml/2009/9/ac" r="129" s="192" customFormat="true" ht="12" x14ac:dyDescent="0.2">
      <c r="A129" s="195" t="s">
        <v>159</v>
      </c>
      <c r="B129" s="10">
        <v>2022</v>
      </c>
      <c r="C129" s="195" t="s">
        <v>16</v>
      </c>
      <c r="D129" s="10">
        <v>2065173</v>
      </c>
      <c r="E129" s="10"/>
      <c r="F129" s="10">
        <v>73.475887571775729</v>
      </c>
      <c r="G129" s="10"/>
      <c r="H129" s="10"/>
      <c r="I129" s="10">
        <v>26.524112428224271</v>
      </c>
      <c r="J129" s="10">
        <v>73.475887571775729</v>
      </c>
      <c r="K129" s="10">
        <v>86.395375496517019</v>
      </c>
      <c r="L129" s="10"/>
      <c r="M129" s="10"/>
      <c r="N129" s="10"/>
      <c r="O129" s="10">
        <v>13.604624503482979</v>
      </c>
      <c r="P129" s="10">
        <v>86.395375496517019</v>
      </c>
      <c r="Q129" s="10"/>
      <c r="R129" s="10"/>
      <c r="S129" s="10"/>
      <c r="T129" s="10"/>
      <c r="U129" s="10"/>
      <c r="V129" s="10">
        <v>100</v>
      </c>
      <c r="W129" s="195"/>
      <c r="X129" s="195"/>
      <c r="Y129" s="195"/>
      <c r="Z129" s="195"/>
      <c r="AA129" s="195"/>
      <c r="AB129" s="195"/>
      <c r="AC129" s="195"/>
      <c r="AD129" s="195"/>
    </row>
    <row xmlns:x14ac="http://schemas.microsoft.com/office/spreadsheetml/2009/9/ac" r="130" s="192" customFormat="true" ht="12" x14ac:dyDescent="0.2">
      <c r="A130" s="195" t="s">
        <v>159</v>
      </c>
      <c r="B130" s="10">
        <v>2023</v>
      </c>
      <c r="C130" s="195" t="s">
        <v>16</v>
      </c>
      <c r="D130" s="10">
        <v>2197307</v>
      </c>
      <c r="E130" s="10"/>
      <c r="F130" s="10">
        <v>74.549760113030516</v>
      </c>
      <c r="G130" s="10"/>
      <c r="H130" s="10"/>
      <c r="I130" s="10">
        <v>25.450239886969481</v>
      </c>
      <c r="J130" s="10">
        <v>74.549760113030516</v>
      </c>
      <c r="K130" s="10">
        <v>86.345094656988721</v>
      </c>
      <c r="L130" s="10"/>
      <c r="M130" s="10"/>
      <c r="N130" s="10"/>
      <c r="O130" s="10">
        <v>13.654905343011279</v>
      </c>
      <c r="P130" s="10">
        <v>86.345094656988721</v>
      </c>
      <c r="Q130" s="10"/>
      <c r="R130" s="10"/>
      <c r="S130" s="10"/>
      <c r="T130" s="10"/>
      <c r="U130" s="10"/>
      <c r="V130" s="10">
        <v>100</v>
      </c>
      <c r="W130" s="195"/>
      <c r="X130" s="195"/>
      <c r="Y130" s="195"/>
      <c r="Z130" s="195"/>
      <c r="AA130" s="195"/>
      <c r="AB130" s="195"/>
      <c r="AC130" s="195"/>
      <c r="AD130" s="195"/>
    </row>
    <row xmlns:x14ac="http://schemas.microsoft.com/office/spreadsheetml/2009/9/ac" r="131" s="192" customFormat="true" ht="12" x14ac:dyDescent="0.2">
      <c r="A131" s="195" t="s">
        <v>159</v>
      </c>
      <c r="B131" s="10">
        <v>2024</v>
      </c>
      <c r="C131" s="195" t="s">
        <v>16</v>
      </c>
      <c r="D131" s="10"/>
      <c r="E131" s="10"/>
      <c r="F131" s="10"/>
      <c r="G131" s="10"/>
      <c r="H131" s="10"/>
      <c r="I131" s="10"/>
      <c r="J131" s="10"/>
      <c r="K131" s="10"/>
      <c r="L131" s="10"/>
      <c r="M131" s="10"/>
      <c r="N131" s="10"/>
      <c r="O131" s="10"/>
      <c r="P131" s="10"/>
      <c r="Q131" s="10"/>
      <c r="R131" s="10"/>
      <c r="S131" s="10"/>
      <c r="T131" s="10"/>
      <c r="U131" s="10"/>
      <c r="V131" s="10"/>
      <c r="W131" s="195"/>
      <c r="X131" s="195"/>
      <c r="Y131" s="195"/>
      <c r="Z131" s="195"/>
      <c r="AA131" s="195"/>
      <c r="AB131" s="195"/>
      <c r="AC131" s="195"/>
      <c r="AD131" s="195"/>
    </row>
    <row xmlns:x14ac="http://schemas.microsoft.com/office/spreadsheetml/2009/9/ac" r="132" s="192" customFormat="true" ht="12" x14ac:dyDescent="0.2">
      <c r="A132" s="195" t="s">
        <v>159</v>
      </c>
      <c r="B132" s="10">
        <v>2025</v>
      </c>
      <c r="C132" s="195" t="s">
        <v>16</v>
      </c>
      <c r="D132" s="10"/>
      <c r="E132" s="10"/>
      <c r="F132" s="10"/>
      <c r="G132" s="10"/>
      <c r="H132" s="10"/>
      <c r="I132" s="10"/>
      <c r="J132" s="10"/>
      <c r="K132" s="10"/>
      <c r="L132" s="10"/>
      <c r="M132" s="10"/>
      <c r="N132" s="10"/>
      <c r="O132" s="10"/>
      <c r="P132" s="10"/>
      <c r="Q132" s="10"/>
      <c r="R132" s="10"/>
      <c r="S132" s="10"/>
      <c r="T132" s="10"/>
      <c r="U132" s="10"/>
      <c r="V132" s="10"/>
      <c r="W132" s="195"/>
      <c r="X132" s="195"/>
      <c r="Y132" s="195"/>
      <c r="Z132" s="195"/>
      <c r="AA132" s="195"/>
      <c r="AB132" s="195"/>
      <c r="AC132" s="195"/>
      <c r="AD132" s="195"/>
    </row>
    <row xmlns:x14ac="http://schemas.microsoft.com/office/spreadsheetml/2009/9/ac" r="133" s="192" customFormat="true" ht="12" x14ac:dyDescent="0.2">
      <c r="A133" s="195" t="s">
        <v>159</v>
      </c>
      <c r="B133" s="10">
        <v>2026</v>
      </c>
      <c r="C133" s="195" t="s">
        <v>16</v>
      </c>
      <c r="D133" s="10"/>
      <c r="E133" s="10"/>
      <c r="F133" s="10"/>
      <c r="G133" s="10"/>
      <c r="H133" s="10"/>
      <c r="I133" s="10"/>
      <c r="J133" s="10"/>
      <c r="K133" s="10"/>
      <c r="L133" s="10"/>
      <c r="M133" s="10"/>
      <c r="N133" s="10"/>
      <c r="O133" s="10"/>
      <c r="P133" s="10"/>
      <c r="Q133" s="10"/>
      <c r="R133" s="10"/>
      <c r="S133" s="10"/>
      <c r="T133" s="10"/>
      <c r="U133" s="10"/>
      <c r="V133" s="10"/>
      <c r="W133" s="195"/>
      <c r="X133" s="195"/>
      <c r="Y133" s="195"/>
      <c r="Z133" s="195"/>
      <c r="AA133" s="195"/>
      <c r="AB133" s="195"/>
      <c r="AC133" s="195"/>
      <c r="AD133" s="195"/>
    </row>
    <row xmlns:x14ac="http://schemas.microsoft.com/office/spreadsheetml/2009/9/ac" r="134" s="192" customFormat="true" ht="12" x14ac:dyDescent="0.2">
      <c r="A134" s="195" t="s">
        <v>159</v>
      </c>
      <c r="B134" s="10">
        <v>2027</v>
      </c>
      <c r="C134" s="195" t="s">
        <v>16</v>
      </c>
      <c r="D134" s="10"/>
      <c r="E134" s="10"/>
      <c r="F134" s="10"/>
      <c r="G134" s="10"/>
      <c r="H134" s="10"/>
      <c r="I134" s="10"/>
      <c r="J134" s="10"/>
      <c r="K134" s="10"/>
      <c r="L134" s="10"/>
      <c r="M134" s="10"/>
      <c r="N134" s="10"/>
      <c r="O134" s="10"/>
      <c r="P134" s="10"/>
      <c r="Q134" s="10"/>
      <c r="R134" s="10"/>
      <c r="S134" s="10"/>
      <c r="T134" s="10"/>
      <c r="U134" s="10"/>
      <c r="V134" s="10"/>
      <c r="W134" s="195"/>
      <c r="X134" s="195"/>
      <c r="Y134" s="195"/>
      <c r="Z134" s="195"/>
      <c r="AA134" s="195"/>
      <c r="AB134" s="195"/>
      <c r="AC134" s="195"/>
      <c r="AD134" s="195"/>
    </row>
    <row xmlns:x14ac="http://schemas.microsoft.com/office/spreadsheetml/2009/9/ac" r="135" s="192" customFormat="true" ht="12" x14ac:dyDescent="0.2">
      <c r="A135" s="195" t="s">
        <v>159</v>
      </c>
      <c r="B135" s="10">
        <v>2028</v>
      </c>
      <c r="C135" s="195" t="s">
        <v>16</v>
      </c>
      <c r="D135" s="10"/>
      <c r="E135" s="10"/>
      <c r="F135" s="10"/>
      <c r="G135" s="10"/>
      <c r="H135" s="10"/>
      <c r="I135" s="10"/>
      <c r="J135" s="10"/>
      <c r="K135" s="10"/>
      <c r="L135" s="10"/>
      <c r="M135" s="10"/>
      <c r="N135" s="10"/>
      <c r="O135" s="10"/>
      <c r="P135" s="10"/>
      <c r="Q135" s="10"/>
      <c r="R135" s="10"/>
      <c r="S135" s="10"/>
      <c r="T135" s="10"/>
      <c r="U135" s="10"/>
      <c r="V135" s="10"/>
      <c r="W135" s="195"/>
      <c r="X135" s="195"/>
      <c r="Y135" s="195"/>
      <c r="Z135" s="195"/>
      <c r="AA135" s="195"/>
      <c r="AB135" s="195"/>
      <c r="AC135" s="195"/>
      <c r="AD135" s="195"/>
    </row>
    <row xmlns:x14ac="http://schemas.microsoft.com/office/spreadsheetml/2009/9/ac" r="136" s="192" customFormat="true" ht="12" x14ac:dyDescent="0.2">
      <c r="A136" s="195" t="s">
        <v>159</v>
      </c>
      <c r="B136" s="10">
        <v>2029</v>
      </c>
      <c r="C136" s="195" t="s">
        <v>16</v>
      </c>
      <c r="D136" s="10"/>
      <c r="E136" s="10"/>
      <c r="F136" s="10"/>
      <c r="G136" s="10"/>
      <c r="H136" s="10"/>
      <c r="I136" s="10"/>
      <c r="J136" s="10"/>
      <c r="K136" s="10"/>
      <c r="L136" s="10"/>
      <c r="M136" s="10"/>
      <c r="N136" s="10"/>
      <c r="O136" s="10"/>
      <c r="P136" s="10"/>
      <c r="Q136" s="10"/>
      <c r="R136" s="10"/>
      <c r="S136" s="10"/>
      <c r="T136" s="10"/>
      <c r="U136" s="10"/>
      <c r="V136" s="10"/>
      <c r="W136" s="195"/>
      <c r="X136" s="195"/>
      <c r="Y136" s="195"/>
      <c r="Z136" s="195"/>
      <c r="AA136" s="195"/>
      <c r="AB136" s="195"/>
      <c r="AC136" s="195"/>
      <c r="AD136" s="195"/>
    </row>
    <row xmlns:x14ac="http://schemas.microsoft.com/office/spreadsheetml/2009/9/ac" r="137" s="192" customFormat="true" ht="12" x14ac:dyDescent="0.2">
      <c r="A137" s="195" t="s">
        <v>159</v>
      </c>
      <c r="B137" s="10">
        <v>2030</v>
      </c>
      <c r="C137" s="195" t="s">
        <v>16</v>
      </c>
      <c r="D137" s="10"/>
      <c r="E137" s="10"/>
      <c r="F137" s="10"/>
      <c r="G137" s="10"/>
      <c r="H137" s="10"/>
      <c r="I137" s="10"/>
      <c r="J137" s="10"/>
      <c r="K137" s="10"/>
      <c r="L137" s="10"/>
      <c r="M137" s="10"/>
      <c r="N137" s="10"/>
      <c r="O137" s="10"/>
      <c r="P137" s="10"/>
      <c r="Q137" s="10"/>
      <c r="R137" s="10"/>
      <c r="S137" s="10"/>
      <c r="T137" s="10"/>
      <c r="U137" s="10"/>
      <c r="V137" s="10"/>
      <c r="W137" s="195"/>
      <c r="X137" s="195"/>
      <c r="Y137" s="195"/>
      <c r="Z137" s="195"/>
      <c r="AA137" s="195"/>
      <c r="AB137" s="195"/>
      <c r="AC137" s="195"/>
      <c r="AD137" s="195"/>
    </row>
    <row xmlns:x14ac="http://schemas.microsoft.com/office/spreadsheetml/2009/9/ac" r="138" s="192" customFormat="true" ht="12" x14ac:dyDescent="0.2">
      <c r="A138" s="195" t="s">
        <v>159</v>
      </c>
      <c r="B138" s="10">
        <v>2000</v>
      </c>
      <c r="C138" s="195" t="s">
        <v>17</v>
      </c>
      <c r="D138" s="10">
        <v>1977601</v>
      </c>
      <c r="E138" s="10"/>
      <c r="F138" s="10"/>
      <c r="G138" s="10"/>
      <c r="H138" s="10"/>
      <c r="I138" s="10"/>
      <c r="J138" s="10">
        <v>100</v>
      </c>
      <c r="K138" s="10"/>
      <c r="L138" s="10"/>
      <c r="M138" s="10"/>
      <c r="N138" s="10"/>
      <c r="O138" s="10"/>
      <c r="P138" s="10">
        <v>100</v>
      </c>
      <c r="Q138" s="10"/>
      <c r="R138" s="10"/>
      <c r="S138" s="10"/>
      <c r="T138" s="10"/>
      <c r="U138" s="10"/>
      <c r="V138" s="10">
        <v>100</v>
      </c>
      <c r="W138" s="195"/>
      <c r="X138" s="195"/>
      <c r="Y138" s="195"/>
      <c r="Z138" s="195"/>
      <c r="AA138" s="195"/>
      <c r="AB138" s="195"/>
      <c r="AC138" s="195"/>
      <c r="AD138" s="195"/>
    </row>
    <row xmlns:x14ac="http://schemas.microsoft.com/office/spreadsheetml/2009/9/ac" r="139" s="192" customFormat="true" ht="12" x14ac:dyDescent="0.2">
      <c r="A139" s="195" t="s">
        <v>159</v>
      </c>
      <c r="B139" s="10">
        <v>2001</v>
      </c>
      <c r="C139" s="195" t="s">
        <v>17</v>
      </c>
      <c r="D139" s="10">
        <v>2020031</v>
      </c>
      <c r="E139" s="10"/>
      <c r="F139" s="10"/>
      <c r="G139" s="10"/>
      <c r="H139" s="10"/>
      <c r="I139" s="10"/>
      <c r="J139" s="10">
        <v>100</v>
      </c>
      <c r="K139" s="10"/>
      <c r="L139" s="10"/>
      <c r="M139" s="10"/>
      <c r="N139" s="10"/>
      <c r="O139" s="10"/>
      <c r="P139" s="10">
        <v>100</v>
      </c>
      <c r="Q139" s="10"/>
      <c r="R139" s="10"/>
      <c r="S139" s="10"/>
      <c r="T139" s="10"/>
      <c r="U139" s="10"/>
      <c r="V139" s="10">
        <v>100</v>
      </c>
      <c r="W139" s="195"/>
      <c r="X139" s="195"/>
      <c r="Y139" s="195"/>
      <c r="Z139" s="195"/>
      <c r="AA139" s="195"/>
      <c r="AB139" s="195"/>
      <c r="AC139" s="195"/>
      <c r="AD139" s="195"/>
    </row>
    <row xmlns:x14ac="http://schemas.microsoft.com/office/spreadsheetml/2009/9/ac" r="140" s="192" customFormat="true" ht="12" x14ac:dyDescent="0.2">
      <c r="A140" s="195" t="s">
        <v>159</v>
      </c>
      <c r="B140" s="10">
        <v>2002</v>
      </c>
      <c r="C140" s="195" t="s">
        <v>17</v>
      </c>
      <c r="D140" s="10">
        <v>2066578</v>
      </c>
      <c r="E140" s="10"/>
      <c r="F140" s="10"/>
      <c r="G140" s="10"/>
      <c r="H140" s="10"/>
      <c r="I140" s="10"/>
      <c r="J140" s="10">
        <v>100</v>
      </c>
      <c r="K140" s="10"/>
      <c r="L140" s="10"/>
      <c r="M140" s="10"/>
      <c r="N140" s="10"/>
      <c r="O140" s="10"/>
      <c r="P140" s="10">
        <v>100</v>
      </c>
      <c r="Q140" s="10"/>
      <c r="R140" s="10"/>
      <c r="S140" s="10"/>
      <c r="T140" s="10"/>
      <c r="U140" s="10"/>
      <c r="V140" s="10">
        <v>100</v>
      </c>
      <c r="W140" s="195"/>
      <c r="X140" s="195"/>
      <c r="Y140" s="195"/>
      <c r="Z140" s="195"/>
      <c r="AA140" s="195"/>
      <c r="AB140" s="195"/>
      <c r="AC140" s="195"/>
      <c r="AD140" s="195"/>
    </row>
    <row xmlns:x14ac="http://schemas.microsoft.com/office/spreadsheetml/2009/9/ac" r="141" s="192" customFormat="true" ht="12" x14ac:dyDescent="0.2">
      <c r="A141" s="195" t="s">
        <v>159</v>
      </c>
      <c r="B141" s="10">
        <v>2003</v>
      </c>
      <c r="C141" s="195" t="s">
        <v>17</v>
      </c>
      <c r="D141" s="10">
        <v>2117836</v>
      </c>
      <c r="E141" s="10"/>
      <c r="F141" s="10"/>
      <c r="G141" s="10"/>
      <c r="H141" s="10"/>
      <c r="I141" s="10"/>
      <c r="J141" s="10">
        <v>100</v>
      </c>
      <c r="K141" s="10"/>
      <c r="L141" s="10"/>
      <c r="M141" s="10"/>
      <c r="N141" s="10"/>
      <c r="O141" s="10"/>
      <c r="P141" s="10">
        <v>100</v>
      </c>
      <c r="Q141" s="10"/>
      <c r="R141" s="10"/>
      <c r="S141" s="10"/>
      <c r="T141" s="10"/>
      <c r="U141" s="10"/>
      <c r="V141" s="10">
        <v>100</v>
      </c>
      <c r="W141" s="195"/>
      <c r="X141" s="195"/>
      <c r="Y141" s="195"/>
      <c r="Z141" s="195"/>
      <c r="AA141" s="195"/>
      <c r="AB141" s="195"/>
      <c r="AC141" s="195"/>
      <c r="AD141" s="195"/>
    </row>
    <row xmlns:x14ac="http://schemas.microsoft.com/office/spreadsheetml/2009/9/ac" r="142" s="192" customFormat="true" ht="12" x14ac:dyDescent="0.2">
      <c r="A142" s="195" t="s">
        <v>159</v>
      </c>
      <c r="B142" s="10">
        <v>2004</v>
      </c>
      <c r="C142" s="195" t="s">
        <v>17</v>
      </c>
      <c r="D142" s="10">
        <v>2173340</v>
      </c>
      <c r="E142" s="10">
        <v>46.774999999999999</v>
      </c>
      <c r="F142" s="10"/>
      <c r="G142" s="10"/>
      <c r="H142" s="10"/>
      <c r="I142" s="10"/>
      <c r="J142" s="10">
        <v>100</v>
      </c>
      <c r="K142" s="10">
        <v>58.741509433961262</v>
      </c>
      <c r="L142" s="10"/>
      <c r="M142" s="10"/>
      <c r="N142" s="10"/>
      <c r="O142" s="10">
        <v>41.258490566038738</v>
      </c>
      <c r="P142" s="10">
        <v>58.741509433961262</v>
      </c>
      <c r="Q142" s="10"/>
      <c r="R142" s="10"/>
      <c r="S142" s="10"/>
      <c r="T142" s="10"/>
      <c r="U142" s="10"/>
      <c r="V142" s="10">
        <v>100</v>
      </c>
      <c r="W142" s="195"/>
      <c r="X142" s="195"/>
      <c r="Y142" s="195"/>
      <c r="Z142" s="195"/>
      <c r="AA142" s="195"/>
      <c r="AB142" s="195"/>
      <c r="AC142" s="195"/>
      <c r="AD142" s="195"/>
    </row>
    <row xmlns:x14ac="http://schemas.microsoft.com/office/spreadsheetml/2009/9/ac" r="143" s="192" customFormat="true" ht="12" x14ac:dyDescent="0.2">
      <c r="A143" s="195" t="s">
        <v>159</v>
      </c>
      <c r="B143" s="10">
        <v>2005</v>
      </c>
      <c r="C143" s="195" t="s">
        <v>17</v>
      </c>
      <c r="D143" s="10">
        <v>2231264</v>
      </c>
      <c r="E143" s="10">
        <v>46.774999999999999</v>
      </c>
      <c r="F143" s="10"/>
      <c r="G143" s="10"/>
      <c r="H143" s="10"/>
      <c r="I143" s="10"/>
      <c r="J143" s="10">
        <v>100</v>
      </c>
      <c r="K143" s="10">
        <v>58.741509433961262</v>
      </c>
      <c r="L143" s="10"/>
      <c r="M143" s="10"/>
      <c r="N143" s="10"/>
      <c r="O143" s="10">
        <v>41.258490566038738</v>
      </c>
      <c r="P143" s="10">
        <v>58.741509433961262</v>
      </c>
      <c r="Q143" s="10"/>
      <c r="R143" s="10"/>
      <c r="S143" s="10"/>
      <c r="T143" s="10"/>
      <c r="U143" s="10"/>
      <c r="V143" s="10">
        <v>100</v>
      </c>
      <c r="W143" s="195"/>
      <c r="X143" s="195"/>
      <c r="Y143" s="195"/>
      <c r="Z143" s="195"/>
      <c r="AA143" s="195"/>
      <c r="AB143" s="195"/>
      <c r="AC143" s="195"/>
      <c r="AD143" s="195"/>
    </row>
    <row xmlns:x14ac="http://schemas.microsoft.com/office/spreadsheetml/2009/9/ac" r="144" s="192" customFormat="true" ht="12" x14ac:dyDescent="0.2">
      <c r="A144" s="195" t="s">
        <v>159</v>
      </c>
      <c r="B144" s="10">
        <v>2006</v>
      </c>
      <c r="C144" s="195" t="s">
        <v>17</v>
      </c>
      <c r="D144" s="10">
        <v>2292534</v>
      </c>
      <c r="E144" s="10">
        <v>46.774999999999999</v>
      </c>
      <c r="F144" s="10">
        <v>42.340677966100877</v>
      </c>
      <c r="G144" s="10"/>
      <c r="H144" s="10"/>
      <c r="I144" s="10">
        <v>57.659322033899123</v>
      </c>
      <c r="J144" s="10">
        <v>42.340677966100877</v>
      </c>
      <c r="K144" s="10">
        <v>58.741509433961262</v>
      </c>
      <c r="L144" s="10"/>
      <c r="M144" s="10"/>
      <c r="N144" s="10"/>
      <c r="O144" s="10">
        <v>41.258490566038738</v>
      </c>
      <c r="P144" s="10">
        <v>58.741509433961262</v>
      </c>
      <c r="Q144" s="10"/>
      <c r="R144" s="10"/>
      <c r="S144" s="10"/>
      <c r="T144" s="10"/>
      <c r="U144" s="10"/>
      <c r="V144" s="10">
        <v>100</v>
      </c>
      <c r="W144" s="195"/>
      <c r="X144" s="195"/>
      <c r="Y144" s="195"/>
      <c r="Z144" s="195"/>
      <c r="AA144" s="195"/>
      <c r="AB144" s="195"/>
      <c r="AC144" s="195"/>
      <c r="AD144" s="195"/>
    </row>
    <row xmlns:x14ac="http://schemas.microsoft.com/office/spreadsheetml/2009/9/ac" r="145" s="192" customFormat="true" ht="12" x14ac:dyDescent="0.2">
      <c r="A145" s="195" t="s">
        <v>159</v>
      </c>
      <c r="B145" s="10">
        <v>2007</v>
      </c>
      <c r="C145" s="195" t="s">
        <v>17</v>
      </c>
      <c r="D145" s="10">
        <v>2358599</v>
      </c>
      <c r="E145" s="10">
        <v>46.774999999999999</v>
      </c>
      <c r="F145" s="10">
        <v>42.340677966100877</v>
      </c>
      <c r="G145" s="10"/>
      <c r="H145" s="10"/>
      <c r="I145" s="10">
        <v>57.659322033899123</v>
      </c>
      <c r="J145" s="10">
        <v>42.340677966100877</v>
      </c>
      <c r="K145" s="10">
        <v>58.741509433961262</v>
      </c>
      <c r="L145" s="10"/>
      <c r="M145" s="10"/>
      <c r="N145" s="10"/>
      <c r="O145" s="10">
        <v>41.258490566038738</v>
      </c>
      <c r="P145" s="10">
        <v>58.741509433961262</v>
      </c>
      <c r="Q145" s="10"/>
      <c r="R145" s="10"/>
      <c r="S145" s="10"/>
      <c r="T145" s="10"/>
      <c r="U145" s="10"/>
      <c r="V145" s="10">
        <v>100</v>
      </c>
      <c r="W145" s="195"/>
      <c r="X145" s="195"/>
      <c r="Y145" s="195"/>
      <c r="Z145" s="195"/>
      <c r="AA145" s="195"/>
      <c r="AB145" s="195"/>
      <c r="AC145" s="195"/>
      <c r="AD145" s="195"/>
    </row>
    <row xmlns:x14ac="http://schemas.microsoft.com/office/spreadsheetml/2009/9/ac" r="146" s="192" customFormat="true" ht="12" x14ac:dyDescent="0.2">
      <c r="A146" s="195" t="s">
        <v>159</v>
      </c>
      <c r="B146" s="10">
        <v>2008</v>
      </c>
      <c r="C146" s="195" t="s">
        <v>17</v>
      </c>
      <c r="D146" s="10">
        <v>2428601</v>
      </c>
      <c r="E146" s="10">
        <v>46.774999999999999</v>
      </c>
      <c r="F146" s="10">
        <v>42.340677966100877</v>
      </c>
      <c r="G146" s="10"/>
      <c r="H146" s="10"/>
      <c r="I146" s="10">
        <v>57.659322033899123</v>
      </c>
      <c r="J146" s="10">
        <v>42.340677966100877</v>
      </c>
      <c r="K146" s="10">
        <v>58.741509433961262</v>
      </c>
      <c r="L146" s="10"/>
      <c r="M146" s="10"/>
      <c r="N146" s="10"/>
      <c r="O146" s="10">
        <v>41.258490566038738</v>
      </c>
      <c r="P146" s="10">
        <v>58.741509433961262</v>
      </c>
      <c r="Q146" s="10"/>
      <c r="R146" s="10"/>
      <c r="S146" s="10"/>
      <c r="T146" s="10"/>
      <c r="U146" s="10"/>
      <c r="V146" s="10">
        <v>100</v>
      </c>
      <c r="W146" s="195"/>
      <c r="X146" s="195"/>
      <c r="Y146" s="195"/>
      <c r="Z146" s="195"/>
      <c r="AA146" s="195"/>
      <c r="AB146" s="195"/>
      <c r="AC146" s="195"/>
      <c r="AD146" s="195"/>
    </row>
    <row xmlns:x14ac="http://schemas.microsoft.com/office/spreadsheetml/2009/9/ac" r="147" s="192" customFormat="true" ht="12" x14ac:dyDescent="0.2">
      <c r="A147" s="195" t="s">
        <v>159</v>
      </c>
      <c r="B147" s="10">
        <v>2009</v>
      </c>
      <c r="C147" s="195" t="s">
        <v>17</v>
      </c>
      <c r="D147" s="10">
        <v>2500177</v>
      </c>
      <c r="E147" s="10">
        <v>46.774999999999999</v>
      </c>
      <c r="F147" s="10">
        <v>42.340677966100877</v>
      </c>
      <c r="G147" s="10"/>
      <c r="H147" s="10"/>
      <c r="I147" s="10">
        <v>57.659322033899123</v>
      </c>
      <c r="J147" s="10">
        <v>42.340677966100877</v>
      </c>
      <c r="K147" s="10">
        <v>61.032075471697681</v>
      </c>
      <c r="L147" s="10"/>
      <c r="M147" s="10"/>
      <c r="N147" s="10"/>
      <c r="O147" s="10">
        <v>38.967924528302319</v>
      </c>
      <c r="P147" s="10">
        <v>61.032075471697681</v>
      </c>
      <c r="Q147" s="10"/>
      <c r="R147" s="10"/>
      <c r="S147" s="10"/>
      <c r="T147" s="10"/>
      <c r="U147" s="10"/>
      <c r="V147" s="10">
        <v>100</v>
      </c>
      <c r="W147" s="195"/>
      <c r="X147" s="195"/>
      <c r="Y147" s="195"/>
      <c r="Z147" s="195"/>
      <c r="AA147" s="195"/>
      <c r="AB147" s="195"/>
      <c r="AC147" s="195"/>
      <c r="AD147" s="195"/>
    </row>
    <row xmlns:x14ac="http://schemas.microsoft.com/office/spreadsheetml/2009/9/ac" r="148" s="192" customFormat="true" ht="12" x14ac:dyDescent="0.2">
      <c r="A148" s="195" t="s">
        <v>159</v>
      </c>
      <c r="B148" s="10">
        <v>2010</v>
      </c>
      <c r="C148" s="195" t="s">
        <v>17</v>
      </c>
      <c r="D148" s="10">
        <v>2662837</v>
      </c>
      <c r="E148" s="10">
        <v>46.774999999999999</v>
      </c>
      <c r="F148" s="10">
        <v>42.340677966100877</v>
      </c>
      <c r="G148" s="10"/>
      <c r="H148" s="10"/>
      <c r="I148" s="10">
        <v>57.659322033899123</v>
      </c>
      <c r="J148" s="10">
        <v>42.340677966100877</v>
      </c>
      <c r="K148" s="10">
        <v>63.322641509433197</v>
      </c>
      <c r="L148" s="10"/>
      <c r="M148" s="10"/>
      <c r="N148" s="10"/>
      <c r="O148" s="10">
        <v>36.677358490566803</v>
      </c>
      <c r="P148" s="10">
        <v>63.322641509433197</v>
      </c>
      <c r="Q148" s="10"/>
      <c r="R148" s="10"/>
      <c r="S148" s="10">
        <v>10.68911285714421</v>
      </c>
      <c r="T148" s="10"/>
      <c r="U148" s="10"/>
      <c r="V148" s="10">
        <v>89.31088714285579</v>
      </c>
      <c r="W148" s="195"/>
      <c r="X148" s="195"/>
      <c r="Y148" s="195"/>
      <c r="Z148" s="195"/>
      <c r="AA148" s="195"/>
      <c r="AB148" s="195"/>
      <c r="AC148" s="195"/>
      <c r="AD148" s="195"/>
    </row>
    <row xmlns:x14ac="http://schemas.microsoft.com/office/spreadsheetml/2009/9/ac" r="149" s="192" customFormat="true" ht="12" x14ac:dyDescent="0.2">
      <c r="A149" s="195" t="s">
        <v>159</v>
      </c>
      <c r="B149" s="10">
        <v>2011</v>
      </c>
      <c r="C149" s="195" t="s">
        <v>17</v>
      </c>
      <c r="D149" s="10">
        <v>2749879</v>
      </c>
      <c r="E149" s="10">
        <v>46.774999999999999</v>
      </c>
      <c r="F149" s="10">
        <v>44.659957627118267</v>
      </c>
      <c r="G149" s="10"/>
      <c r="H149" s="10"/>
      <c r="I149" s="10">
        <v>55.340042372881733</v>
      </c>
      <c r="J149" s="10">
        <v>44.659957627118267</v>
      </c>
      <c r="K149" s="10">
        <v>65.613207547169623</v>
      </c>
      <c r="L149" s="10"/>
      <c r="M149" s="10"/>
      <c r="N149" s="10"/>
      <c r="O149" s="10">
        <v>34.386792452830377</v>
      </c>
      <c r="P149" s="10">
        <v>65.613207547169623</v>
      </c>
      <c r="Q149" s="10"/>
      <c r="R149" s="10"/>
      <c r="S149" s="10">
        <v>10.68911285714421</v>
      </c>
      <c r="T149" s="10"/>
      <c r="U149" s="10"/>
      <c r="V149" s="10">
        <v>89.31088714285579</v>
      </c>
      <c r="W149" s="195"/>
      <c r="X149" s="195"/>
      <c r="Y149" s="195"/>
      <c r="Z149" s="195"/>
      <c r="AA149" s="195"/>
      <c r="AB149" s="195"/>
      <c r="AC149" s="195"/>
      <c r="AD149" s="195"/>
    </row>
    <row xmlns:x14ac="http://schemas.microsoft.com/office/spreadsheetml/2009/9/ac" r="150" s="192" customFormat="true" ht="12" x14ac:dyDescent="0.2">
      <c r="A150" s="195" t="s">
        <v>159</v>
      </c>
      <c r="B150" s="10">
        <v>2012</v>
      </c>
      <c r="C150" s="195" t="s">
        <v>17</v>
      </c>
      <c r="D150" s="10">
        <v>2844188</v>
      </c>
      <c r="E150" s="10">
        <v>46.979237288134748</v>
      </c>
      <c r="F150" s="10">
        <v>46.979237288134748</v>
      </c>
      <c r="G150" s="10"/>
      <c r="H150" s="10"/>
      <c r="I150" s="10">
        <v>53.020762711865252</v>
      </c>
      <c r="J150" s="10">
        <v>46.979237288134748</v>
      </c>
      <c r="K150" s="10">
        <v>67.903773584905139</v>
      </c>
      <c r="L150" s="10"/>
      <c r="M150" s="10"/>
      <c r="N150" s="10"/>
      <c r="O150" s="10">
        <v>32.096226415094861</v>
      </c>
      <c r="P150" s="10">
        <v>67.903773584905139</v>
      </c>
      <c r="Q150" s="10"/>
      <c r="R150" s="10"/>
      <c r="S150" s="10">
        <v>10.68911285714421</v>
      </c>
      <c r="T150" s="10"/>
      <c r="U150" s="10"/>
      <c r="V150" s="10">
        <v>89.31088714285579</v>
      </c>
      <c r="W150" s="195"/>
      <c r="X150" s="195"/>
      <c r="Y150" s="195"/>
      <c r="Z150" s="195"/>
      <c r="AA150" s="195"/>
      <c r="AB150" s="195"/>
      <c r="AC150" s="195"/>
      <c r="AD150" s="195"/>
    </row>
    <row xmlns:x14ac="http://schemas.microsoft.com/office/spreadsheetml/2009/9/ac" r="151" s="192" customFormat="true" ht="12" x14ac:dyDescent="0.2">
      <c r="A151" s="195" t="s">
        <v>159</v>
      </c>
      <c r="B151" s="10">
        <v>2013</v>
      </c>
      <c r="C151" s="195" t="s">
        <v>17</v>
      </c>
      <c r="D151" s="10">
        <v>2947248</v>
      </c>
      <c r="E151" s="10">
        <v>49.298516949152138</v>
      </c>
      <c r="F151" s="10">
        <v>49.298516949152138</v>
      </c>
      <c r="G151" s="10">
        <v>49.298516949152138</v>
      </c>
      <c r="H151" s="10">
        <v>0</v>
      </c>
      <c r="I151" s="10">
        <v>50.701483050847862</v>
      </c>
      <c r="J151" s="10">
        <v>0</v>
      </c>
      <c r="K151" s="10">
        <v>70.194339622640655</v>
      </c>
      <c r="L151" s="10"/>
      <c r="M151" s="10">
        <v>57.014532500000001</v>
      </c>
      <c r="N151" s="10">
        <v>13.17980712264065</v>
      </c>
      <c r="O151" s="10">
        <v>29.805660377359349</v>
      </c>
      <c r="P151" s="10">
        <v>0</v>
      </c>
      <c r="Q151" s="10"/>
      <c r="R151" s="10"/>
      <c r="S151" s="10">
        <v>10.68911285714421</v>
      </c>
      <c r="T151" s="10"/>
      <c r="U151" s="10"/>
      <c r="V151" s="10">
        <v>89.31088714285579</v>
      </c>
      <c r="W151" s="195"/>
      <c r="X151" s="195"/>
      <c r="Y151" s="195"/>
      <c r="Z151" s="195"/>
      <c r="AA151" s="195"/>
      <c r="AB151" s="195"/>
      <c r="AC151" s="195"/>
      <c r="AD151" s="195"/>
    </row>
    <row xmlns:x14ac="http://schemas.microsoft.com/office/spreadsheetml/2009/9/ac" r="152" s="192" customFormat="true" ht="12" x14ac:dyDescent="0.2">
      <c r="A152" s="195" t="s">
        <v>159</v>
      </c>
      <c r="B152" s="10">
        <v>2014</v>
      </c>
      <c r="C152" s="195" t="s">
        <v>17</v>
      </c>
      <c r="D152" s="10">
        <v>3055467</v>
      </c>
      <c r="E152" s="10">
        <v>51.617796610169528</v>
      </c>
      <c r="F152" s="10">
        <v>51.617796610169528</v>
      </c>
      <c r="G152" s="10">
        <v>51.617796610169528</v>
      </c>
      <c r="H152" s="10">
        <v>0</v>
      </c>
      <c r="I152" s="10">
        <v>48.382203389830472</v>
      </c>
      <c r="J152" s="10">
        <v>0</v>
      </c>
      <c r="K152" s="10">
        <v>72.48490566037708</v>
      </c>
      <c r="L152" s="10"/>
      <c r="M152" s="10">
        <v>57.014532500000001</v>
      </c>
      <c r="N152" s="10">
        <v>15.470373160377081</v>
      </c>
      <c r="O152" s="10">
        <v>27.51509433962292</v>
      </c>
      <c r="P152" s="10">
        <v>0</v>
      </c>
      <c r="Q152" s="10"/>
      <c r="R152" s="10"/>
      <c r="S152" s="10">
        <v>10.68911285714421</v>
      </c>
      <c r="T152" s="10"/>
      <c r="U152" s="10"/>
      <c r="V152" s="10">
        <v>89.31088714285579</v>
      </c>
      <c r="W152" s="195"/>
      <c r="X152" s="195"/>
      <c r="Y152" s="195"/>
      <c r="Z152" s="195"/>
      <c r="AA152" s="195"/>
      <c r="AB152" s="195"/>
      <c r="AC152" s="195"/>
      <c r="AD152" s="195"/>
    </row>
    <row xmlns:x14ac="http://schemas.microsoft.com/office/spreadsheetml/2009/9/ac" r="153" s="192" customFormat="true" ht="12" x14ac:dyDescent="0.2">
      <c r="A153" s="195" t="s">
        <v>159</v>
      </c>
      <c r="B153" s="10">
        <v>2015</v>
      </c>
      <c r="C153" s="195" t="s">
        <v>17</v>
      </c>
      <c r="D153" s="10">
        <v>3167814</v>
      </c>
      <c r="E153" s="10">
        <v>53.937076271186022</v>
      </c>
      <c r="F153" s="10">
        <v>53.937076271186022</v>
      </c>
      <c r="G153" s="10">
        <v>53.937076271186022</v>
      </c>
      <c r="H153" s="10">
        <v>0</v>
      </c>
      <c r="I153" s="10">
        <v>46.062923728813978</v>
      </c>
      <c r="J153" s="10">
        <v>0</v>
      </c>
      <c r="K153" s="10">
        <v>74.775471698112597</v>
      </c>
      <c r="L153" s="10"/>
      <c r="M153" s="10">
        <v>57.014532500000001</v>
      </c>
      <c r="N153" s="10">
        <v>17.760939198112599</v>
      </c>
      <c r="O153" s="10">
        <v>25.2245283018874</v>
      </c>
      <c r="P153" s="10">
        <v>0</v>
      </c>
      <c r="Q153" s="10"/>
      <c r="R153" s="10"/>
      <c r="S153" s="10">
        <v>15.149414285715469</v>
      </c>
      <c r="T153" s="10"/>
      <c r="U153" s="10"/>
      <c r="V153" s="10">
        <v>84.850585714284534</v>
      </c>
      <c r="W153" s="195"/>
      <c r="X153" s="195"/>
      <c r="Y153" s="195"/>
      <c r="Z153" s="195"/>
      <c r="AA153" s="195"/>
      <c r="AB153" s="195"/>
      <c r="AC153" s="195"/>
      <c r="AD153" s="195"/>
    </row>
    <row xmlns:x14ac="http://schemas.microsoft.com/office/spreadsheetml/2009/9/ac" r="154" s="192" customFormat="true" ht="12" x14ac:dyDescent="0.2">
      <c r="A154" s="195" t="s">
        <v>159</v>
      </c>
      <c r="B154" s="10">
        <v>2016</v>
      </c>
      <c r="C154" s="195" t="s">
        <v>17</v>
      </c>
      <c r="D154" s="10">
        <v>3277960</v>
      </c>
      <c r="E154" s="10">
        <v>56.256355932203412</v>
      </c>
      <c r="F154" s="10">
        <v>56.256355932203412</v>
      </c>
      <c r="G154" s="10">
        <v>56.256355932203412</v>
      </c>
      <c r="H154" s="10">
        <v>0</v>
      </c>
      <c r="I154" s="10">
        <v>43.743644067796588</v>
      </c>
      <c r="J154" s="10">
        <v>0</v>
      </c>
      <c r="K154" s="10">
        <v>77.066037735848113</v>
      </c>
      <c r="L154" s="10"/>
      <c r="M154" s="10">
        <v>57.014532500000001</v>
      </c>
      <c r="N154" s="10">
        <v>20.051505235848111</v>
      </c>
      <c r="O154" s="10">
        <v>22.933962264151891</v>
      </c>
      <c r="P154" s="10">
        <v>0</v>
      </c>
      <c r="Q154" s="10"/>
      <c r="R154" s="10"/>
      <c r="S154" s="10">
        <v>19.609715714286718</v>
      </c>
      <c r="T154" s="10"/>
      <c r="U154" s="10"/>
      <c r="V154" s="10">
        <v>80.390284285713278</v>
      </c>
      <c r="W154" s="195"/>
      <c r="X154" s="195"/>
      <c r="Y154" s="195"/>
      <c r="Z154" s="195"/>
      <c r="AA154" s="195"/>
      <c r="AB154" s="195"/>
      <c r="AC154" s="195"/>
      <c r="AD154" s="195"/>
    </row>
    <row xmlns:x14ac="http://schemas.microsoft.com/office/spreadsheetml/2009/9/ac" r="155" s="192" customFormat="true" ht="12" x14ac:dyDescent="0.2">
      <c r="A155" s="195" t="s">
        <v>159</v>
      </c>
      <c r="B155" s="10">
        <v>2017</v>
      </c>
      <c r="C155" s="195" t="s">
        <v>17</v>
      </c>
      <c r="D155" s="10">
        <v>3388778</v>
      </c>
      <c r="E155" s="10">
        <v>58.575635593219893</v>
      </c>
      <c r="F155" s="10">
        <v>58.575635593219893</v>
      </c>
      <c r="G155" s="10">
        <v>58.575635593219893</v>
      </c>
      <c r="H155" s="10">
        <v>0</v>
      </c>
      <c r="I155" s="10">
        <v>41.424364406780107</v>
      </c>
      <c r="J155" s="10">
        <v>0</v>
      </c>
      <c r="K155" s="10">
        <v>79.356603773584538</v>
      </c>
      <c r="L155" s="10"/>
      <c r="M155" s="10">
        <v>57.014532500000001</v>
      </c>
      <c r="N155" s="10">
        <v>22.342071273584541</v>
      </c>
      <c r="O155" s="10">
        <v>20.643396226415462</v>
      </c>
      <c r="P155" s="10">
        <v>0</v>
      </c>
      <c r="Q155" s="10"/>
      <c r="R155" s="10"/>
      <c r="S155" s="10">
        <v>24.070017142857981</v>
      </c>
      <c r="T155" s="10"/>
      <c r="U155" s="10"/>
      <c r="V155" s="10">
        <v>75.929982857142022</v>
      </c>
      <c r="W155" s="195"/>
      <c r="X155" s="195"/>
      <c r="Y155" s="195"/>
      <c r="Z155" s="195"/>
      <c r="AA155" s="195"/>
      <c r="AB155" s="195"/>
      <c r="AC155" s="195"/>
      <c r="AD155" s="195"/>
    </row>
    <row xmlns:x14ac="http://schemas.microsoft.com/office/spreadsheetml/2009/9/ac" r="156" s="192" customFormat="true" ht="12" x14ac:dyDescent="0.2">
      <c r="A156" s="195" t="s">
        <v>159</v>
      </c>
      <c r="B156" s="10">
        <v>2018</v>
      </c>
      <c r="C156" s="195" t="s">
        <v>17</v>
      </c>
      <c r="D156" s="10">
        <v>3495472</v>
      </c>
      <c r="E156" s="10">
        <v>60.894915254237283</v>
      </c>
      <c r="F156" s="10">
        <v>60.894915254237283</v>
      </c>
      <c r="G156" s="10">
        <v>60.894915254237283</v>
      </c>
      <c r="H156" s="10">
        <v>0</v>
      </c>
      <c r="I156" s="10">
        <v>39.105084745762717</v>
      </c>
      <c r="J156" s="10">
        <v>0</v>
      </c>
      <c r="K156" s="10">
        <v>81.647169811320055</v>
      </c>
      <c r="L156" s="10"/>
      <c r="M156" s="10">
        <v>57.014532500000001</v>
      </c>
      <c r="N156" s="10">
        <v>24.63263731132005</v>
      </c>
      <c r="O156" s="10">
        <v>18.352830188679949</v>
      </c>
      <c r="P156" s="10">
        <v>0</v>
      </c>
      <c r="Q156" s="10"/>
      <c r="R156" s="10"/>
      <c r="S156" s="10">
        <v>28.53031857142923</v>
      </c>
      <c r="T156" s="10"/>
      <c r="U156" s="10"/>
      <c r="V156" s="10">
        <v>71.469681428570766</v>
      </c>
      <c r="W156" s="195"/>
      <c r="X156" s="195"/>
      <c r="Y156" s="195"/>
      <c r="Z156" s="195"/>
      <c r="AA156" s="195"/>
      <c r="AB156" s="195"/>
      <c r="AC156" s="195"/>
      <c r="AD156" s="195"/>
    </row>
    <row xmlns:x14ac="http://schemas.microsoft.com/office/spreadsheetml/2009/9/ac" r="157" s="192" customFormat="true" ht="12" x14ac:dyDescent="0.2">
      <c r="A157" s="195" t="s">
        <v>159</v>
      </c>
      <c r="B157" s="10">
        <v>2019</v>
      </c>
      <c r="C157" s="195" t="s">
        <v>17</v>
      </c>
      <c r="D157" s="10">
        <v>3594886</v>
      </c>
      <c r="E157" s="10">
        <v>63.214194915253763</v>
      </c>
      <c r="F157" s="10">
        <v>63.214194915253763</v>
      </c>
      <c r="G157" s="10">
        <v>63.214194915253763</v>
      </c>
      <c r="H157" s="10">
        <v>0</v>
      </c>
      <c r="I157" s="10">
        <v>36.785805084746237</v>
      </c>
      <c r="J157" s="10">
        <v>0</v>
      </c>
      <c r="K157" s="10">
        <v>81.647169811320055</v>
      </c>
      <c r="L157" s="10"/>
      <c r="M157" s="10">
        <v>57.014532500000001</v>
      </c>
      <c r="N157" s="10">
        <v>24.63263731132005</v>
      </c>
      <c r="O157" s="10">
        <v>18.352830188679949</v>
      </c>
      <c r="P157" s="10">
        <v>0</v>
      </c>
      <c r="Q157" s="10"/>
      <c r="R157" s="10"/>
      <c r="S157" s="10">
        <v>32.99062000000049</v>
      </c>
      <c r="T157" s="10"/>
      <c r="U157" s="10"/>
      <c r="V157" s="10">
        <v>67.00937999999951</v>
      </c>
      <c r="W157" s="195"/>
      <c r="X157" s="195"/>
      <c r="Y157" s="195"/>
      <c r="Z157" s="195"/>
      <c r="AA157" s="195"/>
      <c r="AB157" s="195"/>
      <c r="AC157" s="195"/>
      <c r="AD157" s="195"/>
    </row>
    <row xmlns:x14ac="http://schemas.microsoft.com/office/spreadsheetml/2009/9/ac" r="158" s="192" customFormat="true" ht="12" x14ac:dyDescent="0.2">
      <c r="A158" s="195" t="s">
        <v>159</v>
      </c>
      <c r="B158" s="10">
        <v>2020</v>
      </c>
      <c r="C158" s="195" t="s">
        <v>17</v>
      </c>
      <c r="D158" s="10">
        <v>3688616</v>
      </c>
      <c r="E158" s="10"/>
      <c r="F158" s="10">
        <v>65.533474576271146</v>
      </c>
      <c r="G158" s="10">
        <v>65.533474576271146</v>
      </c>
      <c r="H158" s="10">
        <v>0</v>
      </c>
      <c r="I158" s="10">
        <v>34.466525423728847</v>
      </c>
      <c r="J158" s="10">
        <v>0</v>
      </c>
      <c r="K158" s="10">
        <v>81.647169811320055</v>
      </c>
      <c r="L158" s="10"/>
      <c r="M158" s="10">
        <v>57.014532500000001</v>
      </c>
      <c r="N158" s="10">
        <v>24.63263731132005</v>
      </c>
      <c r="O158" s="10">
        <v>18.352830188679949</v>
      </c>
      <c r="P158" s="10">
        <v>0</v>
      </c>
      <c r="Q158" s="10"/>
      <c r="R158" s="10"/>
      <c r="S158" s="10">
        <v>37.450921428571753</v>
      </c>
      <c r="T158" s="10"/>
      <c r="U158" s="10"/>
      <c r="V158" s="10">
        <v>62.549078571428247</v>
      </c>
      <c r="W158" s="195"/>
      <c r="X158" s="195"/>
      <c r="Y158" s="195"/>
      <c r="Z158" s="195"/>
      <c r="AA158" s="195"/>
      <c r="AB158" s="195"/>
      <c r="AC158" s="195"/>
      <c r="AD158" s="195"/>
    </row>
    <row xmlns:x14ac="http://schemas.microsoft.com/office/spreadsheetml/2009/9/ac" r="159" s="192" customFormat="true" ht="12" x14ac:dyDescent="0.2">
      <c r="A159" s="195" t="s">
        <v>159</v>
      </c>
      <c r="B159" s="10">
        <v>2021</v>
      </c>
      <c r="C159" s="195" t="s">
        <v>17</v>
      </c>
      <c r="D159" s="10">
        <v>3775881</v>
      </c>
      <c r="E159" s="10"/>
      <c r="F159" s="10">
        <v>67.852754237287627</v>
      </c>
      <c r="G159" s="10">
        <v>66.894215000000003</v>
      </c>
      <c r="H159" s="10">
        <v>0.95853923728762425</v>
      </c>
      <c r="I159" s="10">
        <v>32.147245762712373</v>
      </c>
      <c r="J159" s="10">
        <v>0</v>
      </c>
      <c r="K159" s="10">
        <v>81.647169811320055</v>
      </c>
      <c r="L159" s="10"/>
      <c r="M159" s="10">
        <v>57.014532500000001</v>
      </c>
      <c r="N159" s="10">
        <v>24.63263731132005</v>
      </c>
      <c r="O159" s="10">
        <v>18.352830188679949</v>
      </c>
      <c r="P159" s="10">
        <v>0</v>
      </c>
      <c r="Q159" s="10"/>
      <c r="R159" s="10"/>
      <c r="S159" s="10">
        <v>41.911222857143002</v>
      </c>
      <c r="T159" s="10"/>
      <c r="U159" s="10"/>
      <c r="V159" s="10">
        <v>58.088777142856998</v>
      </c>
      <c r="W159" s="195"/>
      <c r="X159" s="195"/>
      <c r="Y159" s="195"/>
      <c r="Z159" s="195"/>
      <c r="AA159" s="195"/>
      <c r="AB159" s="195"/>
      <c r="AC159" s="195"/>
      <c r="AD159" s="195"/>
    </row>
    <row xmlns:x14ac="http://schemas.microsoft.com/office/spreadsheetml/2009/9/ac" r="160" s="192" customFormat="true" ht="12" x14ac:dyDescent="0.2">
      <c r="A160" s="195" t="s">
        <v>159</v>
      </c>
      <c r="B160" s="10">
        <v>2022</v>
      </c>
      <c r="C160" s="195" t="s">
        <v>17</v>
      </c>
      <c r="D160" s="10">
        <v>3855111</v>
      </c>
      <c r="E160" s="10"/>
      <c r="F160" s="10">
        <v>70.172033898305017</v>
      </c>
      <c r="G160" s="10">
        <v>66.894215000000003</v>
      </c>
      <c r="H160" s="10">
        <v>3.2778188983050138</v>
      </c>
      <c r="I160" s="10">
        <v>29.82796610169498</v>
      </c>
      <c r="J160" s="10">
        <v>0</v>
      </c>
      <c r="K160" s="10">
        <v>81.647169811320055</v>
      </c>
      <c r="L160" s="10"/>
      <c r="M160" s="10">
        <v>57.014532500000001</v>
      </c>
      <c r="N160" s="10">
        <v>24.63263731132005</v>
      </c>
      <c r="O160" s="10">
        <v>18.352830188679949</v>
      </c>
      <c r="P160" s="10">
        <v>0</v>
      </c>
      <c r="Q160" s="10"/>
      <c r="R160" s="10"/>
      <c r="S160" s="10">
        <v>46.371524285716077</v>
      </c>
      <c r="T160" s="10"/>
      <c r="U160" s="10"/>
      <c r="V160" s="10">
        <v>53.628475714283923</v>
      </c>
      <c r="W160" s="195"/>
      <c r="X160" s="195"/>
      <c r="Y160" s="195"/>
      <c r="Z160" s="195"/>
      <c r="AA160" s="195"/>
      <c r="AB160" s="195"/>
      <c r="AC160" s="195"/>
      <c r="AD160" s="195"/>
    </row>
    <row xmlns:x14ac="http://schemas.microsoft.com/office/spreadsheetml/2009/9/ac" r="161" s="192" customFormat="true" ht="12" x14ac:dyDescent="0.2">
      <c r="A161" s="195" t="s">
        <v>159</v>
      </c>
      <c r="B161" s="10">
        <v>2023</v>
      </c>
      <c r="C161" s="195" t="s">
        <v>17</v>
      </c>
      <c r="D161" s="10">
        <v>3902038</v>
      </c>
      <c r="E161" s="10"/>
      <c r="F161" s="10">
        <v>72.491313559321497</v>
      </c>
      <c r="G161" s="10">
        <v>66.894215000000003</v>
      </c>
      <c r="H161" s="10">
        <v>5.5970985593214948</v>
      </c>
      <c r="I161" s="10">
        <v>27.508686440678499</v>
      </c>
      <c r="J161" s="10">
        <v>0</v>
      </c>
      <c r="K161" s="10"/>
      <c r="L161" s="10"/>
      <c r="M161" s="10">
        <v>57.014532500000001</v>
      </c>
      <c r="N161" s="10"/>
      <c r="O161" s="10"/>
      <c r="P161" s="10">
        <v>42.985467499999999</v>
      </c>
      <c r="Q161" s="10"/>
      <c r="R161" s="10"/>
      <c r="S161" s="10">
        <v>50.831825714287334</v>
      </c>
      <c r="T161" s="10"/>
      <c r="U161" s="10"/>
      <c r="V161" s="10">
        <v>49.168174285712666</v>
      </c>
      <c r="W161" s="195"/>
      <c r="X161" s="195"/>
      <c r="Y161" s="195"/>
      <c r="Z161" s="195"/>
      <c r="AA161" s="195"/>
      <c r="AB161" s="195"/>
      <c r="AC161" s="195"/>
      <c r="AD161" s="195"/>
    </row>
    <row xmlns:x14ac="http://schemas.microsoft.com/office/spreadsheetml/2009/9/ac" r="162" s="192" customFormat="true" ht="12" x14ac:dyDescent="0.2">
      <c r="A162" s="195" t="s">
        <v>159</v>
      </c>
      <c r="B162" s="10">
        <v>2024</v>
      </c>
      <c r="C162" s="195" t="s">
        <v>17</v>
      </c>
      <c r="D162" s="10"/>
      <c r="E162" s="10"/>
      <c r="F162" s="10"/>
      <c r="G162" s="10"/>
      <c r="H162" s="10"/>
      <c r="I162" s="10"/>
      <c r="J162" s="10"/>
      <c r="K162" s="10"/>
      <c r="L162" s="10"/>
      <c r="M162" s="10"/>
      <c r="N162" s="10"/>
      <c r="O162" s="10"/>
      <c r="P162" s="10"/>
      <c r="Q162" s="10"/>
      <c r="R162" s="10"/>
      <c r="S162" s="10"/>
      <c r="T162" s="10"/>
      <c r="U162" s="10"/>
      <c r="V162" s="10"/>
      <c r="W162" s="195"/>
      <c r="X162" s="195"/>
      <c r="Y162" s="195"/>
      <c r="Z162" s="195"/>
      <c r="AA162" s="195"/>
      <c r="AB162" s="195"/>
      <c r="AC162" s="195"/>
      <c r="AD162" s="195"/>
    </row>
    <row xmlns:x14ac="http://schemas.microsoft.com/office/spreadsheetml/2009/9/ac" r="163" s="192" customFormat="true" ht="12" x14ac:dyDescent="0.2">
      <c r="A163" s="195" t="s">
        <v>159</v>
      </c>
      <c r="B163" s="10">
        <v>2025</v>
      </c>
      <c r="C163" s="195" t="s">
        <v>17</v>
      </c>
      <c r="D163" s="10"/>
      <c r="E163" s="10"/>
      <c r="F163" s="10"/>
      <c r="G163" s="10"/>
      <c r="H163" s="10"/>
      <c r="I163" s="10"/>
      <c r="J163" s="10"/>
      <c r="K163" s="10"/>
      <c r="L163" s="10"/>
      <c r="M163" s="10"/>
      <c r="N163" s="10"/>
      <c r="O163" s="10"/>
      <c r="P163" s="10"/>
      <c r="Q163" s="10"/>
      <c r="R163" s="10"/>
      <c r="S163" s="10"/>
      <c r="T163" s="10"/>
      <c r="U163" s="10"/>
      <c r="V163" s="10"/>
      <c r="W163" s="195"/>
      <c r="X163" s="195"/>
      <c r="Y163" s="195"/>
      <c r="Z163" s="195"/>
      <c r="AA163" s="195"/>
      <c r="AB163" s="195"/>
      <c r="AC163" s="195"/>
      <c r="AD163" s="195"/>
    </row>
    <row xmlns:x14ac="http://schemas.microsoft.com/office/spreadsheetml/2009/9/ac" r="164" s="192" customFormat="true" ht="12" x14ac:dyDescent="0.2">
      <c r="A164" s="195" t="s">
        <v>159</v>
      </c>
      <c r="B164" s="10">
        <v>2026</v>
      </c>
      <c r="C164" s="195" t="s">
        <v>17</v>
      </c>
      <c r="D164" s="10"/>
      <c r="E164" s="10"/>
      <c r="F164" s="10"/>
      <c r="G164" s="10"/>
      <c r="H164" s="10"/>
      <c r="I164" s="10"/>
      <c r="J164" s="10"/>
      <c r="K164" s="10"/>
      <c r="L164" s="10"/>
      <c r="M164" s="10"/>
      <c r="N164" s="10"/>
      <c r="O164" s="10"/>
      <c r="P164" s="10"/>
      <c r="Q164" s="10"/>
      <c r="R164" s="10"/>
      <c r="S164" s="10"/>
      <c r="T164" s="10"/>
      <c r="U164" s="10"/>
      <c r="V164" s="10"/>
      <c r="W164" s="195"/>
      <c r="X164" s="195"/>
      <c r="Y164" s="195"/>
      <c r="Z164" s="195"/>
      <c r="AA164" s="195"/>
      <c r="AB164" s="195"/>
      <c r="AC164" s="195"/>
      <c r="AD164" s="195"/>
    </row>
    <row xmlns:x14ac="http://schemas.microsoft.com/office/spreadsheetml/2009/9/ac" r="165" s="192" customFormat="true" ht="12" x14ac:dyDescent="0.2">
      <c r="A165" s="195" t="s">
        <v>159</v>
      </c>
      <c r="B165" s="10">
        <v>2027</v>
      </c>
      <c r="C165" s="195" t="s">
        <v>17</v>
      </c>
      <c r="D165" s="10"/>
      <c r="E165" s="10"/>
      <c r="F165" s="10"/>
      <c r="G165" s="10"/>
      <c r="H165" s="10"/>
      <c r="I165" s="10"/>
      <c r="J165" s="10"/>
      <c r="K165" s="10"/>
      <c r="L165" s="10"/>
      <c r="M165" s="10"/>
      <c r="N165" s="10"/>
      <c r="O165" s="10"/>
      <c r="P165" s="10"/>
      <c r="Q165" s="10"/>
      <c r="R165" s="10"/>
      <c r="S165" s="10"/>
      <c r="T165" s="10"/>
      <c r="U165" s="10"/>
      <c r="V165" s="10"/>
      <c r="W165" s="195"/>
      <c r="X165" s="195"/>
      <c r="Y165" s="195"/>
      <c r="Z165" s="195"/>
      <c r="AA165" s="195"/>
      <c r="AB165" s="195"/>
      <c r="AC165" s="195"/>
      <c r="AD165" s="195"/>
    </row>
    <row xmlns:x14ac="http://schemas.microsoft.com/office/spreadsheetml/2009/9/ac" r="166" s="192" customFormat="true" ht="12" x14ac:dyDescent="0.2">
      <c r="A166" s="195" t="s">
        <v>159</v>
      </c>
      <c r="B166" s="10">
        <v>2028</v>
      </c>
      <c r="C166" s="195" t="s">
        <v>17</v>
      </c>
      <c r="D166" s="10"/>
      <c r="E166" s="10"/>
      <c r="F166" s="10"/>
      <c r="G166" s="10"/>
      <c r="H166" s="10"/>
      <c r="I166" s="10"/>
      <c r="J166" s="10"/>
      <c r="K166" s="10"/>
      <c r="L166" s="10"/>
      <c r="M166" s="10"/>
      <c r="N166" s="10"/>
      <c r="O166" s="10"/>
      <c r="P166" s="10"/>
      <c r="Q166" s="10"/>
      <c r="R166" s="10"/>
      <c r="S166" s="10"/>
      <c r="T166" s="10"/>
      <c r="U166" s="10"/>
      <c r="V166" s="10"/>
      <c r="W166" s="195"/>
      <c r="X166" s="195"/>
      <c r="Y166" s="195"/>
      <c r="Z166" s="195"/>
      <c r="AA166" s="195"/>
      <c r="AB166" s="195"/>
      <c r="AC166" s="195"/>
      <c r="AD166" s="195"/>
    </row>
    <row xmlns:x14ac="http://schemas.microsoft.com/office/spreadsheetml/2009/9/ac" r="167" s="192" customFormat="true" ht="12" x14ac:dyDescent="0.2">
      <c r="A167" s="195" t="s">
        <v>159</v>
      </c>
      <c r="B167" s="10">
        <v>2029</v>
      </c>
      <c r="C167" s="195" t="s">
        <v>17</v>
      </c>
      <c r="D167" s="10"/>
      <c r="E167" s="10"/>
      <c r="F167" s="10"/>
      <c r="G167" s="10"/>
      <c r="H167" s="10"/>
      <c r="I167" s="10"/>
      <c r="J167" s="10"/>
      <c r="K167" s="10"/>
      <c r="L167" s="10"/>
      <c r="M167" s="10"/>
      <c r="N167" s="10"/>
      <c r="O167" s="10"/>
      <c r="P167" s="10"/>
      <c r="Q167" s="10"/>
      <c r="R167" s="10"/>
      <c r="S167" s="10"/>
      <c r="T167" s="10"/>
      <c r="U167" s="10"/>
      <c r="V167" s="10"/>
      <c r="W167" s="195"/>
      <c r="X167" s="195"/>
      <c r="Y167" s="195"/>
      <c r="Z167" s="195"/>
      <c r="AA167" s="195"/>
      <c r="AB167" s="195"/>
    </row>
    <row xmlns:x14ac="http://schemas.microsoft.com/office/spreadsheetml/2009/9/ac" r="168" s="192" customFormat="true" ht="12" x14ac:dyDescent="0.2">
      <c r="A168" s="195" t="s">
        <v>159</v>
      </c>
      <c r="B168" s="10">
        <v>2030</v>
      </c>
      <c r="C168" s="195" t="s">
        <v>17</v>
      </c>
      <c r="D168" s="10"/>
      <c r="E168" s="10"/>
      <c r="F168" s="10"/>
      <c r="G168" s="10"/>
      <c r="H168" s="10"/>
      <c r="I168" s="10"/>
      <c r="J168" s="10"/>
      <c r="K168" s="10"/>
      <c r="L168" s="10"/>
      <c r="M168" s="10"/>
      <c r="N168" s="10"/>
      <c r="O168" s="10"/>
      <c r="P168" s="10"/>
      <c r="Q168" s="10"/>
      <c r="R168" s="10"/>
      <c r="S168" s="10"/>
      <c r="T168" s="10"/>
      <c r="U168" s="10"/>
      <c r="V168" s="10"/>
      <c r="W168" s="195"/>
      <c r="X168" s="195"/>
      <c r="Y168" s="195"/>
      <c r="Z168" s="195"/>
      <c r="AA168" s="195"/>
      <c r="AB168" s="195"/>
    </row>
    <row xmlns:x14ac="http://schemas.microsoft.com/office/spreadsheetml/2009/9/ac" r="169" ht="15.75" x14ac:dyDescent="0.25">
      <c r="A169" s="196" t="s">
        <v>159</v>
      </c>
      <c r="B169" s="10">
        <v>2000</v>
      </c>
      <c r="C169" s="196" t="s">
        <v>18</v>
      </c>
      <c r="D169" s="10">
        <v>1911125</v>
      </c>
      <c r="E169" s="10"/>
      <c r="F169" s="10"/>
      <c r="G169" s="10"/>
      <c r="H169" s="10"/>
      <c r="I169" s="10"/>
      <c r="J169" s="10">
        <v>100</v>
      </c>
      <c r="K169" s="10"/>
      <c r="L169" s="10"/>
      <c r="M169" s="10"/>
      <c r="N169" s="10"/>
      <c r="O169" s="10"/>
      <c r="P169" s="10">
        <v>100</v>
      </c>
      <c r="Q169" s="10"/>
      <c r="R169" s="10"/>
      <c r="S169" s="10">
        <v>0</v>
      </c>
      <c r="T169" s="10"/>
      <c r="U169" s="10"/>
      <c r="V169" s="10">
        <v>100</v>
      </c>
      <c r="W169" s="196"/>
      <c r="X169" s="196"/>
      <c r="Y169" s="196"/>
      <c r="Z169" s="196"/>
      <c r="AA169" s="196"/>
      <c r="AB169" s="196"/>
    </row>
    <row xmlns:x14ac="http://schemas.microsoft.com/office/spreadsheetml/2009/9/ac" r="170" ht="15.75" x14ac:dyDescent="0.25">
      <c r="A170" s="196" t="s">
        <v>159</v>
      </c>
      <c r="B170" s="10">
        <v>2001</v>
      </c>
      <c r="C170" s="196" t="s">
        <v>18</v>
      </c>
      <c r="D170" s="10">
        <v>1972620</v>
      </c>
      <c r="E170" s="10"/>
      <c r="F170" s="10"/>
      <c r="G170" s="10"/>
      <c r="H170" s="10"/>
      <c r="I170" s="10"/>
      <c r="J170" s="10">
        <v>100</v>
      </c>
      <c r="K170" s="10"/>
      <c r="L170" s="10"/>
      <c r="M170" s="10"/>
      <c r="N170" s="10"/>
      <c r="O170" s="10"/>
      <c r="P170" s="10">
        <v>100</v>
      </c>
      <c r="Q170" s="10"/>
      <c r="R170" s="10"/>
      <c r="S170" s="10">
        <v>0</v>
      </c>
      <c r="T170" s="10"/>
      <c r="U170" s="10"/>
      <c r="V170" s="10">
        <v>100</v>
      </c>
      <c r="W170" s="196"/>
      <c r="X170" s="196"/>
      <c r="Y170" s="196"/>
      <c r="Z170" s="196"/>
      <c r="AA170" s="196"/>
      <c r="AB170" s="196"/>
    </row>
    <row xmlns:x14ac="http://schemas.microsoft.com/office/spreadsheetml/2009/9/ac" r="171" ht="15.75" x14ac:dyDescent="0.25">
      <c r="A171" s="196" t="s">
        <v>159</v>
      </c>
      <c r="B171" s="10">
        <v>2002</v>
      </c>
      <c r="C171" s="196" t="s">
        <v>18</v>
      </c>
      <c r="D171" s="10">
        <v>2031353</v>
      </c>
      <c r="E171" s="10"/>
      <c r="F171" s="10"/>
      <c r="G171" s="10"/>
      <c r="H171" s="10"/>
      <c r="I171" s="10"/>
      <c r="J171" s="10">
        <v>100</v>
      </c>
      <c r="K171" s="10"/>
      <c r="L171" s="10"/>
      <c r="M171" s="10"/>
      <c r="N171" s="10"/>
      <c r="O171" s="10"/>
      <c r="P171" s="10">
        <v>100</v>
      </c>
      <c r="Q171" s="10"/>
      <c r="R171" s="10"/>
      <c r="S171" s="10">
        <v>0</v>
      </c>
      <c r="T171" s="10"/>
      <c r="U171" s="10"/>
      <c r="V171" s="10">
        <v>100</v>
      </c>
      <c r="W171" s="196"/>
      <c r="X171" s="196"/>
      <c r="Y171" s="196"/>
      <c r="Z171" s="196"/>
      <c r="AA171" s="196"/>
      <c r="AB171" s="196"/>
    </row>
    <row xmlns:x14ac="http://schemas.microsoft.com/office/spreadsheetml/2009/9/ac" r="172" ht="15.75" x14ac:dyDescent="0.25">
      <c r="A172" s="196" t="s">
        <v>159</v>
      </c>
      <c r="B172" s="10">
        <v>2003</v>
      </c>
      <c r="C172" s="196" t="s">
        <v>18</v>
      </c>
      <c r="D172" s="10">
        <v>2088313</v>
      </c>
      <c r="E172" s="10"/>
      <c r="F172" s="10"/>
      <c r="G172" s="10"/>
      <c r="H172" s="10"/>
      <c r="I172" s="10"/>
      <c r="J172" s="10">
        <v>100</v>
      </c>
      <c r="K172" s="10"/>
      <c r="L172" s="10"/>
      <c r="M172" s="10"/>
      <c r="N172" s="10"/>
      <c r="O172" s="10"/>
      <c r="P172" s="10">
        <v>100</v>
      </c>
      <c r="Q172" s="10"/>
      <c r="R172" s="10"/>
      <c r="S172" s="10">
        <v>0</v>
      </c>
      <c r="T172" s="10"/>
      <c r="U172" s="10"/>
      <c r="V172" s="10">
        <v>100</v>
      </c>
      <c r="W172" s="196"/>
      <c r="X172" s="196"/>
      <c r="Y172" s="196"/>
      <c r="Z172" s="196"/>
      <c r="AA172" s="196"/>
      <c r="AB172" s="196"/>
    </row>
    <row xmlns:x14ac="http://schemas.microsoft.com/office/spreadsheetml/2009/9/ac" r="173" ht="15.75" x14ac:dyDescent="0.25">
      <c r="A173" s="196" t="s">
        <v>159</v>
      </c>
      <c r="B173" s="10">
        <v>2004</v>
      </c>
      <c r="C173" s="196" t="s">
        <v>18</v>
      </c>
      <c r="D173" s="10">
        <v>2143602</v>
      </c>
      <c r="E173" s="10"/>
      <c r="F173" s="10">
        <v>70.365683541656495</v>
      </c>
      <c r="G173" s="10"/>
      <c r="H173" s="10"/>
      <c r="I173" s="10">
        <v>29.634316458343509</v>
      </c>
      <c r="J173" s="10">
        <v>70.365683541656495</v>
      </c>
      <c r="K173" s="10">
        <v>83.285062520957979</v>
      </c>
      <c r="L173" s="10"/>
      <c r="M173" s="10"/>
      <c r="N173" s="10"/>
      <c r="O173" s="10">
        <v>16.714937479042021</v>
      </c>
      <c r="P173" s="10">
        <v>83.285062520957979</v>
      </c>
      <c r="Q173" s="10"/>
      <c r="R173" s="10"/>
      <c r="S173" s="10">
        <v>0</v>
      </c>
      <c r="T173" s="10"/>
      <c r="U173" s="10"/>
      <c r="V173" s="10">
        <v>100</v>
      </c>
      <c r="W173" s="196"/>
      <c r="X173" s="196"/>
      <c r="Y173" s="196"/>
      <c r="Z173" s="196"/>
      <c r="AA173" s="196"/>
      <c r="AB173" s="196"/>
    </row>
    <row xmlns:x14ac="http://schemas.microsoft.com/office/spreadsheetml/2009/9/ac" r="174" ht="15.75" x14ac:dyDescent="0.25">
      <c r="A174" s="196" t="s">
        <v>159</v>
      </c>
      <c r="B174" s="10">
        <v>2005</v>
      </c>
      <c r="C174" s="196" t="s">
        <v>18</v>
      </c>
      <c r="D174" s="10">
        <v>2196621</v>
      </c>
      <c r="E174" s="10"/>
      <c r="F174" s="10">
        <v>70.365683541656495</v>
      </c>
      <c r="G174" s="10"/>
      <c r="H174" s="10"/>
      <c r="I174" s="10">
        <v>29.634316458343509</v>
      </c>
      <c r="J174" s="10">
        <v>70.365683541656495</v>
      </c>
      <c r="K174" s="10">
        <v>83.285062520957979</v>
      </c>
      <c r="L174" s="10"/>
      <c r="M174" s="10"/>
      <c r="N174" s="10"/>
      <c r="O174" s="10">
        <v>16.714937479042021</v>
      </c>
      <c r="P174" s="10">
        <v>83.285062520957979</v>
      </c>
      <c r="Q174" s="10"/>
      <c r="R174" s="10"/>
      <c r="S174" s="10">
        <v>0</v>
      </c>
      <c r="T174" s="10"/>
      <c r="U174" s="10"/>
      <c r="V174" s="10">
        <v>100</v>
      </c>
      <c r="W174" s="196"/>
      <c r="X174" s="196"/>
      <c r="Y174" s="196"/>
      <c r="Z174" s="196"/>
      <c r="AA174" s="196"/>
      <c r="AB174" s="196"/>
    </row>
    <row xmlns:x14ac="http://schemas.microsoft.com/office/spreadsheetml/2009/9/ac" r="175" ht="15.75" x14ac:dyDescent="0.25">
      <c r="A175" s="196" t="s">
        <v>159</v>
      </c>
      <c r="B175" s="10">
        <v>2006</v>
      </c>
      <c r="C175" s="196" t="s">
        <v>18</v>
      </c>
      <c r="D175" s="10">
        <v>2245462</v>
      </c>
      <c r="E175" s="10"/>
      <c r="F175" s="10">
        <v>70.365683541656495</v>
      </c>
      <c r="G175" s="10"/>
      <c r="H175" s="10"/>
      <c r="I175" s="10">
        <v>29.634316458343509</v>
      </c>
      <c r="J175" s="10">
        <v>70.365683541656495</v>
      </c>
      <c r="K175" s="10">
        <v>83.285062520957979</v>
      </c>
      <c r="L175" s="10"/>
      <c r="M175" s="10"/>
      <c r="N175" s="10"/>
      <c r="O175" s="10">
        <v>16.714937479042021</v>
      </c>
      <c r="P175" s="10">
        <v>83.285062520957979</v>
      </c>
      <c r="Q175" s="10"/>
      <c r="R175" s="10"/>
      <c r="S175" s="10">
        <v>0</v>
      </c>
      <c r="T175" s="10"/>
      <c r="U175" s="10"/>
      <c r="V175" s="10">
        <v>100</v>
      </c>
      <c r="W175" s="196"/>
      <c r="X175" s="196"/>
      <c r="Y175" s="196"/>
      <c r="Z175" s="196"/>
      <c r="AA175" s="196"/>
      <c r="AB175" s="196"/>
    </row>
    <row xmlns:x14ac="http://schemas.microsoft.com/office/spreadsheetml/2009/9/ac" r="176" ht="15.75" x14ac:dyDescent="0.25">
      <c r="A176" s="196" t="s">
        <v>159</v>
      </c>
      <c r="B176" s="10">
        <v>2007</v>
      </c>
      <c r="C176" s="196" t="s">
        <v>18</v>
      </c>
      <c r="D176" s="10">
        <v>2292704</v>
      </c>
      <c r="E176" s="10"/>
      <c r="F176" s="10">
        <v>70.365683541656495</v>
      </c>
      <c r="G176" s="10"/>
      <c r="H176" s="10"/>
      <c r="I176" s="10">
        <v>29.634316458343509</v>
      </c>
      <c r="J176" s="10">
        <v>70.365683541656495</v>
      </c>
      <c r="K176" s="10">
        <v>83.285062520957979</v>
      </c>
      <c r="L176" s="10"/>
      <c r="M176" s="10"/>
      <c r="N176" s="10"/>
      <c r="O176" s="10">
        <v>16.714937479042021</v>
      </c>
      <c r="P176" s="10">
        <v>83.285062520957979</v>
      </c>
      <c r="Q176" s="10"/>
      <c r="R176" s="10"/>
      <c r="S176" s="10">
        <v>0</v>
      </c>
      <c r="T176" s="10"/>
      <c r="U176" s="10"/>
      <c r="V176" s="10">
        <v>100</v>
      </c>
      <c r="W176" s="196"/>
      <c r="X176" s="196"/>
      <c r="Y176" s="196"/>
      <c r="Z176" s="196"/>
      <c r="AA176" s="196"/>
      <c r="AB176" s="196"/>
    </row>
    <row xmlns:x14ac="http://schemas.microsoft.com/office/spreadsheetml/2009/9/ac" r="177" ht="15.75" x14ac:dyDescent="0.25">
      <c r="A177" s="196" t="s">
        <v>159</v>
      </c>
      <c r="B177" s="10">
        <v>2008</v>
      </c>
      <c r="C177" s="196" t="s">
        <v>18</v>
      </c>
      <c r="D177" s="10">
        <v>2340165</v>
      </c>
      <c r="E177" s="10"/>
      <c r="F177" s="10">
        <v>70.365683541656495</v>
      </c>
      <c r="G177" s="10"/>
      <c r="H177" s="10"/>
      <c r="I177" s="10">
        <v>29.634316458343509</v>
      </c>
      <c r="J177" s="10">
        <v>70.365683541656495</v>
      </c>
      <c r="K177" s="10">
        <v>83.285062520957979</v>
      </c>
      <c r="L177" s="10"/>
      <c r="M177" s="10"/>
      <c r="N177" s="10"/>
      <c r="O177" s="10">
        <v>16.714937479042021</v>
      </c>
      <c r="P177" s="10">
        <v>83.285062520957979</v>
      </c>
      <c r="Q177" s="10"/>
      <c r="R177" s="10"/>
      <c r="S177" s="10">
        <v>0</v>
      </c>
      <c r="T177" s="10"/>
      <c r="U177" s="10"/>
      <c r="V177" s="10">
        <v>100</v>
      </c>
      <c r="W177" s="196"/>
      <c r="X177" s="196"/>
      <c r="Y177" s="196"/>
      <c r="Z177" s="196"/>
      <c r="AA177" s="196"/>
      <c r="AB177" s="196"/>
    </row>
    <row xmlns:x14ac="http://schemas.microsoft.com/office/spreadsheetml/2009/9/ac" r="178" ht="15.75" x14ac:dyDescent="0.25">
      <c r="A178" s="196" t="s">
        <v>159</v>
      </c>
      <c r="B178" s="10">
        <v>2009</v>
      </c>
      <c r="C178" s="196" t="s">
        <v>18</v>
      </c>
      <c r="D178" s="10">
        <v>2392872</v>
      </c>
      <c r="E178" s="10"/>
      <c r="F178" s="10">
        <v>70.052003526192607</v>
      </c>
      <c r="G178" s="10"/>
      <c r="H178" s="10"/>
      <c r="I178" s="10">
        <v>29.94799647380739</v>
      </c>
      <c r="J178" s="10">
        <v>70.052003526192607</v>
      </c>
      <c r="K178" s="10">
        <v>83.501984722335578</v>
      </c>
      <c r="L178" s="10"/>
      <c r="M178" s="10"/>
      <c r="N178" s="10"/>
      <c r="O178" s="10">
        <v>16.498015277664422</v>
      </c>
      <c r="P178" s="10">
        <v>83.501984722335578</v>
      </c>
      <c r="Q178" s="10"/>
      <c r="R178" s="10"/>
      <c r="S178" s="10">
        <v>0</v>
      </c>
      <c r="T178" s="10"/>
      <c r="U178" s="10"/>
      <c r="V178" s="10">
        <v>100</v>
      </c>
      <c r="W178" s="196"/>
      <c r="X178" s="196"/>
      <c r="Y178" s="196"/>
      <c r="Z178" s="196"/>
      <c r="AA178" s="196"/>
      <c r="AB178" s="196"/>
    </row>
    <row xmlns:x14ac="http://schemas.microsoft.com/office/spreadsheetml/2009/9/ac" r="179" ht="15.75" x14ac:dyDescent="0.25">
      <c r="A179" s="196" t="s">
        <v>159</v>
      </c>
      <c r="B179" s="10">
        <v>2010</v>
      </c>
      <c r="C179" s="196" t="s">
        <v>18</v>
      </c>
      <c r="D179" s="10">
        <v>2527694</v>
      </c>
      <c r="E179" s="10"/>
      <c r="F179" s="10">
        <v>69.738323510728719</v>
      </c>
      <c r="G179" s="10">
        <v>37.81177153381941</v>
      </c>
      <c r="H179" s="10">
        <v>31.926551976909309</v>
      </c>
      <c r="I179" s="10">
        <v>30.261676489271281</v>
      </c>
      <c r="J179" s="10">
        <v>0</v>
      </c>
      <c r="K179" s="10">
        <v>83.718906923713121</v>
      </c>
      <c r="L179" s="10"/>
      <c r="M179" s="10">
        <v>56.984103107648707</v>
      </c>
      <c r="N179" s="10">
        <v>26.73480381606441</v>
      </c>
      <c r="O179" s="10">
        <v>16.281093076286879</v>
      </c>
      <c r="P179" s="10">
        <v>0</v>
      </c>
      <c r="Q179" s="10"/>
      <c r="R179" s="10"/>
      <c r="S179" s="10">
        <v>0</v>
      </c>
      <c r="T179" s="10"/>
      <c r="U179" s="10"/>
      <c r="V179" s="10">
        <v>100</v>
      </c>
      <c r="W179" s="196"/>
      <c r="X179" s="196"/>
      <c r="Y179" s="196"/>
      <c r="Z179" s="196"/>
      <c r="AA179" s="196"/>
      <c r="AB179" s="196"/>
    </row>
    <row xmlns:x14ac="http://schemas.microsoft.com/office/spreadsheetml/2009/9/ac" r="180" ht="15.75" x14ac:dyDescent="0.25">
      <c r="A180" s="196" t="s">
        <v>159</v>
      </c>
      <c r="B180" s="10">
        <v>2011</v>
      </c>
      <c r="C180" s="196" t="s">
        <v>18</v>
      </c>
      <c r="D180" s="10">
        <v>2594568</v>
      </c>
      <c r="E180" s="10"/>
      <c r="F180" s="10">
        <v>69.424643495264831</v>
      </c>
      <c r="G180" s="10">
        <v>37.81177153381941</v>
      </c>
      <c r="H180" s="10">
        <v>31.612871961445421</v>
      </c>
      <c r="I180" s="10">
        <v>30.575356504735169</v>
      </c>
      <c r="J180" s="10">
        <v>0</v>
      </c>
      <c r="K180" s="10">
        <v>83.93582912509072</v>
      </c>
      <c r="L180" s="10"/>
      <c r="M180" s="10">
        <v>56.984103107648707</v>
      </c>
      <c r="N180" s="10">
        <v>26.951726017442009</v>
      </c>
      <c r="O180" s="10">
        <v>16.06417087490928</v>
      </c>
      <c r="P180" s="10">
        <v>0</v>
      </c>
      <c r="Q180" s="10"/>
      <c r="R180" s="10"/>
      <c r="S180" s="10">
        <v>0</v>
      </c>
      <c r="T180" s="10"/>
      <c r="U180" s="10"/>
      <c r="V180" s="10">
        <v>100</v>
      </c>
      <c r="W180" s="196"/>
      <c r="X180" s="196"/>
      <c r="Y180" s="196"/>
      <c r="Z180" s="196"/>
      <c r="AA180" s="196"/>
      <c r="AB180" s="196"/>
    </row>
    <row xmlns:x14ac="http://schemas.microsoft.com/office/spreadsheetml/2009/9/ac" r="181" ht="15.75" x14ac:dyDescent="0.25">
      <c r="A181" s="196" t="s">
        <v>159</v>
      </c>
      <c r="B181" s="10">
        <v>2012</v>
      </c>
      <c r="C181" s="196" t="s">
        <v>18</v>
      </c>
      <c r="D181" s="10">
        <v>2668152</v>
      </c>
      <c r="E181" s="10"/>
      <c r="F181" s="10">
        <v>69.110963479800944</v>
      </c>
      <c r="G181" s="10">
        <v>37.81177153381941</v>
      </c>
      <c r="H181" s="10">
        <v>31.29919194598153</v>
      </c>
      <c r="I181" s="10">
        <v>30.88903652019906</v>
      </c>
      <c r="J181" s="10">
        <v>0</v>
      </c>
      <c r="K181" s="10">
        <v>84.152751326468263</v>
      </c>
      <c r="L181" s="10"/>
      <c r="M181" s="10">
        <v>56.984103107648707</v>
      </c>
      <c r="N181" s="10">
        <v>27.168648218819559</v>
      </c>
      <c r="O181" s="10">
        <v>15.847248673531739</v>
      </c>
      <c r="P181" s="10">
        <v>0</v>
      </c>
      <c r="Q181" s="10"/>
      <c r="R181" s="10"/>
      <c r="S181" s="10">
        <v>0</v>
      </c>
      <c r="T181" s="10"/>
      <c r="U181" s="10"/>
      <c r="V181" s="10">
        <v>100</v>
      </c>
      <c r="W181" s="196"/>
      <c r="X181" s="196"/>
      <c r="Y181" s="196"/>
      <c r="Z181" s="196"/>
      <c r="AA181" s="196"/>
      <c r="AB181" s="196"/>
    </row>
    <row xmlns:x14ac="http://schemas.microsoft.com/office/spreadsheetml/2009/9/ac" r="182" ht="15.75" x14ac:dyDescent="0.25">
      <c r="A182" s="196" t="s">
        <v>159</v>
      </c>
      <c r="B182" s="10">
        <v>2013</v>
      </c>
      <c r="C182" s="196" t="s">
        <v>18</v>
      </c>
      <c r="D182" s="10">
        <v>2749234</v>
      </c>
      <c r="E182" s="10"/>
      <c r="F182" s="10">
        <v>68.797283464337056</v>
      </c>
      <c r="G182" s="10">
        <v>37.81177153381941</v>
      </c>
      <c r="H182" s="10">
        <v>30.985511930517649</v>
      </c>
      <c r="I182" s="10">
        <v>31.20271653566294</v>
      </c>
      <c r="J182" s="10">
        <v>0</v>
      </c>
      <c r="K182" s="10">
        <v>84.369673527845862</v>
      </c>
      <c r="L182" s="10"/>
      <c r="M182" s="10">
        <v>56.984103107648707</v>
      </c>
      <c r="N182" s="10">
        <v>27.385570420197151</v>
      </c>
      <c r="O182" s="10">
        <v>15.63032647215414</v>
      </c>
      <c r="P182" s="10">
        <v>0</v>
      </c>
      <c r="Q182" s="10"/>
      <c r="R182" s="10"/>
      <c r="S182" s="10">
        <v>0</v>
      </c>
      <c r="T182" s="10"/>
      <c r="U182" s="10"/>
      <c r="V182" s="10">
        <v>100</v>
      </c>
      <c r="W182" s="196"/>
      <c r="X182" s="196"/>
      <c r="Y182" s="196"/>
      <c r="Z182" s="196"/>
      <c r="AA182" s="196"/>
      <c r="AB182" s="196"/>
    </row>
    <row xmlns:x14ac="http://schemas.microsoft.com/office/spreadsheetml/2009/9/ac" r="183" ht="15.75" x14ac:dyDescent="0.25">
      <c r="A183" s="196" t="s">
        <v>159</v>
      </c>
      <c r="B183" s="10">
        <v>2014</v>
      </c>
      <c r="C183" s="196" t="s">
        <v>18</v>
      </c>
      <c r="D183" s="10">
        <v>2831522</v>
      </c>
      <c r="E183" s="10"/>
      <c r="F183" s="10">
        <v>68.483603448873055</v>
      </c>
      <c r="G183" s="10">
        <v>37.81177153381941</v>
      </c>
      <c r="H183" s="10">
        <v>30.671831915053641</v>
      </c>
      <c r="I183" s="10">
        <v>31.516396551126949</v>
      </c>
      <c r="J183" s="10">
        <v>0</v>
      </c>
      <c r="K183" s="10">
        <v>84.586595729223404</v>
      </c>
      <c r="L183" s="10"/>
      <c r="M183" s="10">
        <v>56.984103107648707</v>
      </c>
      <c r="N183" s="10">
        <v>27.602492621574701</v>
      </c>
      <c r="O183" s="10">
        <v>15.413404270776599</v>
      </c>
      <c r="P183" s="10">
        <v>0</v>
      </c>
      <c r="Q183" s="10"/>
      <c r="R183" s="10"/>
      <c r="S183" s="10">
        <v>0</v>
      </c>
      <c r="T183" s="10"/>
      <c r="U183" s="10"/>
      <c r="V183" s="10">
        <v>100</v>
      </c>
      <c r="W183" s="196"/>
      <c r="X183" s="196"/>
      <c r="Y183" s="196"/>
      <c r="Z183" s="196"/>
      <c r="AA183" s="196"/>
      <c r="AB183" s="196"/>
    </row>
    <row xmlns:x14ac="http://schemas.microsoft.com/office/spreadsheetml/2009/9/ac" r="184" ht="15.75" x14ac:dyDescent="0.25">
      <c r="A184" s="196" t="s">
        <v>159</v>
      </c>
      <c r="B184" s="10">
        <v>2015</v>
      </c>
      <c r="C184" s="196" t="s">
        <v>18</v>
      </c>
      <c r="D184" s="10">
        <v>2917929</v>
      </c>
      <c r="E184" s="10"/>
      <c r="F184" s="10">
        <v>68.169923433409167</v>
      </c>
      <c r="G184" s="10">
        <v>39.127847970202311</v>
      </c>
      <c r="H184" s="10">
        <v>29.04207546320686</v>
      </c>
      <c r="I184" s="10">
        <v>31.830076566590829</v>
      </c>
      <c r="J184" s="10">
        <v>0</v>
      </c>
      <c r="K184" s="10">
        <v>84.803517930601004</v>
      </c>
      <c r="L184" s="10"/>
      <c r="M184" s="10">
        <v>56.212486355732842</v>
      </c>
      <c r="N184" s="10">
        <v>28.591031574868168</v>
      </c>
      <c r="O184" s="10">
        <v>15.196482069399</v>
      </c>
      <c r="P184" s="10">
        <v>0</v>
      </c>
      <c r="Q184" s="10"/>
      <c r="R184" s="10"/>
      <c r="S184" s="10">
        <v>0</v>
      </c>
      <c r="T184" s="10"/>
      <c r="U184" s="10"/>
      <c r="V184" s="10">
        <v>100</v>
      </c>
      <c r="W184" s="196"/>
      <c r="X184" s="196"/>
      <c r="Y184" s="196"/>
      <c r="Z184" s="196"/>
      <c r="AA184" s="196"/>
      <c r="AB184" s="196"/>
    </row>
    <row xmlns:x14ac="http://schemas.microsoft.com/office/spreadsheetml/2009/9/ac" r="185" ht="15.75" x14ac:dyDescent="0.25">
      <c r="A185" s="196" t="s">
        <v>159</v>
      </c>
      <c r="B185" s="10">
        <v>2016</v>
      </c>
      <c r="C185" s="196" t="s">
        <v>18</v>
      </c>
      <c r="D185" s="10">
        <v>3010348</v>
      </c>
      <c r="E185" s="10"/>
      <c r="F185" s="10">
        <v>67.856243417945279</v>
      </c>
      <c r="G185" s="10">
        <v>40.443924406585211</v>
      </c>
      <c r="H185" s="10">
        <v>27.412319011360069</v>
      </c>
      <c r="I185" s="10">
        <v>32.143756582054721</v>
      </c>
      <c r="J185" s="10">
        <v>0</v>
      </c>
      <c r="K185" s="10">
        <v>85.020440131978546</v>
      </c>
      <c r="L185" s="10"/>
      <c r="M185" s="10">
        <v>55.440869603817191</v>
      </c>
      <c r="N185" s="10">
        <v>29.579570528161359</v>
      </c>
      <c r="O185" s="10">
        <v>14.97955986802145</v>
      </c>
      <c r="P185" s="10">
        <v>0</v>
      </c>
      <c r="Q185" s="10"/>
      <c r="R185" s="10"/>
      <c r="S185" s="10">
        <v>0</v>
      </c>
      <c r="T185" s="10"/>
      <c r="U185" s="10"/>
      <c r="V185" s="10">
        <v>100</v>
      </c>
      <c r="W185" s="196"/>
      <c r="X185" s="196"/>
      <c r="Y185" s="196"/>
      <c r="Z185" s="196"/>
      <c r="AA185" s="196"/>
      <c r="AB185" s="196"/>
    </row>
    <row xmlns:x14ac="http://schemas.microsoft.com/office/spreadsheetml/2009/9/ac" r="186" ht="15.75" x14ac:dyDescent="0.25">
      <c r="A186" s="196" t="s">
        <v>159</v>
      </c>
      <c r="B186" s="10">
        <v>2017</v>
      </c>
      <c r="C186" s="196" t="s">
        <v>18</v>
      </c>
      <c r="D186" s="10">
        <v>3109940</v>
      </c>
      <c r="E186" s="10"/>
      <c r="F186" s="10">
        <v>67.542563402481392</v>
      </c>
      <c r="G186" s="10">
        <v>41.760000842968111</v>
      </c>
      <c r="H186" s="10">
        <v>25.782562559513281</v>
      </c>
      <c r="I186" s="10">
        <v>32.457436597518608</v>
      </c>
      <c r="J186" s="10">
        <v>0</v>
      </c>
      <c r="K186" s="10">
        <v>85.237362333356145</v>
      </c>
      <c r="L186" s="10"/>
      <c r="M186" s="10">
        <v>54.669252851901547</v>
      </c>
      <c r="N186" s="10">
        <v>30.568109481454599</v>
      </c>
      <c r="O186" s="10">
        <v>14.762637666643849</v>
      </c>
      <c r="P186" s="10">
        <v>0</v>
      </c>
      <c r="Q186" s="10"/>
      <c r="R186" s="10"/>
      <c r="S186" s="10">
        <v>0</v>
      </c>
      <c r="T186" s="10"/>
      <c r="U186" s="10"/>
      <c r="V186" s="10">
        <v>100</v>
      </c>
      <c r="W186" s="196"/>
      <c r="X186" s="196"/>
      <c r="Y186" s="196"/>
      <c r="Z186" s="196"/>
      <c r="AA186" s="196"/>
      <c r="AB186" s="196"/>
    </row>
    <row xmlns:x14ac="http://schemas.microsoft.com/office/spreadsheetml/2009/9/ac" r="187" ht="15.75" x14ac:dyDescent="0.25">
      <c r="A187" s="196" t="s">
        <v>159</v>
      </c>
      <c r="B187" s="10">
        <v>2018</v>
      </c>
      <c r="C187" s="196" t="s">
        <v>18</v>
      </c>
      <c r="D187" s="10">
        <v>3216922</v>
      </c>
      <c r="E187" s="10"/>
      <c r="F187" s="10">
        <v>67.228883387017504</v>
      </c>
      <c r="G187" s="10">
        <v>43.076077279351011</v>
      </c>
      <c r="H187" s="10">
        <v>24.152806107666489</v>
      </c>
      <c r="I187" s="10">
        <v>32.771116612982503</v>
      </c>
      <c r="J187" s="10">
        <v>0</v>
      </c>
      <c r="K187" s="10">
        <v>85.454284534733688</v>
      </c>
      <c r="L187" s="10"/>
      <c r="M187" s="10">
        <v>53.897636099985903</v>
      </c>
      <c r="N187" s="10">
        <v>31.556648434747789</v>
      </c>
      <c r="O187" s="10">
        <v>14.54571546526631</v>
      </c>
      <c r="P187" s="10">
        <v>0</v>
      </c>
      <c r="Q187" s="10"/>
      <c r="R187" s="10"/>
      <c r="S187" s="10">
        <v>7.2646996919938829</v>
      </c>
      <c r="T187" s="10"/>
      <c r="U187" s="10"/>
      <c r="V187" s="10">
        <v>92.735300308006117</v>
      </c>
      <c r="W187" s="196"/>
      <c r="X187" s="196"/>
      <c r="Y187" s="196"/>
      <c r="Z187" s="196"/>
      <c r="AA187" s="196"/>
      <c r="AB187" s="196"/>
    </row>
    <row xmlns:x14ac="http://schemas.microsoft.com/office/spreadsheetml/2009/9/ac" r="188" ht="15.75" x14ac:dyDescent="0.25">
      <c r="A188" s="196" t="s">
        <v>159</v>
      </c>
      <c r="B188" s="10">
        <v>2019</v>
      </c>
      <c r="C188" s="196" t="s">
        <v>18</v>
      </c>
      <c r="D188" s="10">
        <v>3332591</v>
      </c>
      <c r="E188" s="10"/>
      <c r="F188" s="10">
        <v>66.915203371553616</v>
      </c>
      <c r="G188" s="10">
        <v>44.392153715733912</v>
      </c>
      <c r="H188" s="10">
        <v>22.523049655819701</v>
      </c>
      <c r="I188" s="10">
        <v>33.084796628446377</v>
      </c>
      <c r="J188" s="10">
        <v>0</v>
      </c>
      <c r="K188" s="10">
        <v>85.671206736111287</v>
      </c>
      <c r="L188" s="10"/>
      <c r="M188" s="10">
        <v>53.126019348070258</v>
      </c>
      <c r="N188" s="10">
        <v>32.545187388041029</v>
      </c>
      <c r="O188" s="10">
        <v>14.328793263888709</v>
      </c>
      <c r="P188" s="10">
        <v>0</v>
      </c>
      <c r="Q188" s="10"/>
      <c r="R188" s="10"/>
      <c r="S188" s="10">
        <v>17.91179642298448</v>
      </c>
      <c r="T188" s="10"/>
      <c r="U188" s="10"/>
      <c r="V188" s="10">
        <v>82.08820357701552</v>
      </c>
      <c r="W188" s="196"/>
      <c r="X188" s="196"/>
      <c r="Y188" s="196"/>
      <c r="Z188" s="196"/>
      <c r="AA188" s="196"/>
      <c r="AB188" s="196"/>
    </row>
    <row xmlns:x14ac="http://schemas.microsoft.com/office/spreadsheetml/2009/9/ac" r="189" ht="15.75" x14ac:dyDescent="0.25">
      <c r="A189" s="196" t="s">
        <v>159</v>
      </c>
      <c r="B189" s="10">
        <v>2020</v>
      </c>
      <c r="C189" s="196" t="s">
        <v>18</v>
      </c>
      <c r="D189" s="10">
        <v>3452266</v>
      </c>
      <c r="E189" s="10"/>
      <c r="F189" s="10">
        <v>66.601523356089729</v>
      </c>
      <c r="G189" s="10">
        <v>45.708230152116812</v>
      </c>
      <c r="H189" s="10">
        <v>20.89329320397292</v>
      </c>
      <c r="I189" s="10">
        <v>33.398476643910271</v>
      </c>
      <c r="J189" s="10">
        <v>0</v>
      </c>
      <c r="K189" s="10">
        <v>85.88812893748883</v>
      </c>
      <c r="L189" s="10"/>
      <c r="M189" s="10">
        <v>52.354402596154387</v>
      </c>
      <c r="N189" s="10">
        <v>33.533726341334443</v>
      </c>
      <c r="O189" s="10">
        <v>14.11187106251117</v>
      </c>
      <c r="P189" s="10">
        <v>0</v>
      </c>
      <c r="Q189" s="10"/>
      <c r="R189" s="10"/>
      <c r="S189" s="10">
        <v>28.558893153975081</v>
      </c>
      <c r="T189" s="10"/>
      <c r="U189" s="10"/>
      <c r="V189" s="10">
        <v>71.441106846024923</v>
      </c>
      <c r="W189" s="196"/>
      <c r="X189" s="196"/>
      <c r="Y189" s="196"/>
      <c r="Z189" s="196"/>
      <c r="AA189" s="196"/>
      <c r="AB189" s="196"/>
    </row>
    <row xmlns:x14ac="http://schemas.microsoft.com/office/spreadsheetml/2009/9/ac" r="190" ht="15.75" x14ac:dyDescent="0.25">
      <c r="A190" s="196" t="s">
        <v>159</v>
      </c>
      <c r="B190" s="10">
        <v>2021</v>
      </c>
      <c r="C190" s="196" t="s">
        <v>18</v>
      </c>
      <c r="D190" s="10">
        <v>3579150</v>
      </c>
      <c r="E190" s="10"/>
      <c r="F190" s="10">
        <v>66.287843340625841</v>
      </c>
      <c r="G190" s="10">
        <v>47.024306588499712</v>
      </c>
      <c r="H190" s="10">
        <v>19.263536752126129</v>
      </c>
      <c r="I190" s="10">
        <v>33.712156659374159</v>
      </c>
      <c r="J190" s="10">
        <v>0</v>
      </c>
      <c r="K190" s="10">
        <v>86.105051138866429</v>
      </c>
      <c r="L190" s="10"/>
      <c r="M190" s="10">
        <v>51.582785844238742</v>
      </c>
      <c r="N190" s="10">
        <v>34.522265294627687</v>
      </c>
      <c r="O190" s="10">
        <v>13.894948861133569</v>
      </c>
      <c r="P190" s="10">
        <v>0</v>
      </c>
      <c r="Q190" s="10"/>
      <c r="R190" s="10"/>
      <c r="S190" s="10">
        <v>39.205989884965668</v>
      </c>
      <c r="T190" s="10"/>
      <c r="U190" s="10"/>
      <c r="V190" s="10">
        <v>60.794010115034332</v>
      </c>
      <c r="W190" s="196"/>
      <c r="X190" s="196"/>
      <c r="Y190" s="196"/>
      <c r="Z190" s="196"/>
      <c r="AA190" s="196"/>
      <c r="AB190" s="196"/>
    </row>
    <row xmlns:x14ac="http://schemas.microsoft.com/office/spreadsheetml/2009/9/ac" r="191" ht="15.75" x14ac:dyDescent="0.25">
      <c r="A191" s="196" t="s">
        <v>159</v>
      </c>
      <c r="B191" s="10">
        <v>2022</v>
      </c>
      <c r="C191" s="196" t="s">
        <v>18</v>
      </c>
      <c r="D191" s="10">
        <v>3707117</v>
      </c>
      <c r="E191" s="10"/>
      <c r="F191" s="10">
        <v>65.974163325161953</v>
      </c>
      <c r="G191" s="10">
        <v>48.340383024882613</v>
      </c>
      <c r="H191" s="10">
        <v>17.633780300279341</v>
      </c>
      <c r="I191" s="10">
        <v>34.025836674838047</v>
      </c>
      <c r="J191" s="10">
        <v>0</v>
      </c>
      <c r="K191" s="10">
        <v>86.321973340243972</v>
      </c>
      <c r="L191" s="10"/>
      <c r="M191" s="10">
        <v>50.811169092323098</v>
      </c>
      <c r="N191" s="10">
        <v>35.510804247920873</v>
      </c>
      <c r="O191" s="10">
        <v>13.67802665975603</v>
      </c>
      <c r="P191" s="10">
        <v>0</v>
      </c>
      <c r="Q191" s="10"/>
      <c r="R191" s="10"/>
      <c r="S191" s="10">
        <v>49.85308661595991</v>
      </c>
      <c r="T191" s="10"/>
      <c r="U191" s="10"/>
      <c r="V191" s="10">
        <v>50.14691338404009</v>
      </c>
      <c r="W191" s="196"/>
      <c r="X191" s="196"/>
      <c r="Y191" s="196"/>
      <c r="Z191" s="196"/>
      <c r="AA191" s="196"/>
      <c r="AB191" s="196"/>
    </row>
    <row xmlns:x14ac="http://schemas.microsoft.com/office/spreadsheetml/2009/9/ac" r="192" ht="15.75" x14ac:dyDescent="0.25">
      <c r="A192" s="196" t="s">
        <v>159</v>
      </c>
      <c r="B192" s="10">
        <v>2023</v>
      </c>
      <c r="C192" s="196" t="s">
        <v>18</v>
      </c>
      <c r="D192" s="10">
        <v>3616850</v>
      </c>
      <c r="E192" s="10"/>
      <c r="F192" s="10">
        <v>65.660483309698066</v>
      </c>
      <c r="G192" s="10">
        <v>49.656459461265058</v>
      </c>
      <c r="H192" s="10">
        <v>16.004023848433011</v>
      </c>
      <c r="I192" s="10">
        <v>34.339516690301927</v>
      </c>
      <c r="J192" s="10">
        <v>0</v>
      </c>
      <c r="K192" s="10">
        <v>86.538895541621514</v>
      </c>
      <c r="L192" s="10"/>
      <c r="M192" s="10">
        <v>50.039552340407447</v>
      </c>
      <c r="N192" s="10">
        <v>36.49934320121406</v>
      </c>
      <c r="O192" s="10">
        <v>13.46110445837849</v>
      </c>
      <c r="P192" s="10">
        <v>0</v>
      </c>
      <c r="Q192" s="10"/>
      <c r="R192" s="10"/>
      <c r="S192" s="10">
        <v>60.500183346950507</v>
      </c>
      <c r="T192" s="10"/>
      <c r="U192" s="10"/>
      <c r="V192" s="10">
        <v>39.499816653049493</v>
      </c>
      <c r="W192" s="196"/>
      <c r="X192" s="196"/>
      <c r="Y192" s="196"/>
      <c r="Z192" s="196"/>
      <c r="AA192" s="196"/>
      <c r="AB192" s="196"/>
    </row>
    <row xmlns:x14ac="http://schemas.microsoft.com/office/spreadsheetml/2009/9/ac" r="193" ht="15.75" x14ac:dyDescent="0.25">
      <c r="A193" s="196" t="s">
        <v>159</v>
      </c>
      <c r="B193" s="10">
        <v>2024</v>
      </c>
      <c r="C193" s="196" t="s">
        <v>18</v>
      </c>
      <c r="D193" s="10"/>
      <c r="E193" s="10"/>
      <c r="F193" s="10"/>
      <c r="G193" s="10"/>
      <c r="H193" s="10"/>
      <c r="I193" s="10"/>
      <c r="J193" s="10"/>
      <c r="K193" s="10"/>
      <c r="L193" s="10"/>
      <c r="M193" s="10"/>
      <c r="N193" s="10"/>
      <c r="O193" s="10"/>
      <c r="P193" s="10"/>
      <c r="Q193" s="10"/>
      <c r="R193" s="10"/>
      <c r="S193" s="10"/>
      <c r="T193" s="10"/>
      <c r="U193" s="10"/>
      <c r="V193" s="10"/>
      <c r="W193" s="196"/>
      <c r="X193" s="196"/>
      <c r="Y193" s="196"/>
      <c r="Z193" s="196"/>
      <c r="AA193" s="196"/>
      <c r="AB193" s="196"/>
    </row>
    <row xmlns:x14ac="http://schemas.microsoft.com/office/spreadsheetml/2009/9/ac" r="194" ht="15.75" x14ac:dyDescent="0.25">
      <c r="A194" s="196" t="s">
        <v>159</v>
      </c>
      <c r="B194" s="10">
        <v>2025</v>
      </c>
      <c r="C194" s="196" t="s">
        <v>18</v>
      </c>
      <c r="D194" s="10"/>
      <c r="E194" s="10"/>
      <c r="F194" s="10"/>
      <c r="G194" s="10"/>
      <c r="H194" s="10"/>
      <c r="I194" s="10"/>
      <c r="J194" s="10"/>
      <c r="K194" s="10"/>
      <c r="L194" s="10"/>
      <c r="M194" s="10"/>
      <c r="N194" s="10"/>
      <c r="O194" s="10"/>
      <c r="P194" s="10"/>
      <c r="Q194" s="10"/>
      <c r="R194" s="10"/>
      <c r="S194" s="10"/>
      <c r="T194" s="10"/>
      <c r="U194" s="10"/>
      <c r="V194" s="10"/>
      <c r="W194" s="196"/>
      <c r="X194" s="196"/>
      <c r="Y194" s="196"/>
      <c r="Z194" s="196"/>
      <c r="AA194" s="196"/>
      <c r="AB194" s="196"/>
    </row>
    <row xmlns:x14ac="http://schemas.microsoft.com/office/spreadsheetml/2009/9/ac" r="195" ht="15.75" x14ac:dyDescent="0.25">
      <c r="A195" s="196" t="s">
        <v>159</v>
      </c>
      <c r="B195" s="10">
        <v>2026</v>
      </c>
      <c r="C195" s="196" t="s">
        <v>18</v>
      </c>
      <c r="D195" s="10"/>
      <c r="E195" s="10"/>
      <c r="F195" s="10"/>
      <c r="G195" s="10"/>
      <c r="H195" s="10"/>
      <c r="I195" s="10"/>
      <c r="J195" s="10"/>
      <c r="K195" s="10"/>
      <c r="L195" s="10"/>
      <c r="M195" s="10"/>
      <c r="N195" s="10"/>
      <c r="O195" s="10"/>
      <c r="P195" s="10"/>
      <c r="Q195" s="10"/>
      <c r="R195" s="10"/>
      <c r="S195" s="10"/>
      <c r="T195" s="10"/>
      <c r="U195" s="10"/>
      <c r="V195" s="10"/>
      <c r="W195" s="196"/>
      <c r="X195" s="196"/>
      <c r="Y195" s="196"/>
      <c r="Z195" s="196"/>
      <c r="AA195" s="196"/>
      <c r="AB195" s="196"/>
    </row>
    <row xmlns:x14ac="http://schemas.microsoft.com/office/spreadsheetml/2009/9/ac" r="196" ht="15.75" x14ac:dyDescent="0.25">
      <c r="A196" s="196" t="s">
        <v>159</v>
      </c>
      <c r="B196" s="10">
        <v>2027</v>
      </c>
      <c r="C196" s="196" t="s">
        <v>18</v>
      </c>
      <c r="D196" s="10"/>
      <c r="E196" s="10"/>
      <c r="F196" s="10"/>
      <c r="G196" s="10"/>
      <c r="H196" s="10"/>
      <c r="I196" s="10"/>
      <c r="J196" s="10"/>
      <c r="K196" s="10"/>
      <c r="L196" s="10"/>
      <c r="M196" s="10"/>
      <c r="N196" s="10"/>
      <c r="O196" s="10"/>
      <c r="P196" s="10"/>
      <c r="Q196" s="10"/>
      <c r="R196" s="10"/>
      <c r="S196" s="10"/>
      <c r="T196" s="10"/>
      <c r="U196" s="10"/>
      <c r="V196" s="10"/>
      <c r="W196" s="196"/>
      <c r="X196" s="196"/>
      <c r="Y196" s="196"/>
      <c r="Z196" s="196"/>
      <c r="AA196" s="196"/>
      <c r="AB196" s="196"/>
    </row>
    <row xmlns:x14ac="http://schemas.microsoft.com/office/spreadsheetml/2009/9/ac" r="197" ht="15.75" x14ac:dyDescent="0.25">
      <c r="A197" s="196" t="s">
        <v>159</v>
      </c>
      <c r="B197" s="10">
        <v>2028</v>
      </c>
      <c r="C197" s="196" t="s">
        <v>18</v>
      </c>
      <c r="D197" s="10"/>
      <c r="E197" s="10"/>
      <c r="F197" s="10"/>
      <c r="G197" s="10"/>
      <c r="H197" s="10"/>
      <c r="I197" s="10"/>
      <c r="J197" s="10"/>
      <c r="K197" s="10"/>
      <c r="L197" s="10"/>
      <c r="M197" s="10"/>
      <c r="N197" s="10"/>
      <c r="O197" s="10"/>
      <c r="P197" s="10"/>
      <c r="Q197" s="10"/>
      <c r="R197" s="10"/>
      <c r="S197" s="10"/>
      <c r="T197" s="10"/>
      <c r="U197" s="10"/>
      <c r="V197" s="10"/>
      <c r="W197" s="196"/>
      <c r="X197" s="196"/>
      <c r="Y197" s="196"/>
      <c r="Z197" s="196"/>
      <c r="AA197" s="196"/>
      <c r="AB197" s="196"/>
    </row>
    <row xmlns:x14ac="http://schemas.microsoft.com/office/spreadsheetml/2009/9/ac" r="198" ht="15.75" x14ac:dyDescent="0.25">
      <c r="A198" s="196" t="s">
        <v>159</v>
      </c>
      <c r="B198" s="10">
        <v>2029</v>
      </c>
      <c r="C198" s="196" t="s">
        <v>18</v>
      </c>
      <c r="D198" s="10"/>
      <c r="E198" s="10"/>
      <c r="F198" s="10"/>
      <c r="G198" s="10"/>
      <c r="H198" s="10"/>
      <c r="I198" s="10"/>
      <c r="J198" s="10"/>
      <c r="K198" s="10"/>
      <c r="L198" s="10"/>
      <c r="M198" s="10"/>
      <c r="N198" s="10"/>
      <c r="O198" s="10"/>
      <c r="P198" s="10"/>
      <c r="Q198" s="10"/>
      <c r="R198" s="10"/>
      <c r="S198" s="10"/>
      <c r="T198" s="10"/>
      <c r="U198" s="10"/>
      <c r="V198" s="10"/>
      <c r="W198" s="196"/>
      <c r="X198" s="196"/>
      <c r="Y198" s="196"/>
      <c r="Z198" s="196"/>
      <c r="AA198" s="196"/>
      <c r="AB198" s="196"/>
    </row>
    <row xmlns:x14ac="http://schemas.microsoft.com/office/spreadsheetml/2009/9/ac" r="199" ht="15.75" x14ac:dyDescent="0.25">
      <c r="A199" s="196" t="s">
        <v>159</v>
      </c>
      <c r="B199" s="10">
        <v>2030</v>
      </c>
      <c r="C199" s="196" t="s">
        <v>18</v>
      </c>
      <c r="D199" s="10"/>
      <c r="E199" s="10"/>
      <c r="F199" s="10"/>
      <c r="G199" s="10"/>
      <c r="H199" s="10"/>
      <c r="I199" s="10"/>
      <c r="J199" s="10"/>
      <c r="K199" s="10"/>
      <c r="L199" s="10"/>
      <c r="M199" s="10"/>
      <c r="N199" s="10"/>
      <c r="O199" s="10"/>
      <c r="P199" s="10"/>
      <c r="Q199" s="10"/>
      <c r="R199" s="10"/>
      <c r="S199" s="10"/>
      <c r="T199" s="10"/>
      <c r="U199" s="10"/>
      <c r="V199" s="10"/>
      <c r="W199" s="196"/>
      <c r="X199" s="196"/>
      <c r="Y199" s="196"/>
      <c r="Z199" s="196"/>
      <c r="AA199" s="196"/>
      <c r="AB199" s="196"/>
    </row>
    <row xmlns:x14ac="http://schemas.microsoft.com/office/spreadsheetml/2009/9/ac" r="200" ht="15.75" x14ac:dyDescent="0.25">
      <c r="A200" s="196"/>
      <c r="B200" s="197"/>
      <c r="C200" s="196"/>
      <c r="D200" s="196"/>
      <c r="E200" s="196"/>
      <c r="F200" s="196"/>
      <c r="G200" s="196"/>
      <c r="H200" s="196"/>
      <c r="I200" s="196"/>
      <c r="J200" s="196"/>
      <c r="K200" s="196"/>
      <c r="L200" s="196"/>
      <c r="M200" s="196"/>
      <c r="N200" s="196"/>
      <c r="O200" s="196"/>
      <c r="P200" s="196"/>
      <c r="Q200" s="196"/>
      <c r="R200" s="196"/>
      <c r="S200" s="196"/>
      <c r="T200" s="196"/>
      <c r="U200" s="196"/>
      <c r="V200" s="196"/>
      <c r="W200" s="196"/>
      <c r="X200" s="196"/>
      <c r="Y200" s="196"/>
      <c r="Z200" s="196"/>
      <c r="AA200" s="196"/>
      <c r="AB200" s="196"/>
    </row>
    <row xmlns:x14ac="http://schemas.microsoft.com/office/spreadsheetml/2009/9/ac" r="201" ht="15.75" x14ac:dyDescent="0.25">
      <c r="A201" s="196"/>
      <c r="B201" s="197"/>
      <c r="C201" s="196"/>
      <c r="D201" s="196"/>
      <c r="E201" s="196"/>
      <c r="F201" s="196"/>
      <c r="G201" s="196"/>
      <c r="H201" s="196"/>
      <c r="I201" s="196"/>
      <c r="J201" s="196"/>
      <c r="K201" s="196"/>
      <c r="L201" s="196"/>
      <c r="M201" s="196"/>
      <c r="N201" s="196"/>
      <c r="O201" s="196"/>
      <c r="P201" s="196"/>
      <c r="Q201" s="196"/>
      <c r="R201" s="196"/>
      <c r="S201" s="196"/>
      <c r="T201" s="196"/>
      <c r="U201" s="196"/>
      <c r="V201" s="196"/>
      <c r="W201" s="196"/>
      <c r="X201" s="196"/>
      <c r="Y201" s="196"/>
      <c r="Z201" s="196"/>
      <c r="AA201" s="196"/>
      <c r="AB201" s="196"/>
    </row>
    <row xmlns:x14ac="http://schemas.microsoft.com/office/spreadsheetml/2009/9/ac" r="202" ht="15.75" x14ac:dyDescent="0.25">
      <c r="A202" s="196"/>
      <c r="B202" s="197"/>
      <c r="C202" s="196"/>
      <c r="D202" s="196"/>
      <c r="E202" s="196"/>
      <c r="F202" s="196"/>
      <c r="G202" s="196"/>
      <c r="H202" s="196"/>
      <c r="I202" s="196"/>
      <c r="J202" s="196"/>
      <c r="K202" s="196"/>
      <c r="L202" s="196"/>
      <c r="M202" s="196"/>
      <c r="N202" s="196"/>
      <c r="O202" s="196"/>
      <c r="P202" s="196"/>
      <c r="Q202" s="196"/>
      <c r="R202" s="196"/>
      <c r="S202" s="196"/>
      <c r="T202" s="196"/>
      <c r="U202" s="196"/>
      <c r="V202" s="196"/>
      <c r="W202" s="196"/>
      <c r="X202" s="196"/>
      <c r="Y202" s="196"/>
      <c r="Z202" s="196"/>
      <c r="AA202" s="196"/>
      <c r="AB202" s="196"/>
    </row>
    <row xmlns:x14ac="http://schemas.microsoft.com/office/spreadsheetml/2009/9/ac" r="203" ht="15.75" x14ac:dyDescent="0.25">
      <c r="A203" s="196"/>
      <c r="B203" s="197"/>
      <c r="C203" s="196"/>
      <c r="D203" s="196"/>
      <c r="E203" s="196"/>
      <c r="F203" s="196"/>
      <c r="G203" s="196"/>
      <c r="H203" s="196"/>
      <c r="I203" s="196"/>
      <c r="J203" s="196"/>
      <c r="K203" s="196"/>
      <c r="L203" s="196"/>
      <c r="M203" s="196"/>
      <c r="N203" s="196"/>
      <c r="O203" s="196"/>
      <c r="P203" s="196"/>
      <c r="Q203" s="196"/>
      <c r="R203" s="196"/>
      <c r="S203" s="196"/>
      <c r="T203" s="196"/>
      <c r="U203" s="196"/>
      <c r="V203" s="196"/>
      <c r="W203" s="196"/>
      <c r="X203" s="196"/>
      <c r="Y203" s="196"/>
      <c r="Z203" s="196"/>
      <c r="AA203" s="196"/>
      <c r="AB203" s="196"/>
    </row>
    <row xmlns:x14ac="http://schemas.microsoft.com/office/spreadsheetml/2009/9/ac" r="204" ht="15.75" x14ac:dyDescent="0.25">
      <c r="A204" s="196"/>
      <c r="B204" s="197"/>
      <c r="C204" s="196"/>
      <c r="D204" s="196"/>
      <c r="E204" s="196"/>
      <c r="F204" s="196"/>
      <c r="G204" s="196"/>
      <c r="H204" s="196"/>
      <c r="I204" s="196"/>
      <c r="J204" s="196"/>
      <c r="K204" s="196"/>
      <c r="L204" s="196"/>
      <c r="M204" s="196"/>
      <c r="N204" s="196"/>
      <c r="O204" s="196"/>
      <c r="P204" s="196"/>
      <c r="Q204" s="196"/>
      <c r="R204" s="196"/>
      <c r="S204" s="196"/>
      <c r="T204" s="196"/>
      <c r="U204" s="196"/>
      <c r="V204" s="196"/>
      <c r="W204" s="196"/>
      <c r="X204" s="196"/>
      <c r="Y204" s="196"/>
      <c r="Z204" s="196"/>
      <c r="AA204" s="196"/>
      <c r="AB204" s="196"/>
    </row>
    <row xmlns:x14ac="http://schemas.microsoft.com/office/spreadsheetml/2009/9/ac" r="205" ht="15.75" x14ac:dyDescent="0.25">
      <c r="A205" s="196"/>
      <c r="B205" s="197"/>
      <c r="C205" s="196"/>
      <c r="D205" s="196"/>
      <c r="E205" s="196"/>
      <c r="F205" s="196"/>
      <c r="G205" s="196"/>
      <c r="H205" s="196"/>
      <c r="I205" s="196"/>
      <c r="J205" s="196"/>
      <c r="K205" s="196"/>
      <c r="L205" s="196"/>
      <c r="M205" s="196"/>
      <c r="N205" s="196"/>
      <c r="O205" s="196"/>
      <c r="P205" s="196"/>
      <c r="Q205" s="196"/>
      <c r="R205" s="196"/>
      <c r="S205" s="196"/>
      <c r="T205" s="196"/>
      <c r="U205" s="196"/>
      <c r="V205" s="196"/>
      <c r="W205" s="196"/>
      <c r="X205" s="196"/>
      <c r="Y205" s="196"/>
      <c r="Z205" s="196"/>
      <c r="AA205" s="196"/>
      <c r="AB205" s="196"/>
    </row>
    <row xmlns:x14ac="http://schemas.microsoft.com/office/spreadsheetml/2009/9/ac" r="206" ht="15.75" x14ac:dyDescent="0.25">
      <c r="A206" s="196"/>
      <c r="B206" s="197"/>
      <c r="C206" s="196"/>
      <c r="D206" s="196"/>
      <c r="E206" s="196"/>
      <c r="F206" s="196"/>
      <c r="G206" s="196"/>
      <c r="H206" s="196"/>
      <c r="I206" s="196"/>
      <c r="J206" s="196"/>
      <c r="K206" s="196"/>
      <c r="L206" s="196"/>
      <c r="M206" s="196"/>
      <c r="N206" s="196"/>
      <c r="O206" s="196"/>
      <c r="P206" s="196"/>
      <c r="Q206" s="196"/>
      <c r="R206" s="196"/>
      <c r="S206" s="196"/>
      <c r="T206" s="196"/>
      <c r="U206" s="196"/>
      <c r="V206" s="196"/>
      <c r="W206" s="196"/>
      <c r="X206" s="196"/>
      <c r="Y206" s="196"/>
      <c r="Z206" s="196"/>
      <c r="AA206" s="196"/>
      <c r="AB206" s="196"/>
    </row>
    <row xmlns:x14ac="http://schemas.microsoft.com/office/spreadsheetml/2009/9/ac" r="207" ht="15.75" x14ac:dyDescent="0.25">
      <c r="A207" s="196"/>
      <c r="B207" s="197"/>
      <c r="C207" s="196"/>
      <c r="D207" s="196"/>
      <c r="E207" s="196"/>
      <c r="F207" s="196"/>
      <c r="G207" s="196"/>
      <c r="H207" s="196"/>
      <c r="I207" s="196"/>
      <c r="J207" s="196"/>
      <c r="K207" s="196"/>
      <c r="L207" s="196"/>
      <c r="M207" s="196"/>
      <c r="N207" s="196"/>
      <c r="O207" s="196"/>
      <c r="P207" s="196"/>
      <c r="Q207" s="196"/>
      <c r="R207" s="196"/>
      <c r="S207" s="196"/>
      <c r="T207" s="196"/>
      <c r="U207" s="196"/>
      <c r="V207" s="196"/>
      <c r="W207" s="196"/>
      <c r="X207" s="196"/>
      <c r="Y207" s="196"/>
      <c r="Z207" s="196"/>
      <c r="AA207" s="196"/>
      <c r="AB207" s="196"/>
    </row>
    <row xmlns:x14ac="http://schemas.microsoft.com/office/spreadsheetml/2009/9/ac" r="208" ht="15.75" x14ac:dyDescent="0.25">
      <c r="A208" s="196"/>
      <c r="B208" s="197"/>
      <c r="C208" s="196"/>
      <c r="D208" s="196"/>
      <c r="E208" s="196"/>
      <c r="F208" s="196"/>
      <c r="G208" s="196"/>
      <c r="H208" s="196"/>
      <c r="I208" s="196"/>
      <c r="J208" s="196"/>
      <c r="K208" s="196"/>
      <c r="L208" s="196"/>
      <c r="M208" s="196"/>
      <c r="N208" s="196"/>
      <c r="O208" s="196"/>
      <c r="P208" s="196"/>
      <c r="Q208" s="196"/>
      <c r="R208" s="196"/>
      <c r="S208" s="196"/>
      <c r="T208" s="196"/>
      <c r="U208" s="196"/>
      <c r="V208" s="196"/>
      <c r="W208" s="196"/>
      <c r="X208" s="196"/>
      <c r="Y208" s="196"/>
      <c r="Z208" s="196"/>
      <c r="AA208" s="196"/>
      <c r="AB208" s="196"/>
    </row>
    <row xmlns:x14ac="http://schemas.microsoft.com/office/spreadsheetml/2009/9/ac" r="209" ht="15.75" x14ac:dyDescent="0.25">
      <c r="A209" s="196"/>
      <c r="B209" s="197"/>
      <c r="C209" s="196"/>
      <c r="D209" s="196"/>
      <c r="E209" s="196"/>
      <c r="F209" s="196"/>
      <c r="G209" s="196"/>
      <c r="H209" s="196"/>
      <c r="I209" s="196"/>
      <c r="J209" s="196"/>
      <c r="K209" s="196"/>
      <c r="L209" s="196"/>
      <c r="M209" s="196"/>
      <c r="N209" s="196"/>
      <c r="O209" s="196"/>
      <c r="P209" s="196"/>
      <c r="Q209" s="196"/>
      <c r="R209" s="196"/>
      <c r="S209" s="196"/>
      <c r="T209" s="196"/>
      <c r="U209" s="196"/>
      <c r="V209" s="196"/>
      <c r="W209" s="196"/>
      <c r="X209" s="196"/>
      <c r="Y209" s="196"/>
      <c r="Z209" s="196"/>
      <c r="AA209" s="196"/>
      <c r="AB209" s="196"/>
    </row>
    <row xmlns:x14ac="http://schemas.microsoft.com/office/spreadsheetml/2009/9/ac" r="210" ht="15.75" x14ac:dyDescent="0.25">
      <c r="A210" s="196"/>
      <c r="B210" s="197"/>
      <c r="C210" s="196"/>
      <c r="D210" s="196"/>
      <c r="E210" s="196"/>
      <c r="F210" s="196"/>
      <c r="G210" s="196"/>
      <c r="H210" s="196"/>
      <c r="I210" s="196"/>
      <c r="J210" s="196"/>
      <c r="K210" s="196"/>
      <c r="L210" s="196"/>
      <c r="M210" s="196"/>
      <c r="N210" s="196"/>
      <c r="O210" s="196"/>
      <c r="P210" s="196"/>
      <c r="Q210" s="196"/>
      <c r="R210" s="196"/>
      <c r="S210" s="196"/>
      <c r="T210" s="196"/>
      <c r="U210" s="196"/>
      <c r="V210" s="196"/>
      <c r="W210" s="196"/>
      <c r="X210" s="196"/>
      <c r="Y210" s="196"/>
      <c r="Z210" s="196"/>
      <c r="AA210" s="196"/>
      <c r="AB210" s="196"/>
    </row>
    <row xmlns:x14ac="http://schemas.microsoft.com/office/spreadsheetml/2009/9/ac" r="211" ht="15.75" x14ac:dyDescent="0.25">
      <c r="A211" s="196"/>
      <c r="B211" s="197"/>
      <c r="C211" s="196"/>
      <c r="D211" s="196"/>
      <c r="E211" s="196"/>
      <c r="F211" s="196"/>
      <c r="G211" s="196"/>
      <c r="H211" s="196"/>
      <c r="I211" s="196"/>
      <c r="J211" s="196"/>
      <c r="K211" s="196"/>
      <c r="L211" s="196"/>
      <c r="M211" s="196"/>
      <c r="N211" s="196"/>
      <c r="O211" s="196"/>
      <c r="P211" s="196"/>
      <c r="Q211" s="196"/>
      <c r="R211" s="196"/>
      <c r="S211" s="196"/>
      <c r="T211" s="196"/>
      <c r="U211" s="196"/>
      <c r="V211" s="196"/>
      <c r="W211" s="196"/>
      <c r="X211" s="196"/>
      <c r="Y211" s="196"/>
      <c r="Z211" s="196"/>
      <c r="AA211" s="196"/>
      <c r="AB211" s="196"/>
    </row>
    <row xmlns:x14ac="http://schemas.microsoft.com/office/spreadsheetml/2009/9/ac" r="212" ht="15.75" x14ac:dyDescent="0.25">
      <c r="A212" s="196"/>
      <c r="B212" s="197"/>
      <c r="C212" s="196"/>
      <c r="D212" s="196"/>
      <c r="E212" s="196"/>
      <c r="F212" s="196"/>
      <c r="G212" s="196"/>
      <c r="H212" s="196"/>
      <c r="I212" s="196"/>
      <c r="J212" s="196"/>
      <c r="K212" s="196"/>
      <c r="L212" s="196"/>
      <c r="M212" s="196"/>
      <c r="N212" s="196"/>
      <c r="O212" s="196"/>
      <c r="P212" s="196"/>
      <c r="Q212" s="196"/>
      <c r="R212" s="196"/>
      <c r="S212" s="196"/>
      <c r="T212" s="196"/>
      <c r="U212" s="196"/>
      <c r="V212" s="196"/>
      <c r="W212" s="196"/>
      <c r="X212" s="196"/>
      <c r="Y212" s="196"/>
      <c r="Z212" s="196"/>
      <c r="AA212" s="196"/>
      <c r="AB212" s="196"/>
    </row>
    <row xmlns:x14ac="http://schemas.microsoft.com/office/spreadsheetml/2009/9/ac" r="213" ht="15.75" x14ac:dyDescent="0.25">
      <c r="A213" s="196"/>
      <c r="B213" s="197"/>
      <c r="C213" s="196"/>
      <c r="D213" s="196"/>
      <c r="E213" s="196"/>
      <c r="F213" s="196"/>
      <c r="G213" s="196"/>
      <c r="H213" s="196"/>
      <c r="I213" s="196"/>
      <c r="J213" s="196"/>
      <c r="K213" s="196"/>
      <c r="L213" s="196"/>
      <c r="M213" s="196"/>
      <c r="N213" s="196"/>
      <c r="O213" s="196"/>
      <c r="P213" s="196"/>
      <c r="Q213" s="196"/>
      <c r="R213" s="196"/>
      <c r="S213" s="196"/>
      <c r="T213" s="196"/>
      <c r="U213" s="196"/>
      <c r="V213" s="196"/>
      <c r="W213" s="196"/>
      <c r="X213" s="196"/>
      <c r="Y213" s="196"/>
      <c r="Z213" s="196"/>
      <c r="AA213" s="196"/>
      <c r="AB213" s="196"/>
    </row>
    <row xmlns:x14ac="http://schemas.microsoft.com/office/spreadsheetml/2009/9/ac" r="214" ht="15.75" x14ac:dyDescent="0.25">
      <c r="A214" s="196"/>
      <c r="B214" s="197"/>
      <c r="C214" s="196"/>
      <c r="D214" s="196"/>
      <c r="E214" s="196"/>
      <c r="F214" s="196"/>
      <c r="G214" s="196"/>
      <c r="H214" s="196"/>
      <c r="I214" s="196"/>
      <c r="J214" s="196"/>
      <c r="K214" s="196"/>
      <c r="L214" s="196"/>
      <c r="M214" s="196"/>
      <c r="N214" s="196"/>
      <c r="O214" s="196"/>
      <c r="P214" s="196"/>
      <c r="Q214" s="196"/>
      <c r="R214" s="196"/>
      <c r="S214" s="196"/>
      <c r="T214" s="196"/>
      <c r="U214" s="196"/>
      <c r="V214" s="196"/>
      <c r="W214" s="196"/>
      <c r="X214" s="196"/>
      <c r="Y214" s="196"/>
      <c r="Z214" s="196"/>
      <c r="AA214" s="196"/>
      <c r="AB214" s="196"/>
    </row>
    <row xmlns:x14ac="http://schemas.microsoft.com/office/spreadsheetml/2009/9/ac" r="215" ht="15.75" x14ac:dyDescent="0.25">
      <c r="A215" s="196"/>
      <c r="B215" s="197"/>
      <c r="C215" s="196"/>
      <c r="D215" s="196"/>
      <c r="E215" s="196"/>
      <c r="F215" s="196"/>
      <c r="G215" s="196"/>
      <c r="H215" s="196"/>
      <c r="I215" s="196"/>
      <c r="J215" s="196"/>
      <c r="K215" s="196"/>
      <c r="L215" s="196"/>
      <c r="M215" s="196"/>
      <c r="N215" s="196"/>
      <c r="O215" s="196"/>
      <c r="P215" s="196"/>
      <c r="Q215" s="196"/>
      <c r="R215" s="196"/>
      <c r="S215" s="196"/>
      <c r="T215" s="196"/>
      <c r="U215" s="196"/>
      <c r="V215" s="196"/>
      <c r="W215" s="196"/>
      <c r="X215" s="196"/>
      <c r="Y215" s="196"/>
      <c r="Z215" s="196"/>
      <c r="AA215" s="196"/>
      <c r="AB215" s="196"/>
    </row>
    <row xmlns:x14ac="http://schemas.microsoft.com/office/spreadsheetml/2009/9/ac" r="216" ht="15.75" x14ac:dyDescent="0.25">
      <c r="A216" s="196"/>
      <c r="B216" s="197"/>
      <c r="C216" s="196"/>
      <c r="D216" s="196"/>
      <c r="E216" s="196"/>
      <c r="F216" s="196"/>
      <c r="G216" s="196"/>
      <c r="H216" s="196"/>
      <c r="I216" s="196"/>
      <c r="J216" s="196"/>
      <c r="K216" s="196"/>
      <c r="L216" s="196"/>
      <c r="M216" s="196"/>
      <c r="N216" s="196"/>
      <c r="O216" s="196"/>
      <c r="P216" s="196"/>
      <c r="Q216" s="196"/>
      <c r="R216" s="196"/>
      <c r="S216" s="196"/>
      <c r="T216" s="196"/>
      <c r="U216" s="196"/>
      <c r="V216" s="196"/>
      <c r="W216" s="196"/>
      <c r="X216" s="196"/>
      <c r="Y216" s="196"/>
      <c r="Z216" s="196"/>
      <c r="AA216" s="196"/>
      <c r="AB216" s="196"/>
    </row>
    <row xmlns:x14ac="http://schemas.microsoft.com/office/spreadsheetml/2009/9/ac" r="217" ht="15.75" x14ac:dyDescent="0.25">
      <c r="A217" s="196"/>
      <c r="B217" s="197"/>
      <c r="C217" s="196"/>
      <c r="D217" s="196"/>
      <c r="E217" s="196"/>
      <c r="F217" s="196"/>
      <c r="G217" s="196"/>
      <c r="H217" s="196"/>
      <c r="I217" s="196"/>
      <c r="J217" s="196"/>
      <c r="K217" s="196"/>
      <c r="L217" s="196"/>
      <c r="M217" s="196"/>
      <c r="N217" s="196"/>
      <c r="O217" s="196"/>
      <c r="P217" s="196"/>
      <c r="Q217" s="196"/>
      <c r="R217" s="196"/>
      <c r="S217" s="196"/>
      <c r="T217" s="196"/>
      <c r="U217" s="196"/>
      <c r="V217" s="196"/>
      <c r="W217" s="196"/>
      <c r="X217" s="196"/>
      <c r="Y217" s="196"/>
      <c r="Z217" s="196"/>
      <c r="AA217" s="196"/>
      <c r="AB217" s="196"/>
    </row>
    <row xmlns:x14ac="http://schemas.microsoft.com/office/spreadsheetml/2009/9/ac" r="218" ht="15.75" x14ac:dyDescent="0.25">
      <c r="A218" s="196"/>
      <c r="B218" s="197"/>
      <c r="C218" s="196"/>
      <c r="D218" s="196"/>
      <c r="E218" s="196"/>
      <c r="F218" s="196"/>
      <c r="G218" s="196"/>
      <c r="H218" s="196"/>
      <c r="I218" s="196"/>
      <c r="J218" s="196"/>
      <c r="K218" s="196"/>
      <c r="L218" s="196"/>
      <c r="M218" s="196"/>
      <c r="N218" s="196"/>
      <c r="O218" s="196"/>
      <c r="P218" s="196"/>
      <c r="Q218" s="196"/>
      <c r="R218" s="196"/>
      <c r="S218" s="196"/>
      <c r="T218" s="196"/>
      <c r="U218" s="196"/>
      <c r="V218" s="196"/>
      <c r="W218" s="196"/>
      <c r="X218" s="196"/>
      <c r="Y218" s="196"/>
      <c r="Z218" s="196"/>
      <c r="AA218" s="196"/>
      <c r="AB218" s="196"/>
    </row>
    <row xmlns:x14ac="http://schemas.microsoft.com/office/spreadsheetml/2009/9/ac" r="219" ht="15.75" x14ac:dyDescent="0.25">
      <c r="A219" s="196"/>
      <c r="B219" s="197"/>
      <c r="C219" s="196"/>
      <c r="D219" s="196"/>
      <c r="E219" s="196"/>
      <c r="F219" s="196"/>
      <c r="G219" s="196"/>
      <c r="H219" s="196"/>
      <c r="I219" s="196"/>
      <c r="J219" s="196"/>
      <c r="K219" s="196"/>
      <c r="L219" s="196"/>
      <c r="M219" s="196"/>
      <c r="N219" s="196"/>
      <c r="O219" s="196"/>
      <c r="P219" s="196"/>
      <c r="Q219" s="196"/>
      <c r="R219" s="196"/>
      <c r="S219" s="196"/>
      <c r="T219" s="196"/>
      <c r="U219" s="196"/>
      <c r="V219" s="196"/>
      <c r="W219" s="196"/>
      <c r="X219" s="196"/>
      <c r="Y219" s="196"/>
      <c r="Z219" s="196"/>
      <c r="AA219" s="196"/>
      <c r="AB219" s="196"/>
    </row>
    <row xmlns:x14ac="http://schemas.microsoft.com/office/spreadsheetml/2009/9/ac" r="220" ht="15.75" x14ac:dyDescent="0.25">
      <c r="A220" s="196"/>
      <c r="B220" s="197"/>
      <c r="C220" s="196"/>
      <c r="D220" s="196"/>
      <c r="E220" s="196"/>
      <c r="F220" s="196"/>
      <c r="G220" s="196"/>
      <c r="H220" s="196"/>
      <c r="I220" s="196"/>
      <c r="J220" s="196"/>
      <c r="K220" s="196"/>
      <c r="L220" s="196"/>
      <c r="M220" s="196"/>
      <c r="N220" s="196"/>
      <c r="O220" s="196"/>
      <c r="P220" s="196"/>
      <c r="Q220" s="196"/>
      <c r="R220" s="196"/>
      <c r="S220" s="196"/>
      <c r="T220" s="196"/>
      <c r="U220" s="196"/>
      <c r="V220" s="196"/>
      <c r="W220" s="196"/>
      <c r="X220" s="196"/>
      <c r="Y220" s="196"/>
      <c r="Z220" s="196"/>
      <c r="AA220" s="196"/>
      <c r="AB220" s="196"/>
    </row>
    <row xmlns:x14ac="http://schemas.microsoft.com/office/spreadsheetml/2009/9/ac" r="221" ht="15.75" x14ac:dyDescent="0.25">
      <c r="A221" s="196"/>
      <c r="B221" s="197"/>
      <c r="C221" s="196"/>
      <c r="D221" s="196"/>
      <c r="E221" s="196"/>
      <c r="F221" s="196"/>
      <c r="G221" s="196"/>
      <c r="H221" s="196"/>
      <c r="I221" s="196"/>
      <c r="J221" s="196"/>
      <c r="K221" s="196"/>
      <c r="L221" s="196"/>
      <c r="M221" s="196"/>
      <c r="N221" s="196"/>
      <c r="O221" s="196"/>
      <c r="P221" s="196"/>
      <c r="Q221" s="196"/>
      <c r="R221" s="196"/>
      <c r="S221" s="196"/>
      <c r="T221" s="196"/>
      <c r="U221" s="196"/>
      <c r="V221" s="196"/>
      <c r="W221" s="196"/>
      <c r="X221" s="196"/>
      <c r="Y221" s="196"/>
      <c r="Z221" s="196"/>
      <c r="AA221" s="196"/>
      <c r="AB221" s="196"/>
    </row>
    <row xmlns:x14ac="http://schemas.microsoft.com/office/spreadsheetml/2009/9/ac" r="222" ht="15.75" x14ac:dyDescent="0.25">
      <c r="A222" s="196"/>
      <c r="B222" s="197"/>
      <c r="C222" s="196"/>
      <c r="D222" s="196"/>
      <c r="E222" s="196"/>
      <c r="F222" s="196"/>
      <c r="G222" s="196"/>
      <c r="H222" s="196"/>
      <c r="I222" s="196"/>
      <c r="J222" s="196"/>
      <c r="K222" s="196"/>
      <c r="L222" s="196"/>
      <c r="M222" s="196"/>
      <c r="N222" s="196"/>
      <c r="O222" s="196"/>
      <c r="P222" s="196"/>
      <c r="Q222" s="196"/>
      <c r="R222" s="196"/>
      <c r="S222" s="196"/>
      <c r="T222" s="196"/>
      <c r="U222" s="196"/>
      <c r="V222" s="196"/>
      <c r="W222" s="196"/>
      <c r="X222" s="196"/>
      <c r="Y222" s="196"/>
      <c r="Z222" s="196"/>
      <c r="AA222" s="196"/>
      <c r="AB222" s="196"/>
    </row>
    <row xmlns:x14ac="http://schemas.microsoft.com/office/spreadsheetml/2009/9/ac" r="223" ht="15.75" x14ac:dyDescent="0.25">
      <c r="A223" s="196"/>
      <c r="B223" s="197"/>
      <c r="C223" s="196"/>
      <c r="D223" s="196"/>
      <c r="E223" s="196"/>
      <c r="F223" s="196"/>
      <c r="G223" s="196"/>
      <c r="H223" s="196"/>
      <c r="I223" s="196"/>
      <c r="J223" s="196"/>
      <c r="K223" s="196"/>
      <c r="L223" s="196"/>
      <c r="M223" s="196"/>
      <c r="N223" s="196"/>
      <c r="O223" s="196"/>
      <c r="P223" s="196"/>
      <c r="Q223" s="196"/>
      <c r="R223" s="196"/>
      <c r="S223" s="196"/>
      <c r="T223" s="196"/>
      <c r="U223" s="196"/>
      <c r="V223" s="196"/>
      <c r="W223" s="196"/>
      <c r="X223" s="196"/>
      <c r="Y223" s="196"/>
      <c r="Z223" s="196"/>
      <c r="AA223" s="196"/>
      <c r="AB223" s="196"/>
    </row>
    <row xmlns:x14ac="http://schemas.microsoft.com/office/spreadsheetml/2009/9/ac" r="224" ht="15.75" x14ac:dyDescent="0.25">
      <c r="A224" s="196"/>
      <c r="B224" s="197"/>
      <c r="C224" s="196"/>
      <c r="D224" s="196"/>
      <c r="E224" s="196"/>
      <c r="F224" s="196"/>
      <c r="G224" s="196"/>
      <c r="H224" s="196"/>
      <c r="I224" s="196"/>
      <c r="J224" s="196"/>
      <c r="K224" s="196"/>
      <c r="L224" s="196"/>
      <c r="M224" s="196"/>
      <c r="N224" s="196"/>
      <c r="O224" s="196"/>
      <c r="P224" s="196"/>
      <c r="Q224" s="196"/>
      <c r="R224" s="196"/>
      <c r="S224" s="196"/>
      <c r="T224" s="196"/>
      <c r="U224" s="196"/>
      <c r="V224" s="196"/>
      <c r="W224" s="196"/>
      <c r="X224" s="196"/>
      <c r="Y224" s="196"/>
      <c r="Z224" s="196"/>
      <c r="AA224" s="196"/>
      <c r="AB224" s="196"/>
    </row>
    <row xmlns:x14ac="http://schemas.microsoft.com/office/spreadsheetml/2009/9/ac" r="225" ht="15.75" x14ac:dyDescent="0.25">
      <c r="A225" s="196"/>
      <c r="B225" s="197"/>
      <c r="C225" s="196"/>
      <c r="D225" s="196"/>
      <c r="E225" s="196"/>
      <c r="F225" s="196"/>
      <c r="G225" s="196"/>
      <c r="H225" s="196"/>
      <c r="I225" s="196"/>
      <c r="J225" s="196"/>
      <c r="K225" s="196"/>
      <c r="L225" s="196"/>
      <c r="M225" s="196"/>
      <c r="N225" s="196"/>
      <c r="O225" s="196"/>
      <c r="P225" s="196"/>
      <c r="Q225" s="196"/>
      <c r="R225" s="196"/>
      <c r="S225" s="196"/>
      <c r="T225" s="196"/>
      <c r="U225" s="196"/>
      <c r="V225" s="196"/>
      <c r="W225" s="196"/>
      <c r="X225" s="196"/>
      <c r="Y225" s="196"/>
      <c r="Z225" s="196"/>
      <c r="AA225" s="196"/>
      <c r="AB225" s="196"/>
    </row>
    <row xmlns:x14ac="http://schemas.microsoft.com/office/spreadsheetml/2009/9/ac" r="226" ht="15.75" x14ac:dyDescent="0.25">
      <c r="A226" s="196"/>
      <c r="B226" s="197"/>
      <c r="C226" s="196"/>
      <c r="D226" s="196"/>
      <c r="E226" s="196"/>
      <c r="F226" s="196"/>
      <c r="G226" s="196"/>
      <c r="H226" s="196"/>
      <c r="I226" s="196"/>
      <c r="J226" s="196"/>
      <c r="K226" s="196"/>
      <c r="L226" s="196"/>
      <c r="M226" s="196"/>
      <c r="N226" s="196"/>
      <c r="O226" s="196"/>
      <c r="P226" s="196"/>
      <c r="Q226" s="196"/>
      <c r="R226" s="196"/>
      <c r="S226" s="196"/>
      <c r="T226" s="196"/>
      <c r="U226" s="196"/>
      <c r="V226" s="196"/>
      <c r="W226" s="196"/>
      <c r="X226" s="196"/>
      <c r="Y226" s="196"/>
      <c r="Z226" s="196"/>
      <c r="AA226" s="196"/>
      <c r="AB226" s="196"/>
    </row>
    <row xmlns:x14ac="http://schemas.microsoft.com/office/spreadsheetml/2009/9/ac" r="227" ht="15.75" x14ac:dyDescent="0.25">
      <c r="A227" s="196"/>
      <c r="B227" s="197"/>
      <c r="C227" s="196"/>
      <c r="D227" s="196"/>
      <c r="E227" s="196"/>
      <c r="F227" s="196"/>
      <c r="G227" s="196"/>
      <c r="H227" s="196"/>
      <c r="I227" s="196"/>
      <c r="J227" s="196"/>
      <c r="K227" s="196"/>
      <c r="L227" s="196"/>
      <c r="M227" s="196"/>
      <c r="N227" s="196"/>
      <c r="O227" s="196"/>
      <c r="P227" s="196"/>
      <c r="Q227" s="196"/>
      <c r="R227" s="196"/>
      <c r="S227" s="196"/>
      <c r="T227" s="196"/>
      <c r="U227" s="196"/>
      <c r="V227" s="196"/>
      <c r="W227" s="196"/>
      <c r="X227" s="196"/>
      <c r="Y227" s="196"/>
      <c r="Z227" s="196"/>
      <c r="AA227" s="196"/>
      <c r="AB227" s="196"/>
    </row>
    <row xmlns:x14ac="http://schemas.microsoft.com/office/spreadsheetml/2009/9/ac" r="228" ht="15.75" x14ac:dyDescent="0.25">
      <c r="A228" s="196"/>
      <c r="B228" s="197"/>
      <c r="C228" s="196"/>
      <c r="D228" s="196"/>
      <c r="E228" s="196"/>
      <c r="F228" s="196"/>
      <c r="G228" s="196"/>
      <c r="H228" s="196"/>
      <c r="I228" s="196"/>
      <c r="J228" s="196"/>
      <c r="K228" s="196"/>
      <c r="L228" s="196"/>
      <c r="M228" s="196"/>
      <c r="N228" s="196"/>
      <c r="O228" s="196"/>
      <c r="P228" s="196"/>
      <c r="Q228" s="196"/>
      <c r="R228" s="196"/>
      <c r="S228" s="196"/>
      <c r="T228" s="196"/>
      <c r="U228" s="196"/>
      <c r="V228" s="196"/>
      <c r="W228" s="196"/>
      <c r="X228" s="196"/>
      <c r="Y228" s="196"/>
      <c r="Z228" s="196"/>
      <c r="AA228" s="196"/>
      <c r="AB228" s="196"/>
    </row>
    <row xmlns:x14ac="http://schemas.microsoft.com/office/spreadsheetml/2009/9/ac" r="229" ht="15.75" x14ac:dyDescent="0.25">
      <c r="A229" s="196"/>
      <c r="B229" s="197"/>
      <c r="C229" s="196"/>
      <c r="D229" s="196"/>
      <c r="E229" s="196"/>
      <c r="F229" s="196"/>
      <c r="G229" s="196"/>
      <c r="H229" s="196"/>
      <c r="I229" s="196"/>
      <c r="J229" s="196"/>
      <c r="K229" s="196"/>
      <c r="L229" s="196"/>
      <c r="M229" s="196"/>
      <c r="N229" s="196"/>
      <c r="O229" s="196"/>
      <c r="P229" s="196"/>
      <c r="Q229" s="196"/>
      <c r="R229" s="196"/>
      <c r="S229" s="196"/>
      <c r="T229" s="196"/>
      <c r="U229" s="196"/>
      <c r="V229" s="196"/>
      <c r="W229" s="196"/>
      <c r="X229" s="196"/>
      <c r="Y229" s="196"/>
      <c r="Z229" s="196"/>
      <c r="AA229" s="196"/>
      <c r="AB229" s="196"/>
    </row>
    <row xmlns:x14ac="http://schemas.microsoft.com/office/spreadsheetml/2009/9/ac" r="230" ht="15.75" x14ac:dyDescent="0.25">
      <c r="A230" s="196"/>
      <c r="B230" s="197"/>
      <c r="C230" s="196"/>
      <c r="D230" s="196"/>
      <c r="E230" s="196"/>
      <c r="F230" s="196"/>
      <c r="G230" s="196"/>
      <c r="H230" s="196"/>
      <c r="I230" s="196"/>
      <c r="J230" s="196"/>
      <c r="K230" s="196"/>
      <c r="L230" s="196"/>
      <c r="M230" s="196"/>
      <c r="N230" s="196"/>
      <c r="O230" s="196"/>
      <c r="P230" s="196"/>
      <c r="Q230" s="196"/>
      <c r="R230" s="196"/>
      <c r="S230" s="196"/>
      <c r="T230" s="196"/>
      <c r="U230" s="196"/>
      <c r="V230" s="196"/>
      <c r="W230" s="196"/>
      <c r="X230" s="196"/>
      <c r="Y230" s="196"/>
      <c r="Z230" s="196"/>
      <c r="AA230" s="196"/>
      <c r="AB230" s="196"/>
    </row>
    <row xmlns:x14ac="http://schemas.microsoft.com/office/spreadsheetml/2009/9/ac" r="231" ht="15.75" x14ac:dyDescent="0.25">
      <c r="A231" s="196"/>
      <c r="B231" s="197"/>
      <c r="C231" s="196"/>
      <c r="D231" s="196"/>
      <c r="E231" s="196"/>
      <c r="F231" s="196"/>
      <c r="G231" s="196"/>
      <c r="H231" s="196"/>
      <c r="I231" s="196"/>
      <c r="J231" s="196"/>
      <c r="K231" s="196"/>
      <c r="L231" s="196"/>
      <c r="M231" s="196"/>
      <c r="N231" s="196"/>
      <c r="O231" s="196"/>
      <c r="P231" s="196"/>
      <c r="Q231" s="196"/>
      <c r="R231" s="196"/>
      <c r="S231" s="196"/>
      <c r="T231" s="196"/>
      <c r="U231" s="196"/>
      <c r="V231" s="196"/>
      <c r="W231" s="196"/>
      <c r="X231" s="196"/>
      <c r="Y231" s="196"/>
      <c r="Z231" s="196"/>
      <c r="AA231" s="196"/>
      <c r="AB231" s="196"/>
    </row>
    <row xmlns:x14ac="http://schemas.microsoft.com/office/spreadsheetml/2009/9/ac" r="232" ht="15.75" x14ac:dyDescent="0.25">
      <c r="A232" s="196"/>
      <c r="B232" s="197"/>
      <c r="C232" s="196"/>
      <c r="D232" s="196"/>
      <c r="E232" s="196"/>
      <c r="F232" s="196"/>
      <c r="G232" s="196"/>
      <c r="H232" s="196"/>
      <c r="I232" s="196"/>
      <c r="J232" s="196"/>
      <c r="K232" s="196"/>
      <c r="L232" s="196"/>
      <c r="M232" s="196"/>
      <c r="N232" s="196"/>
      <c r="O232" s="196"/>
      <c r="P232" s="196"/>
      <c r="Q232" s="196"/>
      <c r="R232" s="196"/>
      <c r="S232" s="196"/>
      <c r="T232" s="196"/>
      <c r="U232" s="196"/>
      <c r="V232" s="196"/>
      <c r="W232" s="196"/>
      <c r="X232" s="196"/>
      <c r="Y232" s="196"/>
      <c r="Z232" s="196"/>
      <c r="AA232" s="196"/>
      <c r="AB232" s="196"/>
    </row>
    <row xmlns:x14ac="http://schemas.microsoft.com/office/spreadsheetml/2009/9/ac" r="233" ht="15.75" x14ac:dyDescent="0.25">
      <c r="A233" s="196"/>
      <c r="B233" s="197"/>
      <c r="C233" s="196"/>
      <c r="D233" s="196"/>
      <c r="E233" s="196"/>
      <c r="F233" s="196"/>
      <c r="G233" s="196"/>
      <c r="H233" s="196"/>
      <c r="I233" s="196"/>
      <c r="J233" s="196"/>
      <c r="K233" s="196"/>
      <c r="L233" s="196"/>
      <c r="M233" s="196"/>
      <c r="N233" s="196"/>
      <c r="O233" s="196"/>
      <c r="P233" s="196"/>
      <c r="Q233" s="196"/>
      <c r="R233" s="196"/>
      <c r="S233" s="196"/>
      <c r="T233" s="196"/>
      <c r="U233" s="196"/>
      <c r="V233" s="196"/>
      <c r="W233" s="196"/>
      <c r="X233" s="196"/>
      <c r="Y233" s="196"/>
      <c r="Z233" s="196"/>
      <c r="AA233" s="196"/>
    </row>
    <row xmlns:x14ac="http://schemas.microsoft.com/office/spreadsheetml/2009/9/ac" r="234" ht="15.75" x14ac:dyDescent="0.25">
      <c r="A234" s="196"/>
      <c r="B234" s="197"/>
      <c r="C234" s="196"/>
      <c r="D234" s="196"/>
      <c r="E234" s="196"/>
      <c r="F234" s="196"/>
      <c r="G234" s="196"/>
      <c r="H234" s="196"/>
      <c r="I234" s="196"/>
      <c r="J234" s="196"/>
      <c r="K234" s="196"/>
      <c r="L234" s="196"/>
      <c r="M234" s="196"/>
      <c r="N234" s="196"/>
      <c r="O234" s="196"/>
      <c r="P234" s="196"/>
      <c r="Q234" s="196"/>
      <c r="R234" s="196"/>
      <c r="S234" s="196"/>
      <c r="T234" s="196"/>
      <c r="U234" s="196"/>
      <c r="V234" s="196"/>
      <c r="W234" s="196"/>
      <c r="X234" s="196"/>
      <c r="Y234" s="196"/>
      <c r="Z234" s="196"/>
      <c r="AA234" s="196"/>
    </row>
    <row xmlns:x14ac="http://schemas.microsoft.com/office/spreadsheetml/2009/9/ac" r="235" ht="15.75" x14ac:dyDescent="0.25">
      <c r="A235" s="196"/>
      <c r="B235" s="197"/>
      <c r="C235" s="196"/>
      <c r="D235" s="196"/>
      <c r="E235" s="196"/>
      <c r="F235" s="196"/>
      <c r="G235" s="196"/>
      <c r="H235" s="196"/>
      <c r="I235" s="196"/>
      <c r="J235" s="196"/>
      <c r="K235" s="196"/>
      <c r="L235" s="196"/>
      <c r="M235" s="196"/>
      <c r="N235" s="196"/>
      <c r="O235" s="196"/>
      <c r="P235" s="196"/>
      <c r="Q235" s="196"/>
      <c r="R235" s="196"/>
      <c r="S235" s="196"/>
      <c r="T235" s="196"/>
      <c r="U235" s="196"/>
      <c r="V235" s="196"/>
      <c r="W235" s="196"/>
      <c r="X235" s="196"/>
      <c r="Y235" s="196"/>
      <c r="Z235" s="196"/>
      <c r="AA235" s="196"/>
    </row>
    <row xmlns:x14ac="http://schemas.microsoft.com/office/spreadsheetml/2009/9/ac" r="236" ht="15.75" x14ac:dyDescent="0.25">
      <c r="A236" s="196"/>
      <c r="B236" s="197"/>
      <c r="C236" s="196"/>
      <c r="D236" s="196"/>
      <c r="E236" s="196"/>
      <c r="F236" s="196"/>
      <c r="G236" s="196"/>
      <c r="H236" s="196"/>
      <c r="I236" s="196"/>
      <c r="J236" s="196"/>
      <c r="K236" s="196"/>
      <c r="L236" s="196"/>
      <c r="M236" s="196"/>
      <c r="N236" s="196"/>
      <c r="O236" s="196"/>
      <c r="P236" s="196"/>
      <c r="Q236" s="196"/>
      <c r="R236" s="196"/>
      <c r="S236" s="196"/>
      <c r="T236" s="196"/>
      <c r="U236" s="196"/>
      <c r="V236" s="196"/>
      <c r="W236" s="196"/>
      <c r="X236" s="196"/>
      <c r="Y236" s="196"/>
      <c r="Z236" s="196"/>
      <c r="AA236" s="196"/>
    </row>
    <row xmlns:x14ac="http://schemas.microsoft.com/office/spreadsheetml/2009/9/ac" r="237" ht="15.75" x14ac:dyDescent="0.25">
      <c r="A237" s="196"/>
      <c r="B237" s="197"/>
      <c r="C237" s="196"/>
      <c r="D237" s="196"/>
      <c r="E237" s="196"/>
      <c r="F237" s="196"/>
      <c r="G237" s="196"/>
      <c r="H237" s="196"/>
      <c r="I237" s="196"/>
      <c r="J237" s="196"/>
      <c r="K237" s="196"/>
      <c r="L237" s="196"/>
      <c r="M237" s="196"/>
      <c r="N237" s="196"/>
      <c r="O237" s="196"/>
      <c r="P237" s="196"/>
      <c r="Q237" s="196"/>
      <c r="R237" s="196"/>
      <c r="S237" s="196"/>
      <c r="T237" s="196"/>
      <c r="U237" s="196"/>
      <c r="V237" s="196"/>
      <c r="W237" s="196"/>
      <c r="X237" s="196"/>
      <c r="Y237" s="196"/>
      <c r="Z237" s="196"/>
      <c r="AA237" s="196"/>
    </row>
    <row xmlns:x14ac="http://schemas.microsoft.com/office/spreadsheetml/2009/9/ac" r="238" ht="15.75" x14ac:dyDescent="0.25">
      <c r="A238" s="196"/>
      <c r="B238" s="197"/>
      <c r="C238" s="196"/>
      <c r="D238" s="196"/>
      <c r="E238" s="196"/>
      <c r="F238" s="196"/>
      <c r="G238" s="196"/>
      <c r="H238" s="196"/>
      <c r="I238" s="196"/>
      <c r="J238" s="196"/>
      <c r="K238" s="196"/>
      <c r="L238" s="196"/>
      <c r="M238" s="196"/>
      <c r="N238" s="196"/>
      <c r="O238" s="196"/>
      <c r="P238" s="196"/>
      <c r="Q238" s="196"/>
      <c r="R238" s="196"/>
      <c r="S238" s="196"/>
      <c r="T238" s="196"/>
      <c r="U238" s="196"/>
      <c r="V238" s="196"/>
      <c r="W238" s="196"/>
      <c r="X238" s="196"/>
      <c r="Y238" s="196"/>
      <c r="Z238" s="196"/>
      <c r="AA238" s="196"/>
    </row>
    <row xmlns:x14ac="http://schemas.microsoft.com/office/spreadsheetml/2009/9/ac" r="239" ht="15.75" x14ac:dyDescent="0.25">
      <c r="A239" s="196"/>
      <c r="B239" s="197"/>
      <c r="C239" s="196"/>
      <c r="D239" s="196"/>
      <c r="E239" s="196"/>
      <c r="F239" s="196"/>
      <c r="G239" s="196"/>
      <c r="H239" s="196"/>
      <c r="I239" s="196"/>
      <c r="J239" s="196"/>
      <c r="K239" s="196"/>
      <c r="L239" s="196"/>
      <c r="M239" s="196"/>
      <c r="N239" s="196"/>
      <c r="O239" s="196"/>
      <c r="P239" s="196"/>
      <c r="Q239" s="196"/>
      <c r="R239" s="196"/>
      <c r="S239" s="196"/>
      <c r="T239" s="196"/>
      <c r="U239" s="196"/>
      <c r="V239" s="196"/>
      <c r="W239" s="196"/>
      <c r="X239" s="196"/>
      <c r="Y239" s="196"/>
      <c r="Z239" s="196"/>
      <c r="AA239" s="196"/>
    </row>
    <row xmlns:x14ac="http://schemas.microsoft.com/office/spreadsheetml/2009/9/ac" r="240" ht="15.75" x14ac:dyDescent="0.25">
      <c r="A240" s="196"/>
      <c r="B240" s="197"/>
      <c r="C240" s="196"/>
      <c r="D240" s="196"/>
      <c r="E240" s="196"/>
      <c r="F240" s="196"/>
      <c r="G240" s="196"/>
      <c r="H240" s="196"/>
      <c r="I240" s="196"/>
      <c r="J240" s="196"/>
      <c r="K240" s="196"/>
      <c r="L240" s="196"/>
      <c r="M240" s="196"/>
      <c r="N240" s="196"/>
      <c r="O240" s="196"/>
      <c r="P240" s="196"/>
      <c r="Q240" s="196"/>
      <c r="R240" s="196"/>
      <c r="S240" s="196"/>
      <c r="T240" s="196"/>
      <c r="U240" s="196"/>
      <c r="V240" s="196"/>
      <c r="W240" s="196"/>
      <c r="X240" s="196"/>
      <c r="Y240" s="196"/>
      <c r="Z240" s="196"/>
      <c r="AA240" s="196"/>
    </row>
    <row xmlns:x14ac="http://schemas.microsoft.com/office/spreadsheetml/2009/9/ac" r="241" ht="15.75" x14ac:dyDescent="0.25">
      <c r="A241" s="196"/>
      <c r="B241" s="197"/>
      <c r="C241" s="196"/>
      <c r="D241" s="196"/>
      <c r="E241" s="196"/>
      <c r="F241" s="196"/>
      <c r="G241" s="196"/>
      <c r="H241" s="196"/>
      <c r="I241" s="196"/>
      <c r="J241" s="196"/>
      <c r="K241" s="196"/>
      <c r="L241" s="196"/>
      <c r="M241" s="196"/>
      <c r="N241" s="196"/>
      <c r="O241" s="196"/>
      <c r="P241" s="196"/>
      <c r="Q241" s="196"/>
      <c r="R241" s="196"/>
      <c r="S241" s="196"/>
      <c r="T241" s="196"/>
      <c r="U241" s="196"/>
      <c r="V241" s="196"/>
      <c r="W241" s="196"/>
      <c r="X241" s="196"/>
      <c r="Y241" s="196"/>
      <c r="Z241" s="196"/>
      <c r="AA241" s="196"/>
    </row>
    <row xmlns:x14ac="http://schemas.microsoft.com/office/spreadsheetml/2009/9/ac" r="242" ht="15.75" x14ac:dyDescent="0.25">
      <c r="A242" s="196"/>
      <c r="B242" s="197"/>
      <c r="C242" s="196"/>
      <c r="D242" s="196"/>
      <c r="E242" s="196"/>
      <c r="F242" s="196"/>
      <c r="G242" s="196"/>
      <c r="H242" s="196"/>
      <c r="I242" s="196"/>
      <c r="J242" s="196"/>
      <c r="K242" s="196"/>
      <c r="L242" s="196"/>
      <c r="M242" s="196"/>
      <c r="N242" s="196"/>
      <c r="O242" s="196"/>
      <c r="P242" s="196"/>
      <c r="Q242" s="196"/>
      <c r="R242" s="196"/>
      <c r="S242" s="196"/>
      <c r="T242" s="196"/>
      <c r="U242" s="196"/>
      <c r="V242" s="196"/>
      <c r="W242" s="196"/>
      <c r="X242" s="196"/>
      <c r="Y242" s="196"/>
      <c r="Z242" s="196"/>
      <c r="AA242" s="196"/>
    </row>
    <row xmlns:x14ac="http://schemas.microsoft.com/office/spreadsheetml/2009/9/ac" r="243" ht="15.75" x14ac:dyDescent="0.25">
      <c r="A243" s="196"/>
      <c r="B243" s="197"/>
      <c r="C243" s="196"/>
      <c r="D243" s="196"/>
      <c r="E243" s="196"/>
      <c r="F243" s="196"/>
      <c r="G243" s="196"/>
      <c r="H243" s="196"/>
      <c r="I243" s="196"/>
      <c r="J243" s="196"/>
      <c r="K243" s="196"/>
      <c r="L243" s="196"/>
      <c r="M243" s="196"/>
      <c r="N243" s="196"/>
      <c r="O243" s="196"/>
      <c r="P243" s="196"/>
      <c r="Q243" s="196"/>
      <c r="R243" s="196"/>
      <c r="S243" s="196"/>
      <c r="T243" s="196"/>
      <c r="U243" s="196"/>
      <c r="V243" s="196"/>
      <c r="W243" s="196"/>
      <c r="X243" s="196"/>
      <c r="Y243" s="196"/>
      <c r="Z243" s="196"/>
      <c r="AA243" s="196"/>
    </row>
    <row xmlns:x14ac="http://schemas.microsoft.com/office/spreadsheetml/2009/9/ac" r="244" ht="15.75" x14ac:dyDescent="0.25">
      <c r="A244" s="196"/>
      <c r="B244" s="197"/>
      <c r="C244" s="196"/>
      <c r="D244" s="196"/>
      <c r="E244" s="196"/>
      <c r="F244" s="196"/>
      <c r="G244" s="196"/>
      <c r="H244" s="196"/>
      <c r="I244" s="196"/>
      <c r="J244" s="196"/>
      <c r="K244" s="196"/>
      <c r="L244" s="196"/>
      <c r="M244" s="196"/>
      <c r="N244" s="196"/>
      <c r="O244" s="196"/>
      <c r="P244" s="196"/>
      <c r="Q244" s="196"/>
      <c r="R244" s="196"/>
      <c r="S244" s="196"/>
      <c r="T244" s="196"/>
      <c r="U244" s="196"/>
      <c r="V244" s="196"/>
      <c r="W244" s="196"/>
      <c r="X244" s="196"/>
      <c r="Y244" s="196"/>
      <c r="Z244" s="196"/>
      <c r="AA244" s="196"/>
    </row>
    <row xmlns:x14ac="http://schemas.microsoft.com/office/spreadsheetml/2009/9/ac" r="245" ht="15.75" x14ac:dyDescent="0.25">
      <c r="A245" s="196"/>
      <c r="B245" s="197"/>
      <c r="C245" s="196"/>
      <c r="D245" s="196"/>
      <c r="E245" s="196"/>
      <c r="F245" s="196"/>
      <c r="G245" s="196"/>
      <c r="H245" s="196"/>
      <c r="I245" s="196"/>
      <c r="J245" s="196"/>
      <c r="K245" s="196"/>
      <c r="L245" s="196"/>
      <c r="M245" s="196"/>
      <c r="N245" s="196"/>
      <c r="O245" s="196"/>
      <c r="P245" s="196"/>
      <c r="Q245" s="196"/>
      <c r="R245" s="196"/>
      <c r="S245" s="196"/>
      <c r="T245" s="196"/>
      <c r="U245" s="196"/>
      <c r="V245" s="196"/>
      <c r="W245" s="196"/>
      <c r="X245" s="196"/>
      <c r="Y245" s="196"/>
      <c r="Z245" s="196"/>
      <c r="AA245" s="196"/>
    </row>
    <row xmlns:x14ac="http://schemas.microsoft.com/office/spreadsheetml/2009/9/ac" r="246" ht="15.75" x14ac:dyDescent="0.25">
      <c r="A246" s="196"/>
      <c r="B246" s="197"/>
      <c r="C246" s="196"/>
      <c r="D246" s="196"/>
      <c r="E246" s="196"/>
      <c r="F246" s="196"/>
      <c r="G246" s="196"/>
      <c r="H246" s="196"/>
      <c r="I246" s="196"/>
      <c r="J246" s="196"/>
      <c r="K246" s="196"/>
      <c r="L246" s="196"/>
      <c r="M246" s="196"/>
      <c r="N246" s="196"/>
      <c r="O246" s="196"/>
      <c r="P246" s="196"/>
      <c r="Q246" s="196"/>
      <c r="R246" s="196"/>
      <c r="S246" s="196"/>
      <c r="T246" s="196"/>
      <c r="U246" s="196"/>
      <c r="V246" s="196"/>
      <c r="W246" s="196"/>
      <c r="X246" s="196"/>
      <c r="Y246" s="196"/>
      <c r="Z246" s="196"/>
      <c r="AA246" s="196"/>
    </row>
    <row xmlns:x14ac="http://schemas.microsoft.com/office/spreadsheetml/2009/9/ac" r="247" ht="15.75" x14ac:dyDescent="0.25">
      <c r="A247" s="196"/>
      <c r="B247" s="197"/>
      <c r="C247" s="196"/>
      <c r="D247" s="196"/>
      <c r="E247" s="196"/>
      <c r="F247" s="196"/>
      <c r="G247" s="196"/>
      <c r="H247" s="196"/>
      <c r="I247" s="196"/>
      <c r="J247" s="196"/>
      <c r="K247" s="196"/>
      <c r="L247" s="196"/>
      <c r="M247" s="196"/>
      <c r="N247" s="196"/>
      <c r="O247" s="196"/>
      <c r="P247" s="196"/>
      <c r="Q247" s="196"/>
      <c r="R247" s="196"/>
      <c r="S247" s="196"/>
      <c r="T247" s="196"/>
      <c r="U247" s="196"/>
      <c r="V247" s="196"/>
      <c r="W247" s="196"/>
      <c r="X247" s="196"/>
      <c r="Y247" s="196"/>
      <c r="Z247" s="196"/>
      <c r="AA247" s="196"/>
    </row>
    <row xmlns:x14ac="http://schemas.microsoft.com/office/spreadsheetml/2009/9/ac" r="248" ht="15.75" x14ac:dyDescent="0.25">
      <c r="A248" s="196"/>
      <c r="B248" s="197"/>
      <c r="C248" s="196"/>
      <c r="D248" s="196"/>
      <c r="E248" s="196"/>
      <c r="F248" s="196"/>
      <c r="G248" s="196"/>
      <c r="H248" s="196"/>
      <c r="I248" s="196"/>
      <c r="J248" s="196"/>
      <c r="K248" s="196"/>
      <c r="L248" s="196"/>
      <c r="M248" s="196"/>
      <c r="N248" s="196"/>
      <c r="O248" s="196"/>
      <c r="P248" s="196"/>
      <c r="Q248" s="196"/>
      <c r="R248" s="196"/>
      <c r="S248" s="196"/>
      <c r="T248" s="196"/>
      <c r="U248" s="196"/>
      <c r="V248" s="196"/>
      <c r="W248" s="196"/>
      <c r="X248" s="196"/>
      <c r="Y248" s="196"/>
      <c r="Z248" s="196"/>
      <c r="AA248" s="196"/>
    </row>
    <row xmlns:x14ac="http://schemas.microsoft.com/office/spreadsheetml/2009/9/ac" r="249" ht="15.75" x14ac:dyDescent="0.25">
      <c r="A249" s="196"/>
      <c r="B249" s="197"/>
      <c r="C249" s="196"/>
      <c r="D249" s="196"/>
      <c r="E249" s="196"/>
      <c r="F249" s="196"/>
      <c r="G249" s="196"/>
      <c r="H249" s="196"/>
      <c r="I249" s="196"/>
      <c r="J249" s="196"/>
      <c r="K249" s="196"/>
      <c r="L249" s="196"/>
      <c r="M249" s="196"/>
      <c r="N249" s="196"/>
      <c r="O249" s="196"/>
      <c r="P249" s="196"/>
      <c r="Q249" s="196"/>
      <c r="R249" s="196"/>
      <c r="S249" s="196"/>
      <c r="T249" s="196"/>
      <c r="U249" s="196"/>
      <c r="V249" s="196"/>
      <c r="W249" s="196"/>
      <c r="X249" s="196"/>
      <c r="Y249" s="196"/>
      <c r="Z249" s="196"/>
      <c r="AA249" s="196"/>
    </row>
    <row xmlns:x14ac="http://schemas.microsoft.com/office/spreadsheetml/2009/9/ac" r="250" ht="15.75" x14ac:dyDescent="0.25">
      <c r="A250" s="196"/>
      <c r="B250" s="197"/>
      <c r="C250" s="196"/>
      <c r="D250" s="196"/>
      <c r="E250" s="196"/>
      <c r="F250" s="196"/>
      <c r="G250" s="196"/>
      <c r="H250" s="196"/>
      <c r="I250" s="196"/>
      <c r="J250" s="196"/>
      <c r="K250" s="196"/>
      <c r="L250" s="196"/>
      <c r="M250" s="196"/>
      <c r="N250" s="196"/>
      <c r="O250" s="196"/>
      <c r="P250" s="196"/>
      <c r="Q250" s="196"/>
      <c r="R250" s="196"/>
      <c r="S250" s="196"/>
      <c r="T250" s="196"/>
      <c r="U250" s="196"/>
      <c r="V250" s="196"/>
      <c r="W250" s="196"/>
      <c r="X250" s="196"/>
      <c r="Y250" s="196"/>
      <c r="Z250" s="196"/>
      <c r="AA250" s="196"/>
    </row>
    <row xmlns:x14ac="http://schemas.microsoft.com/office/spreadsheetml/2009/9/ac" r="251" ht="15.75" x14ac:dyDescent="0.25">
      <c r="A251" s="196"/>
      <c r="B251" s="197"/>
      <c r="C251" s="196"/>
      <c r="D251" s="196"/>
      <c r="E251" s="196"/>
      <c r="F251" s="196"/>
      <c r="G251" s="196"/>
      <c r="H251" s="196"/>
      <c r="I251" s="196"/>
      <c r="J251" s="196"/>
      <c r="K251" s="196"/>
      <c r="L251" s="196"/>
      <c r="M251" s="196"/>
      <c r="N251" s="196"/>
      <c r="O251" s="196"/>
      <c r="P251" s="196"/>
      <c r="Q251" s="196"/>
      <c r="R251" s="196"/>
      <c r="S251" s="196"/>
      <c r="T251" s="196"/>
      <c r="U251" s="196"/>
      <c r="V251" s="196"/>
      <c r="W251" s="196"/>
      <c r="X251" s="196"/>
      <c r="Y251" s="196"/>
      <c r="Z251" s="196"/>
      <c r="AA251" s="196"/>
    </row>
    <row xmlns:x14ac="http://schemas.microsoft.com/office/spreadsheetml/2009/9/ac" r="252" ht="15.75" x14ac:dyDescent="0.25">
      <c r="A252" s="196"/>
      <c r="B252" s="197"/>
      <c r="C252" s="196"/>
      <c r="D252" s="196"/>
      <c r="E252" s="196"/>
      <c r="F252" s="196"/>
      <c r="G252" s="196"/>
      <c r="H252" s="196"/>
      <c r="I252" s="196"/>
      <c r="J252" s="196"/>
      <c r="K252" s="196"/>
      <c r="L252" s="196"/>
      <c r="M252" s="196"/>
      <c r="N252" s="196"/>
      <c r="O252" s="196"/>
      <c r="P252" s="196"/>
      <c r="Q252" s="196"/>
      <c r="R252" s="196"/>
      <c r="S252" s="196"/>
      <c r="T252" s="196"/>
      <c r="U252" s="196"/>
      <c r="V252" s="196"/>
      <c r="W252" s="196"/>
      <c r="X252" s="196"/>
      <c r="Y252" s="196"/>
      <c r="Z252" s="196"/>
      <c r="AA252" s="196"/>
    </row>
    <row xmlns:x14ac="http://schemas.microsoft.com/office/spreadsheetml/2009/9/ac" r="253" ht="15.75" x14ac:dyDescent="0.25">
      <c r="A253" s="196"/>
      <c r="B253" s="197"/>
      <c r="C253" s="196"/>
      <c r="D253" s="196"/>
      <c r="E253" s="196"/>
      <c r="F253" s="196"/>
      <c r="G253" s="196"/>
      <c r="H253" s="196"/>
      <c r="I253" s="196"/>
      <c r="J253" s="196"/>
      <c r="K253" s="196"/>
      <c r="L253" s="196"/>
      <c r="M253" s="196"/>
      <c r="N253" s="196"/>
      <c r="O253" s="196"/>
      <c r="P253" s="196"/>
      <c r="Q253" s="196"/>
      <c r="R253" s="196"/>
      <c r="S253" s="196"/>
      <c r="T253" s="196"/>
      <c r="U253" s="196"/>
      <c r="V253" s="196"/>
      <c r="W253" s="196"/>
      <c r="X253" s="196"/>
      <c r="Y253" s="196"/>
      <c r="Z253" s="196"/>
      <c r="AA253" s="196"/>
    </row>
    <row xmlns:x14ac="http://schemas.microsoft.com/office/spreadsheetml/2009/9/ac" r="254" ht="15.75" x14ac:dyDescent="0.25">
      <c r="A254" s="196"/>
      <c r="B254" s="197"/>
      <c r="C254" s="196"/>
      <c r="D254" s="196"/>
      <c r="E254" s="196"/>
      <c r="F254" s="196"/>
      <c r="G254" s="196"/>
      <c r="H254" s="196"/>
      <c r="I254" s="196"/>
      <c r="J254" s="196"/>
      <c r="K254" s="196"/>
      <c r="L254" s="196"/>
      <c r="M254" s="196"/>
      <c r="N254" s="196"/>
      <c r="O254" s="196"/>
      <c r="P254" s="196"/>
      <c r="Q254" s="196"/>
      <c r="R254" s="196"/>
      <c r="S254" s="196"/>
      <c r="T254" s="196"/>
      <c r="U254" s="196"/>
      <c r="V254" s="196"/>
      <c r="W254" s="196"/>
      <c r="X254" s="196"/>
      <c r="Y254" s="196"/>
      <c r="Z254" s="196"/>
      <c r="AA254" s="196"/>
    </row>
    <row xmlns:x14ac="http://schemas.microsoft.com/office/spreadsheetml/2009/9/ac" r="255" ht="15.75" x14ac:dyDescent="0.25">
      <c r="A255" s="196"/>
      <c r="B255" s="197"/>
      <c r="C255" s="196"/>
      <c r="D255" s="196"/>
      <c r="E255" s="196"/>
      <c r="F255" s="196"/>
      <c r="G255" s="196"/>
      <c r="H255" s="196"/>
      <c r="I255" s="196"/>
      <c r="J255" s="196"/>
      <c r="K255" s="196"/>
      <c r="L255" s="196"/>
      <c r="M255" s="196"/>
      <c r="N255" s="196"/>
      <c r="O255" s="196"/>
      <c r="P255" s="196"/>
      <c r="Q255" s="196"/>
      <c r="R255" s="196"/>
      <c r="S255" s="196"/>
      <c r="T255" s="196"/>
      <c r="U255" s="196"/>
      <c r="V255" s="196"/>
      <c r="W255" s="196"/>
      <c r="X255" s="196"/>
      <c r="Y255" s="196"/>
      <c r="Z255" s="196"/>
      <c r="AA255" s="196"/>
    </row>
    <row xmlns:x14ac="http://schemas.microsoft.com/office/spreadsheetml/2009/9/ac" r="256" ht="15.75" x14ac:dyDescent="0.25">
      <c r="A256" s="196"/>
      <c r="B256" s="197"/>
      <c r="C256" s="196"/>
      <c r="D256" s="196"/>
      <c r="E256" s="196"/>
      <c r="F256" s="196"/>
      <c r="G256" s="196"/>
      <c r="H256" s="196"/>
      <c r="I256" s="196"/>
      <c r="J256" s="196"/>
      <c r="K256" s="196"/>
      <c r="L256" s="196"/>
      <c r="M256" s="196"/>
      <c r="N256" s="196"/>
      <c r="O256" s="196"/>
      <c r="P256" s="196"/>
      <c r="Q256" s="196"/>
      <c r="R256" s="196"/>
      <c r="S256" s="196"/>
      <c r="T256" s="196"/>
      <c r="U256" s="196"/>
      <c r="V256" s="196"/>
      <c r="W256" s="196"/>
      <c r="X256" s="196"/>
      <c r="Y256" s="196"/>
      <c r="Z256" s="196"/>
      <c r="AA256" s="196"/>
    </row>
    <row xmlns:x14ac="http://schemas.microsoft.com/office/spreadsheetml/2009/9/ac" r="257" ht="15.75" x14ac:dyDescent="0.25">
      <c r="A257" s="196"/>
      <c r="B257" s="197"/>
      <c r="C257" s="196"/>
      <c r="D257" s="196"/>
      <c r="E257" s="196"/>
      <c r="F257" s="196"/>
      <c r="G257" s="196"/>
      <c r="H257" s="196"/>
      <c r="I257" s="196"/>
      <c r="J257" s="196"/>
      <c r="K257" s="196"/>
      <c r="L257" s="196"/>
      <c r="M257" s="196"/>
      <c r="N257" s="196"/>
      <c r="O257" s="196"/>
      <c r="P257" s="196"/>
      <c r="Q257" s="196"/>
      <c r="R257" s="196"/>
      <c r="S257" s="196"/>
      <c r="T257" s="196"/>
      <c r="U257" s="196"/>
      <c r="V257" s="196"/>
      <c r="W257" s="196"/>
      <c r="X257" s="196"/>
      <c r="Y257" s="196"/>
      <c r="Z257" s="196"/>
      <c r="AA257" s="196"/>
    </row>
    <row xmlns:x14ac="http://schemas.microsoft.com/office/spreadsheetml/2009/9/ac" r="258" ht="15.75" x14ac:dyDescent="0.25">
      <c r="A258" s="196"/>
      <c r="B258" s="197"/>
      <c r="C258" s="196"/>
      <c r="D258" s="196"/>
      <c r="E258" s="196"/>
      <c r="F258" s="196"/>
      <c r="G258" s="196"/>
      <c r="H258" s="196"/>
      <c r="I258" s="196"/>
      <c r="J258" s="196"/>
      <c r="K258" s="196"/>
      <c r="L258" s="196"/>
      <c r="M258" s="196"/>
      <c r="N258" s="196"/>
      <c r="O258" s="196"/>
      <c r="P258" s="196"/>
      <c r="Q258" s="196"/>
      <c r="R258" s="196"/>
      <c r="S258" s="196"/>
      <c r="T258" s="196"/>
      <c r="U258" s="196"/>
      <c r="V258" s="196"/>
      <c r="W258" s="196"/>
      <c r="X258" s="196"/>
      <c r="Y258" s="196"/>
      <c r="Z258" s="196"/>
      <c r="AA258" s="196"/>
    </row>
    <row xmlns:x14ac="http://schemas.microsoft.com/office/spreadsheetml/2009/9/ac" r="259" ht="15.75" x14ac:dyDescent="0.25">
      <c r="A259" s="196"/>
      <c r="B259" s="197"/>
      <c r="C259" s="196"/>
      <c r="D259" s="196"/>
      <c r="E259" s="196"/>
      <c r="F259" s="196"/>
      <c r="G259" s="196"/>
      <c r="H259" s="196"/>
      <c r="I259" s="196"/>
      <c r="J259" s="196"/>
      <c r="K259" s="196"/>
      <c r="L259" s="196"/>
      <c r="M259" s="196"/>
      <c r="N259" s="196"/>
      <c r="O259" s="196"/>
      <c r="P259" s="196"/>
      <c r="Q259" s="196"/>
      <c r="R259" s="196"/>
      <c r="S259" s="196"/>
      <c r="T259" s="196"/>
      <c r="U259" s="196"/>
      <c r="V259" s="196"/>
      <c r="W259" s="196"/>
      <c r="X259" s="196"/>
      <c r="Y259" s="196"/>
      <c r="Z259" s="196"/>
      <c r="AA259" s="196"/>
    </row>
    <row xmlns:x14ac="http://schemas.microsoft.com/office/spreadsheetml/2009/9/ac" r="260" ht="15.75" x14ac:dyDescent="0.25">
      <c r="A260" s="196"/>
      <c r="B260" s="197"/>
      <c r="C260" s="196"/>
      <c r="D260" s="196"/>
      <c r="E260" s="196"/>
      <c r="F260" s="196"/>
      <c r="G260" s="196"/>
      <c r="H260" s="196"/>
      <c r="I260" s="196"/>
      <c r="J260" s="196"/>
      <c r="K260" s="196"/>
      <c r="L260" s="196"/>
      <c r="M260" s="196"/>
      <c r="N260" s="196"/>
      <c r="O260" s="196"/>
      <c r="P260" s="196"/>
      <c r="Q260" s="196"/>
      <c r="R260" s="196"/>
      <c r="S260" s="196"/>
      <c r="T260" s="196"/>
      <c r="U260" s="196"/>
      <c r="V260" s="196"/>
      <c r="W260" s="196"/>
      <c r="X260" s="196"/>
      <c r="Y260" s="196"/>
      <c r="Z260" s="196"/>
      <c r="AA260" s="196"/>
    </row>
    <row xmlns:x14ac="http://schemas.microsoft.com/office/spreadsheetml/2009/9/ac" r="261" ht="15.75" x14ac:dyDescent="0.25">
      <c r="A261" s="196"/>
      <c r="B261" s="197"/>
      <c r="C261" s="196"/>
      <c r="D261" s="196"/>
      <c r="E261" s="196"/>
      <c r="F261" s="196"/>
      <c r="G261" s="196"/>
      <c r="H261" s="196"/>
      <c r="I261" s="196"/>
      <c r="J261" s="196"/>
      <c r="K261" s="196"/>
      <c r="L261" s="196"/>
      <c r="M261" s="196"/>
      <c r="N261" s="196"/>
      <c r="O261" s="196"/>
      <c r="P261" s="196"/>
      <c r="Q261" s="196"/>
      <c r="R261" s="196"/>
      <c r="S261" s="196"/>
      <c r="T261" s="196"/>
      <c r="U261" s="196"/>
      <c r="V261" s="196"/>
      <c r="W261" s="196"/>
      <c r="X261" s="196"/>
      <c r="Y261" s="196"/>
      <c r="Z261" s="196"/>
      <c r="AA261" s="196"/>
    </row>
    <row xmlns:x14ac="http://schemas.microsoft.com/office/spreadsheetml/2009/9/ac" r="262" ht="15.75" x14ac:dyDescent="0.25">
      <c r="A262" s="196"/>
      <c r="B262" s="197"/>
      <c r="C262" s="196"/>
      <c r="D262" s="196"/>
      <c r="E262" s="196"/>
      <c r="F262" s="196"/>
      <c r="G262" s="196"/>
      <c r="H262" s="196"/>
      <c r="I262" s="196"/>
      <c r="J262" s="196"/>
      <c r="K262" s="196"/>
      <c r="L262" s="196"/>
      <c r="M262" s="196"/>
      <c r="N262" s="196"/>
      <c r="O262" s="196"/>
      <c r="P262" s="196"/>
      <c r="Q262" s="196"/>
      <c r="R262" s="196"/>
      <c r="S262" s="196"/>
      <c r="T262" s="196"/>
      <c r="U262" s="196"/>
      <c r="V262" s="196"/>
      <c r="W262" s="196"/>
      <c r="X262" s="196"/>
      <c r="Y262" s="196"/>
      <c r="Z262" s="196"/>
      <c r="AA262" s="196"/>
    </row>
    <row xmlns:x14ac="http://schemas.microsoft.com/office/spreadsheetml/2009/9/ac" r="263" ht="15.75" x14ac:dyDescent="0.25">
      <c r="A263" s="196"/>
      <c r="B263" s="197"/>
      <c r="C263" s="196"/>
      <c r="D263" s="196"/>
      <c r="E263" s="196"/>
      <c r="F263" s="196"/>
      <c r="G263" s="196"/>
      <c r="H263" s="196"/>
      <c r="I263" s="196"/>
      <c r="J263" s="196"/>
      <c r="K263" s="196"/>
      <c r="L263" s="196"/>
      <c r="M263" s="196"/>
      <c r="N263" s="196"/>
      <c r="O263" s="196"/>
      <c r="P263" s="196"/>
      <c r="Q263" s="196"/>
      <c r="R263" s="196"/>
      <c r="S263" s="196"/>
      <c r="T263" s="196"/>
      <c r="U263" s="196"/>
      <c r="V263" s="196"/>
      <c r="W263" s="196"/>
      <c r="X263" s="196"/>
      <c r="Y263" s="196"/>
      <c r="Z263" s="196"/>
      <c r="AA263" s="196"/>
    </row>
    <row xmlns:x14ac="http://schemas.microsoft.com/office/spreadsheetml/2009/9/ac" r="264" ht="15.75" x14ac:dyDescent="0.25">
      <c r="A264" s="196"/>
      <c r="B264" s="197"/>
      <c r="C264" s="196"/>
      <c r="D264" s="196"/>
      <c r="E264" s="196"/>
      <c r="F264" s="196"/>
      <c r="G264" s="196"/>
      <c r="H264" s="196"/>
      <c r="I264" s="196"/>
      <c r="J264" s="196"/>
      <c r="K264" s="196"/>
      <c r="L264" s="196"/>
      <c r="M264" s="196"/>
      <c r="N264" s="196"/>
      <c r="O264" s="196"/>
      <c r="P264" s="196"/>
      <c r="Q264" s="196"/>
      <c r="R264" s="196"/>
      <c r="S264" s="196"/>
      <c r="T264" s="196"/>
      <c r="U264" s="196"/>
      <c r="V264" s="196"/>
      <c r="W264" s="196"/>
      <c r="X264" s="196"/>
      <c r="Y264" s="196"/>
      <c r="Z264" s="196"/>
      <c r="AA264" s="196"/>
    </row>
    <row xmlns:x14ac="http://schemas.microsoft.com/office/spreadsheetml/2009/9/ac" r="265" ht="15.75" x14ac:dyDescent="0.25">
      <c r="A265" s="196"/>
      <c r="B265" s="197"/>
      <c r="C265" s="196"/>
      <c r="D265" s="196"/>
      <c r="E265" s="196"/>
      <c r="F265" s="196"/>
      <c r="G265" s="196"/>
      <c r="H265" s="196"/>
      <c r="I265" s="196"/>
      <c r="J265" s="196"/>
      <c r="K265" s="196"/>
      <c r="L265" s="196"/>
      <c r="M265" s="196"/>
      <c r="N265" s="196"/>
      <c r="O265" s="196"/>
      <c r="P265" s="196"/>
      <c r="Q265" s="196"/>
      <c r="R265" s="196"/>
      <c r="S265" s="196"/>
      <c r="T265" s="196"/>
      <c r="U265" s="196"/>
      <c r="V265" s="196"/>
      <c r="W265" s="196"/>
      <c r="X265" s="196"/>
      <c r="Y265" s="196"/>
      <c r="Z265" s="196"/>
      <c r="AA265" s="196"/>
    </row>
    <row xmlns:x14ac="http://schemas.microsoft.com/office/spreadsheetml/2009/9/ac" r="266" ht="15.75" x14ac:dyDescent="0.25">
      <c r="A266" s="196"/>
      <c r="B266" s="197"/>
      <c r="C266" s="196"/>
      <c r="D266" s="196"/>
      <c r="E266" s="196"/>
      <c r="F266" s="196"/>
      <c r="G266" s="196"/>
      <c r="H266" s="196"/>
      <c r="I266" s="196"/>
      <c r="J266" s="196"/>
      <c r="K266" s="196"/>
      <c r="L266" s="196"/>
      <c r="M266" s="196"/>
      <c r="N266" s="196"/>
      <c r="O266" s="196"/>
      <c r="P266" s="196"/>
      <c r="Q266" s="196"/>
      <c r="R266" s="196"/>
      <c r="S266" s="196"/>
      <c r="T266" s="196"/>
      <c r="U266" s="196"/>
      <c r="V266" s="196"/>
      <c r="W266" s="196"/>
      <c r="X266" s="196"/>
      <c r="Y266" s="196"/>
      <c r="Z266" s="196"/>
      <c r="AA266" s="196"/>
    </row>
    <row xmlns:x14ac="http://schemas.microsoft.com/office/spreadsheetml/2009/9/ac" r="267" ht="15.75" x14ac:dyDescent="0.25">
      <c r="A267" s="196"/>
      <c r="B267" s="197"/>
      <c r="C267" s="196"/>
      <c r="D267" s="196"/>
      <c r="E267" s="196"/>
      <c r="F267" s="196"/>
      <c r="G267" s="196"/>
      <c r="H267" s="196"/>
      <c r="I267" s="196"/>
      <c r="J267" s="196"/>
      <c r="K267" s="196"/>
      <c r="L267" s="196"/>
      <c r="M267" s="196"/>
      <c r="N267" s="196"/>
      <c r="O267" s="196"/>
      <c r="P267" s="196"/>
      <c r="Q267" s="196"/>
      <c r="R267" s="196"/>
      <c r="S267" s="196"/>
      <c r="T267" s="196"/>
      <c r="U267" s="196"/>
      <c r="V267" s="196"/>
      <c r="W267" s="196"/>
      <c r="X267" s="196"/>
      <c r="Y267" s="196"/>
      <c r="Z267" s="196"/>
      <c r="AA267" s="196"/>
    </row>
    <row xmlns:x14ac="http://schemas.microsoft.com/office/spreadsheetml/2009/9/ac" r="268" ht="15.75" x14ac:dyDescent="0.25">
      <c r="A268" s="196"/>
      <c r="B268" s="197"/>
      <c r="C268" s="196"/>
      <c r="D268" s="196"/>
      <c r="E268" s="196"/>
      <c r="F268" s="196"/>
      <c r="G268" s="196"/>
      <c r="H268" s="196"/>
      <c r="I268" s="196"/>
      <c r="J268" s="196"/>
      <c r="K268" s="196"/>
      <c r="L268" s="196"/>
      <c r="M268" s="196"/>
      <c r="N268" s="196"/>
      <c r="O268" s="196"/>
      <c r="P268" s="196"/>
      <c r="Q268" s="196"/>
      <c r="R268" s="196"/>
      <c r="S268" s="196"/>
      <c r="T268" s="196"/>
      <c r="U268" s="196"/>
      <c r="V268" s="196"/>
      <c r="W268" s="196"/>
      <c r="X268" s="196"/>
      <c r="Y268" s="196"/>
      <c r="Z268" s="196"/>
      <c r="AA268" s="196"/>
    </row>
    <row xmlns:x14ac="http://schemas.microsoft.com/office/spreadsheetml/2009/9/ac" r="269" ht="15.75" x14ac:dyDescent="0.25">
      <c r="A269" s="196"/>
      <c r="B269" s="197"/>
      <c r="C269" s="196"/>
      <c r="D269" s="196"/>
      <c r="E269" s="196"/>
      <c r="F269" s="196"/>
      <c r="G269" s="196"/>
      <c r="H269" s="196"/>
      <c r="I269" s="196"/>
      <c r="J269" s="196"/>
      <c r="K269" s="196"/>
      <c r="L269" s="196"/>
      <c r="M269" s="196"/>
      <c r="N269" s="196"/>
      <c r="O269" s="196"/>
      <c r="P269" s="196"/>
      <c r="Q269" s="196"/>
      <c r="R269" s="196"/>
      <c r="S269" s="196"/>
      <c r="T269" s="196"/>
      <c r="U269" s="196"/>
      <c r="V269" s="196"/>
      <c r="W269" s="196"/>
      <c r="X269" s="196"/>
      <c r="Y269" s="196"/>
      <c r="Z269" s="196"/>
      <c r="AA269" s="196"/>
    </row>
    <row xmlns:x14ac="http://schemas.microsoft.com/office/spreadsheetml/2009/9/ac" r="270" ht="15.75" x14ac:dyDescent="0.25">
      <c r="A270" s="196"/>
      <c r="B270" s="197"/>
      <c r="C270" s="196"/>
      <c r="D270" s="196"/>
      <c r="E270" s="196"/>
      <c r="F270" s="196"/>
      <c r="G270" s="196"/>
      <c r="H270" s="196"/>
      <c r="I270" s="196"/>
      <c r="J270" s="196"/>
      <c r="K270" s="196"/>
      <c r="L270" s="196"/>
      <c r="M270" s="196"/>
      <c r="N270" s="196"/>
      <c r="O270" s="196"/>
      <c r="P270" s="196"/>
      <c r="Q270" s="196"/>
      <c r="R270" s="196"/>
      <c r="S270" s="196"/>
      <c r="T270" s="196"/>
      <c r="U270" s="196"/>
      <c r="V270" s="196"/>
      <c r="W270" s="196"/>
      <c r="X270" s="196"/>
      <c r="Y270" s="196"/>
      <c r="Z270" s="196"/>
      <c r="AA270" s="196"/>
    </row>
    <row xmlns:x14ac="http://schemas.microsoft.com/office/spreadsheetml/2009/9/ac" r="271" ht="15.75" x14ac:dyDescent="0.25">
      <c r="A271" s="196"/>
      <c r="B271" s="197"/>
      <c r="C271" s="196"/>
      <c r="D271" s="196"/>
      <c r="E271" s="196"/>
      <c r="F271" s="196"/>
      <c r="G271" s="196"/>
      <c r="H271" s="196"/>
      <c r="I271" s="196"/>
      <c r="J271" s="196"/>
      <c r="K271" s="196"/>
      <c r="L271" s="196"/>
      <c r="M271" s="196"/>
      <c r="N271" s="196"/>
      <c r="O271" s="196"/>
      <c r="P271" s="196"/>
      <c r="Q271" s="196"/>
      <c r="R271" s="196"/>
      <c r="S271" s="196"/>
      <c r="T271" s="196"/>
      <c r="U271" s="196"/>
      <c r="V271" s="196"/>
      <c r="W271" s="196"/>
      <c r="X271" s="196"/>
      <c r="Y271" s="196"/>
      <c r="Z271" s="196"/>
      <c r="AA271" s="196"/>
    </row>
    <row xmlns:x14ac="http://schemas.microsoft.com/office/spreadsheetml/2009/9/ac" r="272" ht="15.75" x14ac:dyDescent="0.25">
      <c r="A272" s="196"/>
      <c r="B272" s="197"/>
      <c r="C272" s="196"/>
      <c r="D272" s="196"/>
      <c r="E272" s="196"/>
      <c r="F272" s="196"/>
      <c r="G272" s="196"/>
      <c r="H272" s="196"/>
      <c r="I272" s="196"/>
      <c r="J272" s="196"/>
      <c r="K272" s="196"/>
      <c r="L272" s="196"/>
      <c r="M272" s="196"/>
      <c r="N272" s="196"/>
      <c r="O272" s="196"/>
      <c r="P272" s="196"/>
      <c r="Q272" s="196"/>
      <c r="R272" s="196"/>
      <c r="S272" s="196"/>
      <c r="T272" s="196"/>
      <c r="U272" s="196"/>
      <c r="V272" s="196"/>
      <c r="W272" s="196"/>
      <c r="X272" s="196"/>
      <c r="Y272" s="196"/>
      <c r="Z272" s="196"/>
      <c r="AA272" s="196"/>
    </row>
    <row xmlns:x14ac="http://schemas.microsoft.com/office/spreadsheetml/2009/9/ac" r="273" ht="15.75" x14ac:dyDescent="0.25">
      <c r="A273" s="196"/>
      <c r="B273" s="197"/>
      <c r="C273" s="196"/>
      <c r="D273" s="196"/>
      <c r="E273" s="196"/>
      <c r="F273" s="196"/>
      <c r="G273" s="196"/>
      <c r="H273" s="196"/>
      <c r="I273" s="196"/>
      <c r="J273" s="196"/>
      <c r="K273" s="196"/>
      <c r="L273" s="196"/>
      <c r="M273" s="196"/>
      <c r="N273" s="196"/>
      <c r="O273" s="196"/>
      <c r="P273" s="196"/>
      <c r="Q273" s="196"/>
      <c r="R273" s="196"/>
      <c r="S273" s="196"/>
      <c r="T273" s="196"/>
      <c r="U273" s="196"/>
      <c r="V273" s="196"/>
      <c r="W273" s="196"/>
      <c r="X273" s="196"/>
      <c r="Y273" s="196"/>
      <c r="Z273" s="196"/>
      <c r="AA273" s="196"/>
    </row>
    <row xmlns:x14ac="http://schemas.microsoft.com/office/spreadsheetml/2009/9/ac" r="274" ht="15.75" x14ac:dyDescent="0.25">
      <c r="A274" s="196"/>
      <c r="B274" s="197"/>
      <c r="C274" s="196"/>
      <c r="D274" s="196"/>
      <c r="E274" s="196"/>
      <c r="F274" s="196"/>
      <c r="G274" s="196"/>
      <c r="H274" s="196"/>
      <c r="I274" s="196"/>
      <c r="J274" s="196"/>
      <c r="K274" s="196"/>
      <c r="L274" s="196"/>
      <c r="M274" s="196"/>
      <c r="N274" s="196"/>
      <c r="O274" s="196"/>
      <c r="P274" s="196"/>
      <c r="Q274" s="196"/>
      <c r="R274" s="196"/>
      <c r="S274" s="196"/>
      <c r="T274" s="196"/>
      <c r="U274" s="196"/>
      <c r="V274" s="196"/>
      <c r="W274" s="196"/>
      <c r="X274" s="196"/>
      <c r="Y274" s="196"/>
      <c r="Z274" s="196"/>
      <c r="AA274" s="196"/>
    </row>
    <row xmlns:x14ac="http://schemas.microsoft.com/office/spreadsheetml/2009/9/ac" r="275" ht="15.75" x14ac:dyDescent="0.25">
      <c r="A275" s="196"/>
      <c r="B275" s="197"/>
      <c r="C275" s="196"/>
      <c r="D275" s="196"/>
      <c r="E275" s="196"/>
      <c r="F275" s="196"/>
      <c r="G275" s="196"/>
      <c r="H275" s="196"/>
      <c r="I275" s="196"/>
      <c r="J275" s="196"/>
      <c r="K275" s="196"/>
      <c r="L275" s="196"/>
      <c r="M275" s="196"/>
      <c r="N275" s="196"/>
      <c r="O275" s="196"/>
      <c r="P275" s="196"/>
      <c r="Q275" s="196"/>
      <c r="R275" s="196"/>
      <c r="S275" s="196"/>
      <c r="T275" s="196"/>
      <c r="U275" s="196"/>
      <c r="V275" s="196"/>
      <c r="W275" s="196"/>
      <c r="X275" s="196"/>
      <c r="Y275" s="196"/>
      <c r="Z275" s="196"/>
      <c r="AA275" s="196"/>
    </row>
    <row xmlns:x14ac="http://schemas.microsoft.com/office/spreadsheetml/2009/9/ac" r="276" ht="15.75" x14ac:dyDescent="0.25">
      <c r="A276" s="196"/>
      <c r="B276" s="197"/>
      <c r="C276" s="196"/>
      <c r="D276" s="196"/>
      <c r="E276" s="196"/>
      <c r="F276" s="196"/>
      <c r="G276" s="196"/>
      <c r="H276" s="196"/>
      <c r="I276" s="196"/>
      <c r="J276" s="196"/>
      <c r="K276" s="196"/>
      <c r="L276" s="196"/>
      <c r="M276" s="196"/>
      <c r="N276" s="196"/>
      <c r="O276" s="196"/>
      <c r="P276" s="196"/>
      <c r="Q276" s="196"/>
      <c r="R276" s="196"/>
      <c r="S276" s="196"/>
      <c r="T276" s="196"/>
      <c r="U276" s="196"/>
      <c r="V276" s="196"/>
      <c r="W276" s="196"/>
      <c r="X276" s="196"/>
      <c r="Y276" s="196"/>
      <c r="Z276" s="196"/>
      <c r="AA276" s="196"/>
    </row>
    <row xmlns:x14ac="http://schemas.microsoft.com/office/spreadsheetml/2009/9/ac" r="277" ht="15.75" x14ac:dyDescent="0.25">
      <c r="A277" s="196"/>
      <c r="B277" s="197"/>
      <c r="C277" s="196"/>
      <c r="D277" s="196"/>
      <c r="E277" s="196"/>
      <c r="F277" s="196"/>
      <c r="G277" s="196"/>
      <c r="H277" s="196"/>
      <c r="I277" s="196"/>
      <c r="J277" s="196"/>
      <c r="K277" s="196"/>
      <c r="L277" s="196"/>
      <c r="M277" s="196"/>
      <c r="N277" s="196"/>
      <c r="O277" s="196"/>
      <c r="P277" s="196"/>
      <c r="Q277" s="196"/>
      <c r="R277" s="196"/>
      <c r="S277" s="196"/>
      <c r="T277" s="196"/>
      <c r="U277" s="196"/>
      <c r="V277" s="196"/>
      <c r="W277" s="196"/>
      <c r="X277" s="196"/>
      <c r="Y277" s="196"/>
      <c r="Z277" s="196"/>
      <c r="AA277" s="196"/>
    </row>
    <row xmlns:x14ac="http://schemas.microsoft.com/office/spreadsheetml/2009/9/ac" r="278" ht="15.75" x14ac:dyDescent="0.25">
      <c r="A278" s="196"/>
      <c r="B278" s="197"/>
      <c r="C278" s="196"/>
      <c r="D278" s="196"/>
      <c r="E278" s="196"/>
      <c r="F278" s="196"/>
      <c r="G278" s="196"/>
      <c r="H278" s="196"/>
      <c r="I278" s="196"/>
      <c r="J278" s="196"/>
      <c r="K278" s="196"/>
      <c r="L278" s="196"/>
      <c r="M278" s="196"/>
      <c r="N278" s="196"/>
      <c r="O278" s="196"/>
      <c r="P278" s="196"/>
      <c r="Q278" s="196"/>
      <c r="R278" s="196"/>
      <c r="S278" s="196"/>
      <c r="T278" s="196"/>
      <c r="U278" s="196"/>
      <c r="V278" s="196"/>
      <c r="W278" s="196"/>
      <c r="X278" s="196"/>
      <c r="Y278" s="196"/>
      <c r="Z278" s="196"/>
      <c r="AA278" s="196"/>
    </row>
    <row xmlns:x14ac="http://schemas.microsoft.com/office/spreadsheetml/2009/9/ac" r="279" ht="15.75" x14ac:dyDescent="0.25">
      <c r="A279" s="196"/>
      <c r="B279" s="197"/>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c r="AA279" s="196"/>
    </row>
    <row xmlns:x14ac="http://schemas.microsoft.com/office/spreadsheetml/2009/9/ac" r="280" ht="15.75" x14ac:dyDescent="0.25">
      <c r="A280" s="196"/>
      <c r="B280" s="197"/>
      <c r="C280" s="196"/>
      <c r="D280" s="196"/>
      <c r="E280" s="196"/>
      <c r="F280" s="196"/>
      <c r="G280" s="196"/>
      <c r="H280" s="196"/>
      <c r="I280" s="196"/>
      <c r="J280" s="196"/>
      <c r="K280" s="196"/>
      <c r="L280" s="196"/>
      <c r="M280" s="196"/>
      <c r="N280" s="196"/>
      <c r="O280" s="196"/>
      <c r="P280" s="196"/>
      <c r="Q280" s="196"/>
      <c r="R280" s="196"/>
      <c r="S280" s="196"/>
      <c r="T280" s="196"/>
      <c r="U280" s="196"/>
      <c r="V280" s="196"/>
      <c r="W280" s="196"/>
      <c r="X280" s="196"/>
      <c r="Y280" s="196"/>
      <c r="Z280" s="196"/>
      <c r="AA280" s="196"/>
    </row>
    <row xmlns:x14ac="http://schemas.microsoft.com/office/spreadsheetml/2009/9/ac" r="281" ht="15.75" x14ac:dyDescent="0.25">
      <c r="A281" s="196"/>
      <c r="B281" s="197"/>
      <c r="C281" s="196"/>
      <c r="D281" s="196"/>
      <c r="E281" s="196"/>
      <c r="F281" s="196"/>
      <c r="G281" s="196"/>
      <c r="H281" s="196"/>
      <c r="I281" s="196"/>
      <c r="J281" s="196"/>
      <c r="K281" s="196"/>
      <c r="L281" s="196"/>
      <c r="M281" s="196"/>
      <c r="N281" s="196"/>
      <c r="O281" s="196"/>
      <c r="P281" s="196"/>
      <c r="Q281" s="196"/>
      <c r="R281" s="196"/>
      <c r="S281" s="196"/>
      <c r="T281" s="196"/>
      <c r="U281" s="196"/>
      <c r="V281" s="196"/>
      <c r="W281" s="196"/>
      <c r="X281" s="196"/>
      <c r="Y281" s="196"/>
      <c r="Z281" s="196"/>
      <c r="AA281" s="196"/>
    </row>
    <row xmlns:x14ac="http://schemas.microsoft.com/office/spreadsheetml/2009/9/ac" r="282" ht="15.75" x14ac:dyDescent="0.25">
      <c r="A282" s="196"/>
      <c r="B282" s="197"/>
      <c r="C282" s="196"/>
      <c r="D282" s="196"/>
      <c r="E282" s="196"/>
      <c r="F282" s="196"/>
      <c r="G282" s="196"/>
      <c r="H282" s="196"/>
      <c r="I282" s="196"/>
      <c r="J282" s="196"/>
      <c r="K282" s="196"/>
      <c r="L282" s="196"/>
      <c r="M282" s="196"/>
      <c r="N282" s="196"/>
      <c r="O282" s="196"/>
      <c r="P282" s="196"/>
      <c r="Q282" s="196"/>
      <c r="R282" s="196"/>
      <c r="S282" s="196"/>
      <c r="T282" s="196"/>
      <c r="U282" s="196"/>
      <c r="V282" s="196"/>
      <c r="W282" s="196"/>
      <c r="X282" s="196"/>
      <c r="Y282" s="196"/>
      <c r="Z282" s="196"/>
      <c r="AA282" s="196"/>
    </row>
    <row xmlns:x14ac="http://schemas.microsoft.com/office/spreadsheetml/2009/9/ac" r="283" ht="15.75" x14ac:dyDescent="0.25">
      <c r="A283" s="196"/>
      <c r="B283" s="197"/>
      <c r="C283" s="196"/>
      <c r="D283" s="196"/>
      <c r="E283" s="196"/>
      <c r="F283" s="196"/>
      <c r="G283" s="196"/>
      <c r="H283" s="196"/>
      <c r="I283" s="196"/>
      <c r="J283" s="196"/>
      <c r="K283" s="196"/>
      <c r="L283" s="196"/>
      <c r="M283" s="196"/>
      <c r="N283" s="196"/>
      <c r="O283" s="196"/>
      <c r="P283" s="196"/>
      <c r="Q283" s="196"/>
      <c r="R283" s="196"/>
      <c r="S283" s="196"/>
      <c r="T283" s="196"/>
      <c r="U283" s="196"/>
      <c r="V283" s="196"/>
      <c r="W283" s="196"/>
      <c r="X283" s="196"/>
      <c r="Y283" s="196"/>
      <c r="Z283" s="196"/>
      <c r="AA283" s="196"/>
    </row>
    <row xmlns:x14ac="http://schemas.microsoft.com/office/spreadsheetml/2009/9/ac" r="284" ht="15.75" x14ac:dyDescent="0.25">
      <c r="A284" s="196"/>
      <c r="B284" s="197"/>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c r="Y284" s="196"/>
      <c r="Z284" s="196"/>
      <c r="AA284" s="196"/>
    </row>
    <row xmlns:x14ac="http://schemas.microsoft.com/office/spreadsheetml/2009/9/ac" r="285" ht="15.75" x14ac:dyDescent="0.25">
      <c r="A285" s="196"/>
      <c r="B285" s="197"/>
      <c r="C285" s="196"/>
      <c r="D285" s="196"/>
      <c r="E285" s="196"/>
      <c r="F285" s="196"/>
      <c r="G285" s="196"/>
      <c r="H285" s="196"/>
      <c r="I285" s="196"/>
      <c r="J285" s="196"/>
      <c r="K285" s="196"/>
      <c r="L285" s="196"/>
      <c r="M285" s="196"/>
      <c r="N285" s="196"/>
      <c r="O285" s="196"/>
      <c r="P285" s="196"/>
      <c r="Q285" s="196"/>
      <c r="R285" s="196"/>
      <c r="S285" s="196"/>
      <c r="T285" s="196"/>
      <c r="U285" s="196"/>
      <c r="V285" s="196"/>
      <c r="W285" s="196"/>
      <c r="X285" s="196"/>
      <c r="Y285" s="196"/>
      <c r="Z285" s="196"/>
      <c r="AA285" s="196"/>
    </row>
    <row xmlns:x14ac="http://schemas.microsoft.com/office/spreadsheetml/2009/9/ac" r="286" ht="15.75" x14ac:dyDescent="0.25">
      <c r="A286" s="196"/>
      <c r="B286" s="197"/>
      <c r="C286" s="196"/>
      <c r="D286" s="196"/>
      <c r="E286" s="196"/>
      <c r="F286" s="196"/>
      <c r="G286" s="196"/>
      <c r="H286" s="196"/>
      <c r="I286" s="196"/>
      <c r="J286" s="196"/>
      <c r="K286" s="196"/>
      <c r="L286" s="196"/>
      <c r="M286" s="196"/>
      <c r="N286" s="196"/>
      <c r="O286" s="196"/>
      <c r="P286" s="196"/>
      <c r="Q286" s="196"/>
      <c r="R286" s="196"/>
      <c r="S286" s="196"/>
      <c r="T286" s="196"/>
      <c r="U286" s="196"/>
      <c r="V286" s="196"/>
      <c r="W286" s="196"/>
      <c r="X286" s="196"/>
      <c r="Y286" s="196"/>
      <c r="Z286" s="196"/>
      <c r="AA286" s="196"/>
    </row>
    <row xmlns:x14ac="http://schemas.microsoft.com/office/spreadsheetml/2009/9/ac" r="287" ht="15.75" x14ac:dyDescent="0.25">
      <c r="A287" s="196"/>
      <c r="B287" s="197"/>
      <c r="C287" s="196"/>
      <c r="D287" s="196"/>
      <c r="E287" s="196"/>
      <c r="F287" s="196"/>
      <c r="G287" s="196"/>
      <c r="H287" s="196"/>
      <c r="I287" s="196"/>
      <c r="J287" s="196"/>
      <c r="K287" s="196"/>
      <c r="L287" s="196"/>
      <c r="M287" s="196"/>
      <c r="N287" s="196"/>
      <c r="O287" s="196"/>
      <c r="P287" s="196"/>
      <c r="Q287" s="196"/>
      <c r="R287" s="196"/>
      <c r="S287" s="196"/>
      <c r="T287" s="196"/>
      <c r="U287" s="196"/>
      <c r="V287" s="196"/>
      <c r="W287" s="196"/>
      <c r="X287" s="196"/>
      <c r="Y287" s="196"/>
      <c r="Z287" s="196"/>
      <c r="AA287" s="196"/>
    </row>
    <row xmlns:x14ac="http://schemas.microsoft.com/office/spreadsheetml/2009/9/ac" r="288" ht="15.75" x14ac:dyDescent="0.25">
      <c r="A288" s="196"/>
      <c r="B288" s="197"/>
      <c r="C288" s="196"/>
      <c r="D288" s="196"/>
      <c r="E288" s="196"/>
      <c r="F288" s="196"/>
      <c r="G288" s="196"/>
      <c r="H288" s="196"/>
      <c r="I288" s="196"/>
      <c r="J288" s="196"/>
      <c r="K288" s="196"/>
      <c r="L288" s="196"/>
      <c r="M288" s="196"/>
      <c r="N288" s="196"/>
      <c r="O288" s="196"/>
      <c r="P288" s="196"/>
      <c r="Q288" s="196"/>
      <c r="R288" s="196"/>
      <c r="S288" s="196"/>
      <c r="T288" s="196"/>
      <c r="U288" s="196"/>
      <c r="V288" s="196"/>
      <c r="W288" s="196"/>
      <c r="X288" s="196"/>
      <c r="Y288" s="196"/>
      <c r="Z288" s="196"/>
      <c r="AA288" s="196"/>
    </row>
    <row xmlns:x14ac="http://schemas.microsoft.com/office/spreadsheetml/2009/9/ac" r="289" ht="15.75" x14ac:dyDescent="0.25">
      <c r="A289" s="196"/>
      <c r="B289" s="197"/>
      <c r="C289" s="196"/>
      <c r="D289" s="196"/>
      <c r="E289" s="196"/>
      <c r="F289" s="196"/>
      <c r="G289" s="196"/>
      <c r="H289" s="196"/>
      <c r="I289" s="196"/>
      <c r="J289" s="196"/>
      <c r="K289" s="196"/>
      <c r="L289" s="196"/>
      <c r="M289" s="196"/>
      <c r="N289" s="196"/>
      <c r="O289" s="196"/>
      <c r="P289" s="196"/>
      <c r="Q289" s="196"/>
      <c r="R289" s="196"/>
      <c r="S289" s="196"/>
      <c r="T289" s="196"/>
      <c r="U289" s="196"/>
      <c r="V289" s="196"/>
      <c r="W289" s="196"/>
      <c r="X289" s="196"/>
      <c r="Y289" s="196"/>
      <c r="Z289" s="196"/>
      <c r="AA289" s="196"/>
    </row>
    <row xmlns:x14ac="http://schemas.microsoft.com/office/spreadsheetml/2009/9/ac" r="290" ht="15.75" x14ac:dyDescent="0.25">
      <c r="A290" s="196"/>
      <c r="B290" s="197"/>
      <c r="C290" s="196"/>
      <c r="D290" s="196"/>
      <c r="E290" s="196"/>
      <c r="F290" s="196"/>
      <c r="G290" s="196"/>
      <c r="H290" s="196"/>
      <c r="I290" s="196"/>
      <c r="J290" s="196"/>
      <c r="K290" s="196"/>
      <c r="L290" s="196"/>
      <c r="M290" s="196"/>
      <c r="N290" s="196"/>
      <c r="O290" s="196"/>
      <c r="P290" s="196"/>
      <c r="Q290" s="196"/>
      <c r="R290" s="196"/>
      <c r="S290" s="196"/>
      <c r="T290" s="196"/>
      <c r="U290" s="196"/>
      <c r="V290" s="196"/>
      <c r="W290" s="196"/>
      <c r="X290" s="196"/>
      <c r="Y290" s="196"/>
      <c r="Z290" s="196"/>
      <c r="AA290" s="196"/>
    </row>
    <row xmlns:x14ac="http://schemas.microsoft.com/office/spreadsheetml/2009/9/ac" r="291" ht="15.75" x14ac:dyDescent="0.25">
      <c r="A291" s="196"/>
      <c r="B291" s="197"/>
      <c r="C291" s="196"/>
      <c r="D291" s="196"/>
      <c r="E291" s="196"/>
      <c r="F291" s="196"/>
      <c r="G291" s="196"/>
      <c r="H291" s="196"/>
      <c r="I291" s="196"/>
      <c r="J291" s="196"/>
      <c r="K291" s="196"/>
      <c r="L291" s="196"/>
      <c r="M291" s="196"/>
      <c r="N291" s="196"/>
      <c r="O291" s="196"/>
      <c r="P291" s="196"/>
      <c r="Q291" s="196"/>
      <c r="R291" s="196"/>
      <c r="S291" s="196"/>
      <c r="T291" s="196"/>
      <c r="U291" s="196"/>
      <c r="V291" s="196"/>
      <c r="W291" s="196"/>
      <c r="X291" s="196"/>
      <c r="Y291" s="196"/>
      <c r="Z291" s="196"/>
      <c r="AA291" s="196"/>
    </row>
    <row xmlns:x14ac="http://schemas.microsoft.com/office/spreadsheetml/2009/9/ac" r="292" ht="15.75" x14ac:dyDescent="0.25">
      <c r="A292" s="196"/>
      <c r="B292" s="197"/>
      <c r="C292" s="196"/>
      <c r="D292" s="196"/>
      <c r="E292" s="196"/>
      <c r="F292" s="196"/>
      <c r="G292" s="196"/>
      <c r="H292" s="196"/>
      <c r="I292" s="196"/>
      <c r="J292" s="196"/>
      <c r="K292" s="196"/>
      <c r="L292" s="196"/>
      <c r="M292" s="196"/>
      <c r="N292" s="196"/>
      <c r="O292" s="196"/>
      <c r="P292" s="196"/>
      <c r="Q292" s="196"/>
      <c r="R292" s="196"/>
      <c r="S292" s="196"/>
      <c r="T292" s="196"/>
      <c r="U292" s="196"/>
      <c r="V292" s="196"/>
      <c r="W292" s="196"/>
      <c r="X292" s="196"/>
      <c r="Y292" s="196"/>
      <c r="Z292" s="196"/>
      <c r="AA292" s="196"/>
    </row>
    <row xmlns:x14ac="http://schemas.microsoft.com/office/spreadsheetml/2009/9/ac" r="293" ht="15.75" x14ac:dyDescent="0.25">
      <c r="A293" s="196"/>
      <c r="B293" s="197"/>
      <c r="C293" s="196"/>
      <c r="D293" s="196"/>
      <c r="E293" s="196"/>
      <c r="F293" s="196"/>
      <c r="G293" s="196"/>
      <c r="H293" s="196"/>
      <c r="I293" s="196"/>
      <c r="J293" s="196"/>
      <c r="K293" s="196"/>
      <c r="L293" s="196"/>
      <c r="M293" s="196"/>
      <c r="N293" s="196"/>
      <c r="O293" s="196"/>
      <c r="P293" s="196"/>
      <c r="Q293" s="196"/>
      <c r="R293" s="196"/>
      <c r="S293" s="196"/>
      <c r="T293" s="196"/>
      <c r="U293" s="196"/>
      <c r="V293" s="196"/>
      <c r="W293" s="196"/>
      <c r="X293" s="196"/>
      <c r="Y293" s="196"/>
      <c r="Z293" s="196"/>
      <c r="AA293" s="196"/>
    </row>
    <row xmlns:x14ac="http://schemas.microsoft.com/office/spreadsheetml/2009/9/ac" r="294" ht="15.75" x14ac:dyDescent="0.25">
      <c r="A294" s="196"/>
      <c r="B294" s="197"/>
      <c r="C294" s="196"/>
      <c r="D294" s="196"/>
      <c r="E294" s="196"/>
      <c r="F294" s="196"/>
      <c r="G294" s="196"/>
      <c r="H294" s="196"/>
      <c r="I294" s="196"/>
      <c r="J294" s="196"/>
      <c r="K294" s="196"/>
      <c r="L294" s="196"/>
      <c r="M294" s="196"/>
      <c r="N294" s="196"/>
      <c r="O294" s="196"/>
      <c r="P294" s="196"/>
      <c r="Q294" s="196"/>
      <c r="R294" s="196"/>
      <c r="S294" s="196"/>
      <c r="T294" s="196"/>
      <c r="U294" s="196"/>
      <c r="V294" s="196"/>
      <c r="W294" s="196"/>
      <c r="X294" s="196"/>
      <c r="Y294" s="196"/>
      <c r="Z294" s="196"/>
      <c r="AA294" s="196"/>
    </row>
    <row xmlns:x14ac="http://schemas.microsoft.com/office/spreadsheetml/2009/9/ac" r="295" ht="15.75" x14ac:dyDescent="0.25">
      <c r="A295" s="196"/>
      <c r="B295" s="197"/>
      <c r="C295" s="196"/>
      <c r="D295" s="196"/>
      <c r="E295" s="196"/>
      <c r="F295" s="196"/>
      <c r="G295" s="196"/>
      <c r="H295" s="196"/>
      <c r="I295" s="196"/>
      <c r="J295" s="196"/>
      <c r="K295" s="196"/>
      <c r="L295" s="196"/>
      <c r="M295" s="196"/>
      <c r="N295" s="196"/>
      <c r="O295" s="196"/>
      <c r="P295" s="196"/>
      <c r="Q295" s="196"/>
      <c r="R295" s="196"/>
      <c r="S295" s="196"/>
      <c r="T295" s="196"/>
      <c r="U295" s="196"/>
      <c r="V295" s="196"/>
      <c r="W295" s="196"/>
      <c r="X295" s="196"/>
      <c r="Y295" s="196"/>
      <c r="Z295" s="196"/>
      <c r="AA295" s="196"/>
    </row>
    <row xmlns:x14ac="http://schemas.microsoft.com/office/spreadsheetml/2009/9/ac" r="296" ht="15.75" x14ac:dyDescent="0.25">
      <c r="A296" s="196"/>
      <c r="B296" s="197"/>
      <c r="C296" s="196"/>
      <c r="D296" s="196"/>
      <c r="E296" s="196"/>
      <c r="F296" s="196"/>
      <c r="G296" s="196"/>
      <c r="H296" s="196"/>
      <c r="I296" s="196"/>
      <c r="J296" s="196"/>
      <c r="K296" s="196"/>
      <c r="L296" s="196"/>
      <c r="M296" s="196"/>
      <c r="N296" s="196"/>
      <c r="O296" s="196"/>
      <c r="P296" s="196"/>
      <c r="Q296" s="196"/>
      <c r="R296" s="196"/>
      <c r="S296" s="196"/>
      <c r="T296" s="196"/>
      <c r="U296" s="196"/>
      <c r="V296" s="196"/>
      <c r="W296" s="196"/>
      <c r="X296" s="196"/>
      <c r="Y296" s="196"/>
      <c r="Z296" s="196"/>
      <c r="AA296" s="196"/>
    </row>
    <row xmlns:x14ac="http://schemas.microsoft.com/office/spreadsheetml/2009/9/ac" r="297" ht="15.75" x14ac:dyDescent="0.25">
      <c r="A297" s="196"/>
      <c r="B297" s="197"/>
      <c r="C297" s="196"/>
      <c r="D297" s="196"/>
      <c r="E297" s="196"/>
      <c r="F297" s="196"/>
      <c r="G297" s="196"/>
      <c r="H297" s="196"/>
      <c r="I297" s="196"/>
      <c r="J297" s="196"/>
      <c r="K297" s="196"/>
      <c r="L297" s="196"/>
      <c r="M297" s="196"/>
      <c r="N297" s="196"/>
      <c r="O297" s="196"/>
      <c r="P297" s="196"/>
      <c r="Q297" s="196"/>
      <c r="R297" s="196"/>
      <c r="S297" s="196"/>
      <c r="T297" s="196"/>
      <c r="U297" s="196"/>
      <c r="V297" s="196"/>
      <c r="W297" s="196"/>
      <c r="X297" s="196"/>
      <c r="Y297" s="196"/>
      <c r="Z297" s="196"/>
      <c r="AA297" s="196"/>
    </row>
    <row xmlns:x14ac="http://schemas.microsoft.com/office/spreadsheetml/2009/9/ac" r="298" ht="15.75" x14ac:dyDescent="0.25">
      <c r="A298" s="196"/>
      <c r="B298" s="197"/>
      <c r="C298" s="196"/>
      <c r="D298" s="196"/>
      <c r="E298" s="196"/>
      <c r="F298" s="196"/>
      <c r="G298" s="196"/>
      <c r="H298" s="196"/>
      <c r="I298" s="196"/>
      <c r="J298" s="196"/>
      <c r="K298" s="196"/>
      <c r="L298" s="196"/>
      <c r="M298" s="196"/>
      <c r="N298" s="196"/>
      <c r="O298" s="196"/>
      <c r="P298" s="196"/>
      <c r="Q298" s="196"/>
      <c r="R298" s="196"/>
      <c r="S298" s="196"/>
      <c r="T298" s="196"/>
      <c r="U298" s="196"/>
      <c r="V298" s="196"/>
      <c r="W298" s="196"/>
      <c r="X298" s="196"/>
      <c r="Y298" s="196"/>
      <c r="Z298" s="196"/>
      <c r="AA298" s="196"/>
    </row>
    <row xmlns:x14ac="http://schemas.microsoft.com/office/spreadsheetml/2009/9/ac" r="299" ht="15.75" x14ac:dyDescent="0.25">
      <c r="A299" s="196"/>
      <c r="B299" s="197"/>
      <c r="C299" s="196"/>
      <c r="D299" s="196"/>
      <c r="E299" s="196"/>
      <c r="F299" s="196"/>
      <c r="G299" s="196"/>
      <c r="H299" s="196"/>
      <c r="I299" s="196"/>
      <c r="J299" s="196"/>
      <c r="K299" s="196"/>
      <c r="L299" s="196"/>
      <c r="M299" s="196"/>
      <c r="N299" s="196"/>
      <c r="O299" s="196"/>
      <c r="P299" s="196"/>
      <c r="Q299" s="196"/>
      <c r="R299" s="196"/>
      <c r="S299" s="196"/>
      <c r="T299" s="196"/>
      <c r="U299" s="196"/>
      <c r="V299" s="196"/>
      <c r="W299" s="196"/>
      <c r="X299" s="196"/>
      <c r="Y299" s="196"/>
      <c r="Z299" s="196"/>
      <c r="AA299" s="196"/>
    </row>
    <row xmlns:x14ac="http://schemas.microsoft.com/office/spreadsheetml/2009/9/ac" r="300" ht="15.75" x14ac:dyDescent="0.25">
      <c r="A300" s="196"/>
      <c r="B300" s="197"/>
      <c r="C300" s="196"/>
      <c r="D300" s="196"/>
      <c r="E300" s="196"/>
      <c r="F300" s="196"/>
      <c r="G300" s="196"/>
      <c r="H300" s="196"/>
      <c r="I300" s="196"/>
      <c r="J300" s="196"/>
      <c r="K300" s="196"/>
      <c r="L300" s="196"/>
      <c r="M300" s="196"/>
      <c r="N300" s="196"/>
      <c r="O300" s="196"/>
      <c r="P300" s="196"/>
      <c r="Q300" s="196"/>
      <c r="R300" s="196"/>
      <c r="S300" s="196"/>
      <c r="T300" s="196"/>
      <c r="U300" s="196"/>
      <c r="V300" s="196"/>
      <c r="W300" s="196"/>
      <c r="X300" s="196"/>
      <c r="Y300" s="196"/>
      <c r="Z300" s="196"/>
      <c r="AA300" s="196"/>
    </row>
    <row xmlns:x14ac="http://schemas.microsoft.com/office/spreadsheetml/2009/9/ac" r="301" ht="15.75" x14ac:dyDescent="0.25">
      <c r="A301" s="196"/>
      <c r="B301" s="197"/>
      <c r="C301" s="196"/>
      <c r="D301" s="196"/>
      <c r="E301" s="196"/>
      <c r="F301" s="196"/>
      <c r="G301" s="196"/>
      <c r="H301" s="196"/>
      <c r="I301" s="196"/>
      <c r="J301" s="196"/>
      <c r="K301" s="196"/>
      <c r="L301" s="196"/>
      <c r="M301" s="196"/>
      <c r="N301" s="196"/>
      <c r="O301" s="196"/>
      <c r="P301" s="196"/>
      <c r="Q301" s="196"/>
      <c r="R301" s="196"/>
      <c r="S301" s="196"/>
      <c r="T301" s="196"/>
      <c r="U301" s="196"/>
      <c r="V301" s="196"/>
      <c r="W301" s="196"/>
      <c r="X301" s="196"/>
      <c r="Y301" s="196"/>
      <c r="Z301" s="196"/>
      <c r="AA301" s="196"/>
    </row>
    <row xmlns:x14ac="http://schemas.microsoft.com/office/spreadsheetml/2009/9/ac" r="302" ht="15.75" x14ac:dyDescent="0.25">
      <c r="A302" s="196"/>
      <c r="B302" s="197"/>
      <c r="C302" s="196"/>
      <c r="D302" s="196"/>
      <c r="E302" s="196"/>
      <c r="F302" s="196"/>
      <c r="G302" s="196"/>
      <c r="H302" s="196"/>
      <c r="I302" s="196"/>
      <c r="J302" s="196"/>
      <c r="K302" s="196"/>
      <c r="L302" s="196"/>
      <c r="M302" s="196"/>
      <c r="N302" s="196"/>
      <c r="O302" s="196"/>
      <c r="P302" s="196"/>
      <c r="Q302" s="196"/>
      <c r="R302" s="196"/>
      <c r="S302" s="196"/>
      <c r="T302" s="196"/>
      <c r="U302" s="196"/>
      <c r="V302" s="196"/>
      <c r="W302" s="196"/>
      <c r="X302" s="196"/>
      <c r="Y302" s="196"/>
      <c r="Z302" s="196"/>
      <c r="AA302" s="196"/>
    </row>
    <row xmlns:x14ac="http://schemas.microsoft.com/office/spreadsheetml/2009/9/ac" r="303" ht="15.75" x14ac:dyDescent="0.25">
      <c r="A303" s="196"/>
      <c r="B303" s="197"/>
      <c r="C303" s="196"/>
      <c r="D303" s="196"/>
      <c r="E303" s="196"/>
      <c r="F303" s="196"/>
      <c r="G303" s="196"/>
      <c r="H303" s="196"/>
      <c r="I303" s="196"/>
      <c r="J303" s="196"/>
      <c r="K303" s="196"/>
      <c r="L303" s="196"/>
      <c r="M303" s="196"/>
      <c r="N303" s="196"/>
      <c r="O303" s="196"/>
      <c r="P303" s="196"/>
      <c r="Q303" s="196"/>
      <c r="R303" s="196"/>
      <c r="S303" s="196"/>
      <c r="T303" s="196"/>
      <c r="U303" s="196"/>
      <c r="V303" s="196"/>
      <c r="W303" s="196"/>
      <c r="X303" s="196"/>
      <c r="Y303" s="196"/>
      <c r="Z303" s="196"/>
      <c r="AA303" s="196"/>
    </row>
    <row xmlns:x14ac="http://schemas.microsoft.com/office/spreadsheetml/2009/9/ac" r="304" ht="15.75" x14ac:dyDescent="0.25">
      <c r="A304" s="196"/>
      <c r="B304" s="197"/>
      <c r="C304" s="196"/>
      <c r="D304" s="196"/>
      <c r="E304" s="196"/>
      <c r="F304" s="196"/>
      <c r="G304" s="196"/>
      <c r="H304" s="196"/>
      <c r="I304" s="196"/>
      <c r="J304" s="196"/>
      <c r="K304" s="196"/>
      <c r="L304" s="196"/>
      <c r="M304" s="196"/>
      <c r="N304" s="196"/>
      <c r="O304" s="196"/>
      <c r="P304" s="196"/>
      <c r="Q304" s="196"/>
      <c r="R304" s="196"/>
      <c r="S304" s="196"/>
      <c r="T304" s="196"/>
      <c r="U304" s="196"/>
      <c r="V304" s="196"/>
      <c r="W304" s="196"/>
      <c r="X304" s="196"/>
      <c r="Y304" s="196"/>
      <c r="Z304" s="196"/>
      <c r="AA304" s="196"/>
    </row>
    <row xmlns:x14ac="http://schemas.microsoft.com/office/spreadsheetml/2009/9/ac" r="305" ht="15.75" x14ac:dyDescent="0.25">
      <c r="A305" s="196"/>
      <c r="B305" s="197"/>
      <c r="C305" s="196"/>
      <c r="D305" s="196"/>
      <c r="E305" s="196"/>
      <c r="F305" s="196"/>
      <c r="G305" s="196"/>
      <c r="H305" s="196"/>
      <c r="I305" s="196"/>
      <c r="J305" s="196"/>
      <c r="K305" s="196"/>
      <c r="L305" s="196"/>
      <c r="M305" s="196"/>
      <c r="N305" s="196"/>
      <c r="O305" s="196"/>
      <c r="P305" s="196"/>
      <c r="Q305" s="196"/>
      <c r="R305" s="196"/>
      <c r="S305" s="196"/>
      <c r="T305" s="196"/>
      <c r="U305" s="196"/>
      <c r="V305" s="196"/>
      <c r="W305" s="196"/>
      <c r="X305" s="196"/>
      <c r="Y305" s="196"/>
      <c r="Z305" s="196"/>
      <c r="AA305" s="196"/>
    </row>
    <row xmlns:x14ac="http://schemas.microsoft.com/office/spreadsheetml/2009/9/ac" r="306" ht="15.75" x14ac:dyDescent="0.25">
      <c r="A306" s="196"/>
      <c r="B306" s="197"/>
      <c r="C306" s="196"/>
      <c r="D306" s="196"/>
      <c r="E306" s="196"/>
      <c r="F306" s="196"/>
      <c r="G306" s="196"/>
      <c r="H306" s="196"/>
      <c r="I306" s="196"/>
      <c r="J306" s="196"/>
      <c r="K306" s="196"/>
      <c r="L306" s="196"/>
      <c r="M306" s="196"/>
      <c r="N306" s="196"/>
      <c r="O306" s="196"/>
      <c r="P306" s="196"/>
      <c r="Q306" s="196"/>
      <c r="R306" s="196"/>
      <c r="S306" s="196"/>
      <c r="T306" s="196"/>
      <c r="U306" s="196"/>
      <c r="V306" s="196"/>
      <c r="W306" s="196"/>
      <c r="X306" s="196"/>
      <c r="Y306" s="196"/>
      <c r="Z306" s="196"/>
      <c r="AA306" s="196"/>
    </row>
    <row xmlns:x14ac="http://schemas.microsoft.com/office/spreadsheetml/2009/9/ac" r="307" ht="15.75" x14ac:dyDescent="0.25">
      <c r="A307" s="196"/>
      <c r="B307" s="197"/>
      <c r="C307" s="196"/>
      <c r="D307" s="196"/>
      <c r="E307" s="196"/>
      <c r="F307" s="196"/>
      <c r="G307" s="196"/>
      <c r="H307" s="196"/>
      <c r="I307" s="196"/>
      <c r="J307" s="196"/>
      <c r="K307" s="196"/>
      <c r="L307" s="196"/>
      <c r="M307" s="196"/>
      <c r="N307" s="196"/>
      <c r="O307" s="196"/>
      <c r="P307" s="196"/>
      <c r="Q307" s="196"/>
      <c r="R307" s="196"/>
      <c r="S307" s="196"/>
      <c r="T307" s="196"/>
      <c r="U307" s="196"/>
      <c r="V307" s="196"/>
      <c r="W307" s="196"/>
      <c r="X307" s="196"/>
      <c r="Y307" s="196"/>
      <c r="Z307" s="196"/>
      <c r="AA307" s="196"/>
    </row>
    <row xmlns:x14ac="http://schemas.microsoft.com/office/spreadsheetml/2009/9/ac" r="308" ht="15.75" x14ac:dyDescent="0.25">
      <c r="A308" s="196"/>
      <c r="B308" s="197"/>
      <c r="C308" s="196"/>
      <c r="D308" s="196"/>
      <c r="E308" s="196"/>
      <c r="F308" s="196"/>
      <c r="G308" s="196"/>
      <c r="H308" s="196"/>
      <c r="I308" s="196"/>
      <c r="J308" s="196"/>
      <c r="K308" s="196"/>
      <c r="L308" s="196"/>
      <c r="M308" s="196"/>
      <c r="N308" s="196"/>
      <c r="O308" s="196"/>
      <c r="P308" s="196"/>
      <c r="Q308" s="196"/>
      <c r="R308" s="196"/>
      <c r="S308" s="196"/>
      <c r="T308" s="196"/>
      <c r="U308" s="196"/>
      <c r="V308" s="196"/>
      <c r="W308" s="196"/>
      <c r="X308" s="196"/>
      <c r="Y308" s="196"/>
      <c r="Z308" s="196"/>
      <c r="AA308" s="196"/>
    </row>
    <row xmlns:x14ac="http://schemas.microsoft.com/office/spreadsheetml/2009/9/ac" r="309" ht="15.75" x14ac:dyDescent="0.25">
      <c r="A309" s="196"/>
      <c r="B309" s="197"/>
      <c r="C309" s="196"/>
      <c r="D309" s="196"/>
      <c r="E309" s="196"/>
      <c r="F309" s="196"/>
      <c r="G309" s="196"/>
      <c r="H309" s="196"/>
      <c r="I309" s="196"/>
      <c r="J309" s="196"/>
      <c r="K309" s="196"/>
      <c r="L309" s="196"/>
      <c r="M309" s="196"/>
      <c r="N309" s="196"/>
      <c r="O309" s="196"/>
      <c r="P309" s="196"/>
      <c r="Q309" s="196"/>
      <c r="R309" s="196"/>
      <c r="S309" s="196"/>
      <c r="T309" s="196"/>
      <c r="U309" s="196"/>
      <c r="V309" s="196"/>
      <c r="W309" s="196"/>
      <c r="X309" s="196"/>
      <c r="Y309" s="196"/>
      <c r="Z309" s="196"/>
      <c r="AA309" s="196"/>
    </row>
    <row xmlns:x14ac="http://schemas.microsoft.com/office/spreadsheetml/2009/9/ac" r="310" ht="15.75" x14ac:dyDescent="0.25">
      <c r="A310" s="196"/>
      <c r="B310" s="197"/>
      <c r="C310" s="196"/>
      <c r="D310" s="196"/>
      <c r="E310" s="196"/>
      <c r="F310" s="196"/>
      <c r="G310" s="196"/>
      <c r="H310" s="196"/>
      <c r="I310" s="196"/>
      <c r="J310" s="196"/>
      <c r="K310" s="196"/>
      <c r="L310" s="196"/>
      <c r="M310" s="196"/>
      <c r="N310" s="196"/>
      <c r="O310" s="196"/>
      <c r="P310" s="196"/>
      <c r="Q310" s="196"/>
      <c r="R310" s="196"/>
      <c r="S310" s="196"/>
      <c r="T310" s="196"/>
      <c r="U310" s="196"/>
      <c r="V310" s="196"/>
      <c r="W310" s="196"/>
      <c r="X310" s="196"/>
      <c r="Y310" s="196"/>
      <c r="Z310" s="196"/>
      <c r="AA310" s="196"/>
    </row>
    <row xmlns:x14ac="http://schemas.microsoft.com/office/spreadsheetml/2009/9/ac" r="311" ht="15.75" x14ac:dyDescent="0.25">
      <c r="A311" s="196"/>
      <c r="B311" s="197"/>
      <c r="C311" s="196"/>
      <c r="D311" s="196"/>
      <c r="E311" s="196"/>
      <c r="F311" s="196"/>
      <c r="G311" s="196"/>
      <c r="H311" s="196"/>
      <c r="I311" s="196"/>
      <c r="J311" s="196"/>
      <c r="K311" s="196"/>
      <c r="L311" s="196"/>
      <c r="M311" s="196"/>
      <c r="N311" s="196"/>
      <c r="O311" s="196"/>
      <c r="P311" s="196"/>
      <c r="Q311" s="196"/>
      <c r="R311" s="196"/>
      <c r="S311" s="196"/>
      <c r="T311" s="196"/>
      <c r="U311" s="196"/>
      <c r="V311" s="196"/>
      <c r="W311" s="196"/>
      <c r="X311" s="196"/>
      <c r="Y311" s="196"/>
      <c r="Z311" s="196"/>
      <c r="AA311" s="196"/>
    </row>
    <row xmlns:x14ac="http://schemas.microsoft.com/office/spreadsheetml/2009/9/ac" r="312" ht="15.75" x14ac:dyDescent="0.25">
      <c r="A312" s="196"/>
      <c r="B312" s="197"/>
      <c r="C312" s="196"/>
      <c r="D312" s="196"/>
      <c r="E312" s="196"/>
      <c r="F312" s="196"/>
      <c r="G312" s="196"/>
      <c r="H312" s="196"/>
      <c r="I312" s="196"/>
      <c r="J312" s="196"/>
      <c r="K312" s="196"/>
      <c r="L312" s="196"/>
      <c r="M312" s="196"/>
      <c r="N312" s="196"/>
      <c r="O312" s="196"/>
      <c r="P312" s="196"/>
      <c r="Q312" s="196"/>
      <c r="R312" s="196"/>
      <c r="S312" s="196"/>
      <c r="T312" s="196"/>
      <c r="U312" s="196"/>
      <c r="V312" s="196"/>
      <c r="W312" s="196"/>
      <c r="X312" s="196"/>
      <c r="Y312" s="196"/>
      <c r="Z312" s="196"/>
      <c r="AA312" s="196"/>
    </row>
    <row xmlns:x14ac="http://schemas.microsoft.com/office/spreadsheetml/2009/9/ac" r="313" ht="15.75" x14ac:dyDescent="0.25">
      <c r="A313" s="196"/>
      <c r="B313" s="197"/>
      <c r="C313" s="196"/>
      <c r="D313" s="196"/>
      <c r="E313" s="196"/>
      <c r="F313" s="196"/>
      <c r="G313" s="196"/>
      <c r="H313" s="196"/>
      <c r="I313" s="196"/>
      <c r="J313" s="196"/>
      <c r="K313" s="196"/>
      <c r="L313" s="196"/>
      <c r="M313" s="196"/>
      <c r="N313" s="196"/>
      <c r="O313" s="196"/>
      <c r="P313" s="196"/>
      <c r="Q313" s="196"/>
      <c r="R313" s="196"/>
      <c r="S313" s="196"/>
      <c r="T313" s="196"/>
      <c r="U313" s="196"/>
      <c r="V313" s="196"/>
      <c r="W313" s="196"/>
      <c r="X313" s="196"/>
      <c r="Y313" s="196"/>
      <c r="Z313" s="196"/>
      <c r="AA313" s="196"/>
    </row>
    <row xmlns:x14ac="http://schemas.microsoft.com/office/spreadsheetml/2009/9/ac" r="314" ht="15.75" x14ac:dyDescent="0.25">
      <c r="A314" s="196"/>
      <c r="B314" s="197"/>
      <c r="C314" s="196"/>
      <c r="D314" s="196"/>
      <c r="E314" s="196"/>
      <c r="F314" s="196"/>
      <c r="G314" s="196"/>
      <c r="H314" s="196"/>
      <c r="I314" s="196"/>
      <c r="J314" s="196"/>
      <c r="K314" s="196"/>
      <c r="L314" s="196"/>
      <c r="M314" s="196"/>
      <c r="N314" s="196"/>
      <c r="O314" s="196"/>
      <c r="P314" s="196"/>
      <c r="Q314" s="196"/>
      <c r="R314" s="196"/>
      <c r="S314" s="196"/>
      <c r="T314" s="196"/>
      <c r="U314" s="196"/>
      <c r="V314" s="196"/>
      <c r="W314" s="196"/>
      <c r="X314" s="196"/>
      <c r="Y314" s="196"/>
      <c r="Z314" s="196"/>
      <c r="AA314" s="196"/>
    </row>
    <row xmlns:x14ac="http://schemas.microsoft.com/office/spreadsheetml/2009/9/ac" r="315" ht="15.75" x14ac:dyDescent="0.25">
      <c r="A315" s="196"/>
      <c r="B315" s="197"/>
      <c r="C315" s="196"/>
      <c r="D315" s="196"/>
      <c r="E315" s="196"/>
      <c r="F315" s="196"/>
      <c r="G315" s="196"/>
      <c r="H315" s="196"/>
      <c r="I315" s="196"/>
      <c r="J315" s="196"/>
      <c r="K315" s="196"/>
      <c r="L315" s="196"/>
      <c r="M315" s="196"/>
      <c r="N315" s="196"/>
      <c r="O315" s="196"/>
      <c r="P315" s="196"/>
      <c r="Q315" s="196"/>
      <c r="R315" s="196"/>
      <c r="S315" s="196"/>
      <c r="T315" s="196"/>
      <c r="U315" s="196"/>
      <c r="V315" s="196"/>
      <c r="W315" s="196"/>
      <c r="X315" s="196"/>
      <c r="Y315" s="196"/>
      <c r="Z315" s="196"/>
      <c r="AA315" s="196"/>
    </row>
    <row xmlns:x14ac="http://schemas.microsoft.com/office/spreadsheetml/2009/9/ac" r="316" ht="15.75" x14ac:dyDescent="0.25">
      <c r="A316" s="196"/>
      <c r="B316" s="197"/>
      <c r="C316" s="196"/>
      <c r="D316" s="196"/>
      <c r="E316" s="196"/>
      <c r="F316" s="196"/>
      <c r="G316" s="196"/>
      <c r="H316" s="196"/>
      <c r="I316" s="196"/>
      <c r="J316" s="196"/>
      <c r="K316" s="196"/>
      <c r="L316" s="196"/>
      <c r="M316" s="196"/>
      <c r="N316" s="196"/>
      <c r="O316" s="196"/>
      <c r="P316" s="196"/>
      <c r="Q316" s="196"/>
      <c r="R316" s="196"/>
      <c r="S316" s="196"/>
      <c r="T316" s="196"/>
      <c r="U316" s="196"/>
      <c r="V316" s="196"/>
      <c r="W316" s="196"/>
      <c r="X316" s="196"/>
      <c r="Y316" s="196"/>
      <c r="Z316" s="196"/>
      <c r="AA316" s="196"/>
    </row>
    <row xmlns:x14ac="http://schemas.microsoft.com/office/spreadsheetml/2009/9/ac" r="317" ht="15.75" x14ac:dyDescent="0.25">
      <c r="A317" s="196"/>
      <c r="B317" s="197"/>
      <c r="C317" s="196"/>
      <c r="D317" s="196"/>
      <c r="E317" s="196"/>
      <c r="F317" s="196"/>
      <c r="G317" s="196"/>
      <c r="H317" s="196"/>
      <c r="I317" s="196"/>
      <c r="J317" s="196"/>
      <c r="K317" s="196"/>
      <c r="L317" s="196"/>
      <c r="M317" s="196"/>
      <c r="N317" s="196"/>
      <c r="O317" s="196"/>
      <c r="P317" s="196"/>
      <c r="Q317" s="196"/>
      <c r="R317" s="196"/>
      <c r="S317" s="196"/>
      <c r="T317" s="196"/>
      <c r="U317" s="196"/>
      <c r="V317" s="196"/>
      <c r="W317" s="196"/>
      <c r="X317" s="196"/>
      <c r="Y317" s="196"/>
      <c r="Z317" s="196"/>
      <c r="AA317" s="196"/>
    </row>
    <row xmlns:x14ac="http://schemas.microsoft.com/office/spreadsheetml/2009/9/ac" r="318" ht="15.75" x14ac:dyDescent="0.25">
      <c r="A318" s="196"/>
      <c r="B318" s="197"/>
      <c r="C318" s="196"/>
      <c r="D318" s="196"/>
      <c r="E318" s="196"/>
      <c r="F318" s="196"/>
      <c r="G318" s="196"/>
      <c r="H318" s="196"/>
      <c r="I318" s="196"/>
      <c r="J318" s="196"/>
      <c r="K318" s="196"/>
      <c r="L318" s="196"/>
      <c r="M318" s="196"/>
      <c r="N318" s="196"/>
      <c r="O318" s="196"/>
      <c r="P318" s="196"/>
      <c r="Q318" s="196"/>
      <c r="R318" s="196"/>
      <c r="S318" s="196"/>
      <c r="T318" s="196"/>
      <c r="U318" s="196"/>
      <c r="V318" s="196"/>
      <c r="W318" s="196"/>
      <c r="X318" s="196"/>
      <c r="Y318" s="196"/>
      <c r="Z318" s="196"/>
      <c r="AA318" s="196"/>
    </row>
    <row xmlns:x14ac="http://schemas.microsoft.com/office/spreadsheetml/2009/9/ac" r="319" ht="15.75" x14ac:dyDescent="0.25">
      <c r="A319" s="196"/>
      <c r="B319" s="197"/>
      <c r="C319" s="196"/>
      <c r="D319" s="196"/>
      <c r="E319" s="196"/>
      <c r="F319" s="196"/>
      <c r="G319" s="196"/>
      <c r="H319" s="196"/>
      <c r="I319" s="196"/>
      <c r="J319" s="196"/>
      <c r="K319" s="196"/>
      <c r="L319" s="196"/>
      <c r="M319" s="196"/>
      <c r="N319" s="196"/>
      <c r="O319" s="196"/>
      <c r="P319" s="196"/>
      <c r="Q319" s="196"/>
      <c r="R319" s="196"/>
      <c r="S319" s="196"/>
      <c r="T319" s="196"/>
      <c r="U319" s="196"/>
      <c r="V319" s="196"/>
      <c r="W319" s="196"/>
      <c r="X319" s="196"/>
      <c r="Y319" s="196"/>
      <c r="Z319" s="196"/>
      <c r="AA319" s="196"/>
    </row>
    <row xmlns:x14ac="http://schemas.microsoft.com/office/spreadsheetml/2009/9/ac" r="320" ht="15.75" x14ac:dyDescent="0.25">
      <c r="A320" s="196"/>
      <c r="B320" s="197"/>
      <c r="C320" s="196"/>
      <c r="D320" s="196"/>
      <c r="E320" s="196"/>
      <c r="F320" s="196"/>
      <c r="G320" s="196"/>
      <c r="H320" s="196"/>
      <c r="I320" s="196"/>
      <c r="J320" s="196"/>
      <c r="K320" s="196"/>
      <c r="L320" s="196"/>
      <c r="M320" s="196"/>
      <c r="N320" s="196"/>
      <c r="O320" s="196"/>
      <c r="P320" s="196"/>
      <c r="Q320" s="196"/>
      <c r="R320" s="196"/>
      <c r="S320" s="196"/>
      <c r="T320" s="196"/>
      <c r="U320" s="196"/>
      <c r="V320" s="196"/>
      <c r="W320" s="196"/>
      <c r="X320" s="196"/>
      <c r="Y320" s="196"/>
      <c r="Z320" s="196"/>
      <c r="AA320" s="196"/>
    </row>
    <row xmlns:x14ac="http://schemas.microsoft.com/office/spreadsheetml/2009/9/ac" r="321" ht="15.75" x14ac:dyDescent="0.25">
      <c r="A321" s="196"/>
      <c r="B321" s="197"/>
      <c r="C321" s="196"/>
      <c r="D321" s="196"/>
      <c r="E321" s="196"/>
      <c r="F321" s="196"/>
      <c r="G321" s="196"/>
      <c r="H321" s="196"/>
      <c r="I321" s="196"/>
      <c r="J321" s="196"/>
      <c r="K321" s="196"/>
      <c r="L321" s="196"/>
      <c r="M321" s="196"/>
      <c r="N321" s="196"/>
      <c r="O321" s="196"/>
      <c r="P321" s="196"/>
      <c r="Q321" s="196"/>
      <c r="R321" s="196"/>
      <c r="S321" s="196"/>
      <c r="T321" s="196"/>
      <c r="U321" s="196"/>
      <c r="V321" s="196"/>
      <c r="W321" s="196"/>
      <c r="X321" s="196"/>
      <c r="Y321" s="196"/>
      <c r="Z321" s="196"/>
      <c r="AA321" s="196"/>
    </row>
    <row xmlns:x14ac="http://schemas.microsoft.com/office/spreadsheetml/2009/9/ac" r="322" ht="15.75" x14ac:dyDescent="0.25">
      <c r="A322" s="196"/>
      <c r="B322" s="197"/>
      <c r="C322" s="196"/>
      <c r="D322" s="196"/>
      <c r="E322" s="196"/>
      <c r="F322" s="196"/>
      <c r="G322" s="196"/>
      <c r="H322" s="196"/>
      <c r="I322" s="196"/>
      <c r="J322" s="196"/>
      <c r="K322" s="196"/>
      <c r="L322" s="196"/>
      <c r="M322" s="196"/>
      <c r="N322" s="196"/>
      <c r="O322" s="196"/>
      <c r="P322" s="196"/>
      <c r="Q322" s="196"/>
      <c r="R322" s="196"/>
      <c r="S322" s="196"/>
      <c r="T322" s="196"/>
      <c r="U322" s="196"/>
      <c r="V322" s="196"/>
      <c r="W322" s="196"/>
      <c r="X322" s="196"/>
      <c r="Y322" s="196"/>
      <c r="Z322" s="196"/>
      <c r="AA322" s="196"/>
    </row>
    <row xmlns:x14ac="http://schemas.microsoft.com/office/spreadsheetml/2009/9/ac" r="323" ht="15.75" x14ac:dyDescent="0.25">
      <c r="A323" s="196"/>
      <c r="B323" s="197"/>
      <c r="C323" s="196"/>
      <c r="D323" s="196"/>
      <c r="E323" s="196"/>
      <c r="F323" s="196"/>
      <c r="G323" s="196"/>
      <c r="H323" s="196"/>
      <c r="I323" s="196"/>
      <c r="J323" s="196"/>
      <c r="K323" s="196"/>
      <c r="L323" s="196"/>
      <c r="M323" s="196"/>
      <c r="N323" s="196"/>
      <c r="O323" s="196"/>
      <c r="P323" s="196"/>
      <c r="Q323" s="196"/>
      <c r="R323" s="196"/>
      <c r="S323" s="196"/>
      <c r="T323" s="196"/>
      <c r="U323" s="196"/>
      <c r="V323" s="196"/>
      <c r="W323" s="196"/>
      <c r="X323" s="196"/>
      <c r="Y323" s="196"/>
      <c r="Z323" s="196"/>
      <c r="AA323" s="196"/>
    </row>
    <row xmlns:x14ac="http://schemas.microsoft.com/office/spreadsheetml/2009/9/ac" r="324" ht="15.75" x14ac:dyDescent="0.25">
      <c r="A324" s="196"/>
      <c r="B324" s="197"/>
      <c r="C324" s="196"/>
      <c r="D324" s="196"/>
      <c r="E324" s="196"/>
      <c r="F324" s="196"/>
      <c r="G324" s="196"/>
      <c r="H324" s="196"/>
      <c r="I324" s="196"/>
      <c r="J324" s="196"/>
      <c r="K324" s="196"/>
      <c r="L324" s="196"/>
      <c r="M324" s="196"/>
      <c r="N324" s="196"/>
      <c r="O324" s="196"/>
      <c r="P324" s="196"/>
      <c r="Q324" s="196"/>
      <c r="R324" s="196"/>
      <c r="S324" s="196"/>
      <c r="T324" s="196"/>
      <c r="U324" s="196"/>
      <c r="V324" s="196"/>
      <c r="W324" s="196"/>
      <c r="X324" s="196"/>
      <c r="Y324" s="196"/>
      <c r="Z324" s="196"/>
      <c r="AA324" s="196"/>
    </row>
    <row xmlns:x14ac="http://schemas.microsoft.com/office/spreadsheetml/2009/9/ac" r="325" ht="15.75" x14ac:dyDescent="0.25">
      <c r="A325" s="196"/>
      <c r="B325" s="197"/>
      <c r="C325" s="196"/>
      <c r="D325" s="196"/>
      <c r="E325" s="196"/>
      <c r="F325" s="196"/>
      <c r="G325" s="196"/>
      <c r="H325" s="196"/>
      <c r="I325" s="196"/>
      <c r="J325" s="196"/>
      <c r="K325" s="196"/>
      <c r="L325" s="196"/>
      <c r="M325" s="196"/>
      <c r="N325" s="196"/>
      <c r="O325" s="196"/>
      <c r="P325" s="196"/>
      <c r="Q325" s="196"/>
      <c r="R325" s="196"/>
      <c r="S325" s="196"/>
      <c r="T325" s="196"/>
      <c r="U325" s="196"/>
      <c r="V325" s="196"/>
      <c r="W325" s="196"/>
      <c r="X325" s="196"/>
      <c r="Y325" s="196"/>
      <c r="Z325" s="196"/>
      <c r="AA325" s="196"/>
    </row>
    <row xmlns:x14ac="http://schemas.microsoft.com/office/spreadsheetml/2009/9/ac" r="326" ht="15.75" x14ac:dyDescent="0.25">
      <c r="A326" s="196"/>
      <c r="B326" s="197"/>
      <c r="C326" s="196"/>
      <c r="D326" s="196"/>
      <c r="E326" s="196"/>
      <c r="F326" s="196"/>
      <c r="G326" s="196"/>
      <c r="H326" s="196"/>
      <c r="I326" s="196"/>
      <c r="J326" s="196"/>
      <c r="K326" s="196"/>
      <c r="L326" s="196"/>
      <c r="M326" s="196"/>
      <c r="N326" s="196"/>
      <c r="O326" s="196"/>
      <c r="P326" s="196"/>
      <c r="Q326" s="196"/>
      <c r="R326" s="196"/>
      <c r="S326" s="196"/>
      <c r="T326" s="196"/>
      <c r="U326" s="196"/>
      <c r="V326" s="196"/>
      <c r="W326" s="196"/>
      <c r="X326" s="196"/>
      <c r="Y326" s="196"/>
      <c r="Z326" s="196"/>
      <c r="AA326" s="196"/>
    </row>
    <row xmlns:x14ac="http://schemas.microsoft.com/office/spreadsheetml/2009/9/ac" r="327" ht="15.75" x14ac:dyDescent="0.25">
      <c r="A327" s="196"/>
      <c r="B327" s="197"/>
      <c r="C327" s="196"/>
      <c r="D327" s="196"/>
      <c r="E327" s="196"/>
      <c r="F327" s="196"/>
      <c r="G327" s="196"/>
      <c r="H327" s="196"/>
      <c r="I327" s="196"/>
      <c r="J327" s="196"/>
      <c r="K327" s="196"/>
      <c r="L327" s="196"/>
      <c r="M327" s="196"/>
      <c r="N327" s="196"/>
      <c r="O327" s="196"/>
      <c r="P327" s="196"/>
      <c r="Q327" s="196"/>
      <c r="R327" s="196"/>
      <c r="S327" s="196"/>
      <c r="T327" s="196"/>
      <c r="U327" s="196"/>
      <c r="V327" s="196"/>
      <c r="W327" s="196"/>
      <c r="X327" s="196"/>
      <c r="Y327" s="196"/>
      <c r="Z327" s="196"/>
      <c r="AA327" s="196"/>
    </row>
    <row xmlns:x14ac="http://schemas.microsoft.com/office/spreadsheetml/2009/9/ac" r="328" ht="15.75" x14ac:dyDescent="0.25">
      <c r="A328" s="196"/>
      <c r="B328" s="197"/>
      <c r="C328" s="196"/>
      <c r="D328" s="196"/>
      <c r="E328" s="196"/>
      <c r="F328" s="196"/>
      <c r="G328" s="196"/>
      <c r="H328" s="196"/>
      <c r="I328" s="196"/>
      <c r="J328" s="196"/>
      <c r="K328" s="196"/>
      <c r="L328" s="196"/>
      <c r="M328" s="196"/>
      <c r="N328" s="196"/>
      <c r="O328" s="196"/>
      <c r="P328" s="196"/>
      <c r="Q328" s="196"/>
      <c r="R328" s="196"/>
      <c r="S328" s="196"/>
      <c r="T328" s="196"/>
      <c r="U328" s="196"/>
      <c r="V328" s="196"/>
      <c r="W328" s="196"/>
      <c r="X328" s="196"/>
      <c r="Y328" s="196"/>
      <c r="Z328" s="196"/>
      <c r="AA328" s="196"/>
    </row>
    <row xmlns:x14ac="http://schemas.microsoft.com/office/spreadsheetml/2009/9/ac" r="329" ht="15.75" x14ac:dyDescent="0.25">
      <c r="A329" s="196"/>
      <c r="B329" s="197"/>
      <c r="C329" s="196"/>
      <c r="D329" s="196"/>
      <c r="E329" s="196"/>
      <c r="F329" s="196"/>
      <c r="G329" s="196"/>
      <c r="H329" s="196"/>
      <c r="I329" s="196"/>
      <c r="J329" s="196"/>
      <c r="K329" s="196"/>
      <c r="L329" s="196"/>
      <c r="M329" s="196"/>
      <c r="N329" s="196"/>
      <c r="O329" s="196"/>
      <c r="P329" s="196"/>
      <c r="Q329" s="196"/>
      <c r="R329" s="196"/>
      <c r="S329" s="196"/>
      <c r="T329" s="196"/>
      <c r="U329" s="196"/>
      <c r="V329" s="196"/>
      <c r="W329" s="196"/>
      <c r="X329" s="196"/>
      <c r="Y329" s="196"/>
      <c r="Z329" s="196"/>
      <c r="AA329" s="196"/>
    </row>
    <row xmlns:x14ac="http://schemas.microsoft.com/office/spreadsheetml/2009/9/ac" r="330" ht="15.75" x14ac:dyDescent="0.25">
      <c r="A330" s="196"/>
      <c r="B330" s="197"/>
      <c r="C330" s="196"/>
      <c r="D330" s="196"/>
      <c r="E330" s="196"/>
      <c r="F330" s="196"/>
      <c r="G330" s="196"/>
      <c r="H330" s="196"/>
      <c r="I330" s="196"/>
      <c r="J330" s="196"/>
      <c r="K330" s="196"/>
      <c r="L330" s="196"/>
      <c r="M330" s="196"/>
      <c r="N330" s="196"/>
      <c r="O330" s="196"/>
      <c r="P330" s="196"/>
      <c r="Q330" s="196"/>
      <c r="R330" s="196"/>
      <c r="S330" s="196"/>
      <c r="T330" s="196"/>
      <c r="U330" s="196"/>
      <c r="V330" s="196"/>
      <c r="W330" s="196"/>
      <c r="X330" s="196"/>
      <c r="Y330" s="196"/>
      <c r="Z330" s="196"/>
      <c r="AA330" s="196"/>
    </row>
    <row xmlns:x14ac="http://schemas.microsoft.com/office/spreadsheetml/2009/9/ac" r="331" ht="15.75" x14ac:dyDescent="0.25">
      <c r="A331" s="196"/>
      <c r="B331" s="197"/>
      <c r="C331" s="196"/>
      <c r="D331" s="196"/>
      <c r="E331" s="196"/>
      <c r="F331" s="196"/>
      <c r="G331" s="196"/>
      <c r="H331" s="196"/>
      <c r="I331" s="196"/>
      <c r="J331" s="196"/>
      <c r="K331" s="196"/>
      <c r="L331" s="196"/>
      <c r="M331" s="196"/>
      <c r="N331" s="196"/>
      <c r="O331" s="196"/>
      <c r="P331" s="196"/>
      <c r="Q331" s="196"/>
      <c r="R331" s="196"/>
      <c r="S331" s="196"/>
      <c r="T331" s="196"/>
      <c r="U331" s="196"/>
      <c r="V331" s="196"/>
      <c r="W331" s="196"/>
      <c r="X331" s="196"/>
      <c r="Y331" s="196"/>
      <c r="Z331" s="196"/>
      <c r="AA331" s="196"/>
    </row>
    <row xmlns:x14ac="http://schemas.microsoft.com/office/spreadsheetml/2009/9/ac" r="332" ht="15.75" x14ac:dyDescent="0.25">
      <c r="A332" s="196"/>
      <c r="B332" s="197"/>
      <c r="C332" s="196"/>
      <c r="D332" s="196"/>
      <c r="E332" s="196"/>
      <c r="F332" s="196"/>
      <c r="G332" s="196"/>
      <c r="H332" s="196"/>
      <c r="I332" s="196"/>
      <c r="J332" s="196"/>
      <c r="K332" s="196"/>
      <c r="L332" s="196"/>
      <c r="M332" s="196"/>
      <c r="N332" s="196"/>
      <c r="O332" s="196"/>
      <c r="P332" s="196"/>
      <c r="Q332" s="196"/>
      <c r="R332" s="196"/>
      <c r="S332" s="196"/>
      <c r="T332" s="196"/>
      <c r="U332" s="196"/>
      <c r="V332" s="196"/>
      <c r="W332" s="196"/>
      <c r="X332" s="196"/>
      <c r="Y332" s="196"/>
      <c r="Z332" s="196"/>
      <c r="AA332" s="196"/>
    </row>
    <row xmlns:x14ac="http://schemas.microsoft.com/office/spreadsheetml/2009/9/ac" r="333" ht="15.75" x14ac:dyDescent="0.25">
      <c r="A333" s="196"/>
      <c r="B333" s="197"/>
      <c r="C333" s="196"/>
      <c r="D333" s="196"/>
      <c r="E333" s="196"/>
      <c r="F333" s="196"/>
      <c r="G333" s="196"/>
      <c r="H333" s="196"/>
      <c r="I333" s="196"/>
      <c r="J333" s="196"/>
      <c r="K333" s="196"/>
      <c r="L333" s="196"/>
      <c r="M333" s="196"/>
      <c r="N333" s="196"/>
      <c r="O333" s="196"/>
      <c r="P333" s="196"/>
      <c r="Q333" s="196"/>
      <c r="R333" s="196"/>
      <c r="S333" s="196"/>
      <c r="T333" s="196"/>
      <c r="U333" s="196"/>
      <c r="V333" s="196"/>
      <c r="W333" s="196"/>
      <c r="X333" s="196"/>
      <c r="Y333" s="196"/>
      <c r="Z333" s="196"/>
      <c r="AA333" s="196"/>
    </row>
    <row xmlns:x14ac="http://schemas.microsoft.com/office/spreadsheetml/2009/9/ac" r="334" ht="15.75" x14ac:dyDescent="0.25">
      <c r="A334" s="196"/>
      <c r="B334" s="197"/>
      <c r="C334" s="196"/>
      <c r="D334" s="196"/>
      <c r="E334" s="196"/>
      <c r="F334" s="196"/>
      <c r="G334" s="196"/>
      <c r="H334" s="196"/>
      <c r="I334" s="196"/>
      <c r="J334" s="196"/>
      <c r="K334" s="196"/>
      <c r="L334" s="196"/>
      <c r="M334" s="196"/>
      <c r="N334" s="196"/>
      <c r="O334" s="196"/>
      <c r="P334" s="196"/>
      <c r="Q334" s="196"/>
      <c r="R334" s="196"/>
      <c r="S334" s="196"/>
      <c r="T334" s="196"/>
      <c r="U334" s="196"/>
      <c r="V334" s="196"/>
      <c r="W334" s="196"/>
      <c r="X334" s="196"/>
      <c r="Y334" s="196"/>
      <c r="Z334" s="196"/>
      <c r="AA334" s="196"/>
    </row>
    <row xmlns:x14ac="http://schemas.microsoft.com/office/spreadsheetml/2009/9/ac" r="335" ht="15.75" x14ac:dyDescent="0.25">
      <c r="A335" s="196"/>
      <c r="B335" s="197"/>
      <c r="C335" s="196"/>
      <c r="D335" s="196"/>
      <c r="E335" s="196"/>
      <c r="F335" s="196"/>
      <c r="G335" s="196"/>
      <c r="H335" s="196"/>
      <c r="I335" s="196"/>
      <c r="J335" s="196"/>
      <c r="K335" s="196"/>
      <c r="L335" s="196"/>
      <c r="M335" s="196"/>
      <c r="N335" s="196"/>
      <c r="O335" s="196"/>
      <c r="P335" s="196"/>
      <c r="Q335" s="196"/>
      <c r="R335" s="196"/>
      <c r="S335" s="196"/>
      <c r="T335" s="196"/>
      <c r="U335" s="196"/>
      <c r="V335" s="196"/>
      <c r="W335" s="196"/>
      <c r="X335" s="196"/>
      <c r="Y335" s="196"/>
      <c r="Z335" s="196"/>
      <c r="AA335" s="196"/>
    </row>
    <row xmlns:x14ac="http://schemas.microsoft.com/office/spreadsheetml/2009/9/ac" r="336" ht="15.75" x14ac:dyDescent="0.25">
      <c r="A336" s="196"/>
      <c r="B336" s="197"/>
      <c r="C336" s="196"/>
      <c r="D336" s="196"/>
      <c r="E336" s="196"/>
      <c r="F336" s="196"/>
      <c r="G336" s="196"/>
      <c r="H336" s="196"/>
      <c r="I336" s="196"/>
      <c r="J336" s="196"/>
      <c r="K336" s="196"/>
      <c r="L336" s="196"/>
      <c r="M336" s="196"/>
      <c r="N336" s="196"/>
      <c r="O336" s="196"/>
      <c r="P336" s="196"/>
      <c r="Q336" s="196"/>
      <c r="R336" s="196"/>
      <c r="S336" s="196"/>
      <c r="T336" s="196"/>
      <c r="U336" s="196"/>
      <c r="V336" s="196"/>
      <c r="W336" s="196"/>
      <c r="X336" s="196"/>
      <c r="Y336" s="196"/>
      <c r="Z336" s="196"/>
      <c r="AA336" s="196"/>
    </row>
    <row xmlns:x14ac="http://schemas.microsoft.com/office/spreadsheetml/2009/9/ac" r="337" ht="15.75" x14ac:dyDescent="0.25">
      <c r="A337" s="196"/>
      <c r="B337" s="197"/>
      <c r="C337" s="196"/>
      <c r="D337" s="196"/>
      <c r="E337" s="196"/>
      <c r="F337" s="196"/>
      <c r="G337" s="196"/>
      <c r="H337" s="196"/>
      <c r="I337" s="196"/>
      <c r="J337" s="196"/>
      <c r="K337" s="196"/>
      <c r="L337" s="196"/>
      <c r="M337" s="196"/>
      <c r="N337" s="196"/>
      <c r="O337" s="196"/>
      <c r="P337" s="196"/>
      <c r="Q337" s="196"/>
      <c r="R337" s="196"/>
      <c r="S337" s="196"/>
      <c r="T337" s="196"/>
      <c r="U337" s="196"/>
      <c r="V337" s="196"/>
      <c r="W337" s="196"/>
      <c r="X337" s="196"/>
      <c r="Y337" s="196"/>
      <c r="Z337" s="196"/>
      <c r="AA337" s="196"/>
    </row>
    <row xmlns:x14ac="http://schemas.microsoft.com/office/spreadsheetml/2009/9/ac" r="338" ht="15.75" x14ac:dyDescent="0.25">
      <c r="A338" s="196"/>
      <c r="B338" s="197"/>
      <c r="C338" s="196"/>
      <c r="D338" s="196"/>
      <c r="E338" s="196"/>
      <c r="F338" s="196"/>
      <c r="G338" s="196"/>
      <c r="H338" s="196"/>
      <c r="I338" s="196"/>
      <c r="J338" s="196"/>
      <c r="K338" s="196"/>
      <c r="L338" s="196"/>
      <c r="M338" s="196"/>
      <c r="N338" s="196"/>
      <c r="O338" s="196"/>
      <c r="P338" s="196"/>
      <c r="Q338" s="196"/>
      <c r="R338" s="196"/>
      <c r="S338" s="196"/>
      <c r="T338" s="196"/>
      <c r="U338" s="196"/>
      <c r="V338" s="196"/>
      <c r="W338" s="196"/>
      <c r="X338" s="196"/>
      <c r="Y338" s="196"/>
      <c r="Z338" s="196"/>
      <c r="AA338" s="196"/>
    </row>
    <row xmlns:x14ac="http://schemas.microsoft.com/office/spreadsheetml/2009/9/ac" r="339" ht="15.75" x14ac:dyDescent="0.25">
      <c r="A339" s="196"/>
      <c r="B339" s="197"/>
      <c r="C339" s="196"/>
      <c r="D339" s="196"/>
      <c r="E339" s="196"/>
      <c r="F339" s="196"/>
      <c r="G339" s="196"/>
      <c r="H339" s="196"/>
      <c r="I339" s="196"/>
      <c r="J339" s="196"/>
      <c r="K339" s="196"/>
      <c r="L339" s="196"/>
      <c r="M339" s="196"/>
      <c r="N339" s="196"/>
      <c r="O339" s="196"/>
      <c r="P339" s="196"/>
      <c r="Q339" s="196"/>
      <c r="R339" s="196"/>
      <c r="S339" s="196"/>
      <c r="T339" s="196"/>
      <c r="U339" s="196"/>
      <c r="V339" s="196"/>
      <c r="W339" s="196"/>
      <c r="X339" s="196"/>
      <c r="Y339" s="196"/>
      <c r="Z339" s="196"/>
      <c r="AA339" s="196"/>
    </row>
    <row xmlns:x14ac="http://schemas.microsoft.com/office/spreadsheetml/2009/9/ac" r="340" ht="15.75" x14ac:dyDescent="0.25">
      <c r="A340" s="196"/>
      <c r="B340" s="197"/>
      <c r="C340" s="196"/>
      <c r="D340" s="196"/>
      <c r="E340" s="196"/>
      <c r="F340" s="196"/>
      <c r="G340" s="196"/>
      <c r="H340" s="196"/>
      <c r="I340" s="196"/>
      <c r="J340" s="196"/>
      <c r="K340" s="196"/>
      <c r="L340" s="196"/>
      <c r="M340" s="196"/>
      <c r="N340" s="196"/>
      <c r="O340" s="196"/>
      <c r="P340" s="196"/>
      <c r="Q340" s="196"/>
      <c r="R340" s="196"/>
      <c r="S340" s="196"/>
      <c r="T340" s="196"/>
      <c r="U340" s="196"/>
      <c r="V340" s="196"/>
      <c r="W340" s="196"/>
      <c r="X340" s="196"/>
      <c r="Y340" s="196"/>
      <c r="Z340" s="196"/>
      <c r="AA340" s="196"/>
    </row>
    <row xmlns:x14ac="http://schemas.microsoft.com/office/spreadsheetml/2009/9/ac" r="341" ht="15.75" x14ac:dyDescent="0.25">
      <c r="A341" s="196"/>
      <c r="B341" s="197"/>
      <c r="C341" s="196"/>
      <c r="D341" s="196"/>
      <c r="E341" s="196"/>
      <c r="F341" s="196"/>
      <c r="G341" s="196"/>
      <c r="H341" s="196"/>
      <c r="I341" s="196"/>
      <c r="J341" s="196"/>
      <c r="K341" s="196"/>
      <c r="L341" s="196"/>
      <c r="M341" s="196"/>
      <c r="N341" s="196"/>
      <c r="O341" s="196"/>
      <c r="P341" s="196"/>
      <c r="Q341" s="196"/>
      <c r="R341" s="196"/>
      <c r="S341" s="196"/>
      <c r="T341" s="196"/>
      <c r="U341" s="196"/>
      <c r="V341" s="196"/>
      <c r="W341" s="196"/>
      <c r="X341" s="196"/>
      <c r="Y341" s="196"/>
      <c r="Z341" s="196"/>
      <c r="AA341" s="196"/>
    </row>
    <row xmlns:x14ac="http://schemas.microsoft.com/office/spreadsheetml/2009/9/ac" r="342" ht="15.75" x14ac:dyDescent="0.25">
      <c r="A342" s="196"/>
      <c r="B342" s="197"/>
      <c r="C342" s="196"/>
      <c r="D342" s="196"/>
      <c r="E342" s="196"/>
      <c r="F342" s="196"/>
      <c r="G342" s="196"/>
      <c r="H342" s="196"/>
      <c r="I342" s="196"/>
      <c r="J342" s="196"/>
      <c r="K342" s="196"/>
      <c r="L342" s="196"/>
      <c r="M342" s="196"/>
      <c r="N342" s="196"/>
      <c r="O342" s="196"/>
      <c r="P342" s="196"/>
      <c r="Q342" s="196"/>
      <c r="R342" s="196"/>
      <c r="S342" s="196"/>
      <c r="T342" s="196"/>
      <c r="U342" s="196"/>
      <c r="V342" s="196"/>
      <c r="W342" s="196"/>
      <c r="X342" s="196"/>
      <c r="Y342" s="196"/>
      <c r="Z342" s="196"/>
      <c r="AA342" s="196"/>
    </row>
    <row xmlns:x14ac="http://schemas.microsoft.com/office/spreadsheetml/2009/9/ac" r="343" ht="15.75" x14ac:dyDescent="0.25">
      <c r="A343" s="196"/>
      <c r="B343" s="197"/>
      <c r="C343" s="196"/>
      <c r="D343" s="196"/>
      <c r="E343" s="196"/>
      <c r="F343" s="196"/>
      <c r="G343" s="196"/>
      <c r="H343" s="196"/>
      <c r="I343" s="196"/>
      <c r="J343" s="196"/>
      <c r="K343" s="196"/>
      <c r="L343" s="196"/>
      <c r="M343" s="196"/>
      <c r="N343" s="196"/>
      <c r="O343" s="196"/>
      <c r="P343" s="196"/>
      <c r="Q343" s="196"/>
      <c r="R343" s="196"/>
      <c r="S343" s="196"/>
      <c r="T343" s="196"/>
      <c r="U343" s="196"/>
      <c r="V343" s="196"/>
      <c r="W343" s="196"/>
      <c r="X343" s="196"/>
      <c r="Y343" s="196"/>
      <c r="Z343" s="196"/>
      <c r="AA343" s="196"/>
    </row>
    <row xmlns:x14ac="http://schemas.microsoft.com/office/spreadsheetml/2009/9/ac" r="344" ht="15.75" x14ac:dyDescent="0.25">
      <c r="A344" s="196"/>
      <c r="B344" s="197"/>
      <c r="C344" s="196"/>
      <c r="D344" s="196"/>
      <c r="E344" s="196"/>
      <c r="F344" s="196"/>
      <c r="G344" s="196"/>
      <c r="H344" s="196"/>
      <c r="I344" s="196"/>
      <c r="J344" s="196"/>
      <c r="K344" s="196"/>
      <c r="L344" s="196"/>
      <c r="M344" s="196"/>
      <c r="N344" s="196"/>
      <c r="O344" s="196"/>
      <c r="P344" s="196"/>
      <c r="Q344" s="196"/>
      <c r="R344" s="196"/>
      <c r="S344" s="196"/>
      <c r="T344" s="196"/>
      <c r="U344" s="196"/>
      <c r="V344" s="196"/>
      <c r="W344" s="196"/>
      <c r="X344" s="196"/>
      <c r="Y344" s="196"/>
      <c r="Z344" s="196"/>
      <c r="AA344" s="196"/>
    </row>
    <row xmlns:x14ac="http://schemas.microsoft.com/office/spreadsheetml/2009/9/ac" r="345" ht="15.75" x14ac:dyDescent="0.25">
      <c r="A345" s="196"/>
      <c r="B345" s="197"/>
      <c r="C345" s="196"/>
      <c r="D345" s="196"/>
      <c r="E345" s="196"/>
      <c r="F345" s="196"/>
      <c r="G345" s="196"/>
      <c r="H345" s="196"/>
      <c r="I345" s="196"/>
      <c r="J345" s="196"/>
      <c r="K345" s="196"/>
      <c r="L345" s="196"/>
      <c r="M345" s="196"/>
      <c r="N345" s="196"/>
      <c r="O345" s="196"/>
      <c r="P345" s="196"/>
      <c r="Q345" s="196"/>
      <c r="R345" s="196"/>
      <c r="S345" s="196"/>
      <c r="T345" s="196"/>
      <c r="U345" s="196"/>
      <c r="V345" s="196"/>
      <c r="W345" s="196"/>
      <c r="X345" s="196"/>
      <c r="Y345" s="196"/>
      <c r="Z345" s="196"/>
      <c r="AA345" s="196"/>
    </row>
    <row xmlns:x14ac="http://schemas.microsoft.com/office/spreadsheetml/2009/9/ac" r="346" ht="15.75" x14ac:dyDescent="0.25">
      <c r="A346" s="196"/>
      <c r="B346" s="197"/>
      <c r="C346" s="196"/>
      <c r="D346" s="196"/>
      <c r="E346" s="196"/>
      <c r="F346" s="196"/>
      <c r="G346" s="196"/>
      <c r="H346" s="196"/>
      <c r="I346" s="196"/>
      <c r="J346" s="196"/>
      <c r="K346" s="196"/>
      <c r="L346" s="196"/>
      <c r="M346" s="196"/>
      <c r="N346" s="196"/>
      <c r="O346" s="196"/>
      <c r="P346" s="196"/>
      <c r="Q346" s="196"/>
      <c r="R346" s="196"/>
      <c r="S346" s="196"/>
      <c r="T346" s="196"/>
      <c r="U346" s="196"/>
      <c r="V346" s="196"/>
      <c r="W346" s="196"/>
      <c r="X346" s="196"/>
      <c r="Y346" s="196"/>
      <c r="Z346" s="196"/>
      <c r="AA346" s="196"/>
    </row>
    <row xmlns:x14ac="http://schemas.microsoft.com/office/spreadsheetml/2009/9/ac" r="347" ht="15.75" x14ac:dyDescent="0.25">
      <c r="A347" s="196"/>
      <c r="B347" s="197"/>
      <c r="C347" s="196"/>
      <c r="D347" s="196"/>
      <c r="E347" s="196"/>
      <c r="F347" s="196"/>
      <c r="G347" s="196"/>
      <c r="H347" s="196"/>
      <c r="I347" s="196"/>
      <c r="J347" s="196"/>
      <c r="K347" s="196"/>
      <c r="L347" s="196"/>
      <c r="M347" s="196"/>
      <c r="N347" s="196"/>
      <c r="O347" s="196"/>
      <c r="P347" s="196"/>
      <c r="Q347" s="196"/>
      <c r="R347" s="196"/>
      <c r="S347" s="196"/>
      <c r="T347" s="196"/>
      <c r="U347" s="196"/>
      <c r="V347" s="196"/>
      <c r="W347" s="196"/>
      <c r="X347" s="196"/>
      <c r="Y347" s="196"/>
      <c r="Z347" s="196"/>
      <c r="AA347" s="196"/>
    </row>
    <row xmlns:x14ac="http://schemas.microsoft.com/office/spreadsheetml/2009/9/ac" r="348" ht="15.75" x14ac:dyDescent="0.25">
      <c r="A348" s="196"/>
      <c r="B348" s="197"/>
      <c r="C348" s="196"/>
      <c r="D348" s="196"/>
      <c r="E348" s="196"/>
      <c r="F348" s="196"/>
      <c r="G348" s="196"/>
      <c r="H348" s="196"/>
      <c r="I348" s="196"/>
      <c r="J348" s="196"/>
      <c r="K348" s="196"/>
      <c r="L348" s="196"/>
      <c r="M348" s="196"/>
      <c r="N348" s="196"/>
      <c r="O348" s="196"/>
      <c r="P348" s="196"/>
      <c r="Q348" s="196"/>
      <c r="R348" s="196"/>
      <c r="S348" s="196"/>
      <c r="T348" s="196"/>
      <c r="U348" s="196"/>
      <c r="V348" s="196"/>
      <c r="W348" s="196"/>
      <c r="X348" s="196"/>
      <c r="Y348" s="196"/>
      <c r="Z348" s="196"/>
      <c r="AA348" s="196"/>
    </row>
    <row xmlns:x14ac="http://schemas.microsoft.com/office/spreadsheetml/2009/9/ac" r="349" ht="15.75" x14ac:dyDescent="0.25">
      <c r="A349" s="196"/>
      <c r="B349" s="197"/>
      <c r="C349" s="196"/>
      <c r="D349" s="196"/>
      <c r="E349" s="196"/>
      <c r="F349" s="196"/>
      <c r="G349" s="196"/>
      <c r="H349" s="196"/>
      <c r="I349" s="196"/>
      <c r="J349" s="196"/>
      <c r="K349" s="196"/>
      <c r="L349" s="196"/>
      <c r="M349" s="196"/>
      <c r="N349" s="196"/>
      <c r="O349" s="196"/>
      <c r="P349" s="196"/>
      <c r="Q349" s="196"/>
      <c r="R349" s="196"/>
      <c r="S349" s="196"/>
      <c r="T349" s="196"/>
      <c r="U349" s="196"/>
      <c r="V349" s="196"/>
      <c r="W349" s="196"/>
      <c r="X349" s="196"/>
      <c r="Y349" s="196"/>
      <c r="Z349" s="196"/>
      <c r="AA349" s="196"/>
    </row>
    <row xmlns:x14ac="http://schemas.microsoft.com/office/spreadsheetml/2009/9/ac" r="350" ht="15.75" x14ac:dyDescent="0.25">
      <c r="A350" s="196"/>
      <c r="B350" s="197"/>
      <c r="C350" s="196"/>
      <c r="D350" s="196"/>
      <c r="E350" s="196"/>
      <c r="F350" s="196"/>
      <c r="G350" s="196"/>
      <c r="H350" s="196"/>
      <c r="I350" s="196"/>
      <c r="J350" s="196"/>
      <c r="K350" s="196"/>
      <c r="L350" s="196"/>
      <c r="M350" s="196"/>
      <c r="N350" s="196"/>
      <c r="O350" s="196"/>
      <c r="P350" s="196"/>
      <c r="Q350" s="196"/>
      <c r="R350" s="196"/>
      <c r="S350" s="196"/>
      <c r="T350" s="196"/>
      <c r="U350" s="196"/>
      <c r="V350" s="196"/>
      <c r="W350" s="196"/>
      <c r="X350" s="196"/>
      <c r="Y350" s="196"/>
      <c r="Z350" s="196"/>
      <c r="AA350" s="196"/>
    </row>
    <row xmlns:x14ac="http://schemas.microsoft.com/office/spreadsheetml/2009/9/ac" r="351" ht="15.75" x14ac:dyDescent="0.25">
      <c r="A351" s="196"/>
      <c r="B351" s="197"/>
      <c r="C351" s="196"/>
      <c r="D351" s="196"/>
      <c r="E351" s="196"/>
      <c r="F351" s="196"/>
      <c r="G351" s="196"/>
      <c r="H351" s="196"/>
      <c r="I351" s="196"/>
      <c r="J351" s="196"/>
      <c r="K351" s="196"/>
      <c r="L351" s="196"/>
      <c r="M351" s="196"/>
      <c r="N351" s="196"/>
      <c r="O351" s="196"/>
      <c r="P351" s="196"/>
      <c r="Q351" s="196"/>
      <c r="R351" s="196"/>
      <c r="S351" s="196"/>
      <c r="T351" s="196"/>
      <c r="U351" s="196"/>
      <c r="V351" s="196"/>
      <c r="W351" s="196"/>
      <c r="X351" s="196"/>
      <c r="Y351" s="196"/>
      <c r="Z351" s="196"/>
      <c r="AA351" s="196"/>
    </row>
    <row xmlns:x14ac="http://schemas.microsoft.com/office/spreadsheetml/2009/9/ac" r="352" ht="15.75" x14ac:dyDescent="0.25">
      <c r="A352" s="196"/>
      <c r="B352" s="197"/>
      <c r="C352" s="196"/>
      <c r="D352" s="196"/>
      <c r="E352" s="196"/>
      <c r="F352" s="196"/>
      <c r="G352" s="196"/>
      <c r="H352" s="196"/>
      <c r="I352" s="196"/>
      <c r="J352" s="196"/>
      <c r="K352" s="196"/>
      <c r="L352" s="196"/>
      <c r="M352" s="196"/>
      <c r="N352" s="196"/>
      <c r="O352" s="196"/>
      <c r="P352" s="196"/>
      <c r="Q352" s="196"/>
      <c r="R352" s="196"/>
      <c r="S352" s="196"/>
      <c r="T352" s="196"/>
      <c r="U352" s="196"/>
      <c r="V352" s="196"/>
      <c r="W352" s="196"/>
      <c r="X352" s="196"/>
      <c r="Y352" s="196"/>
      <c r="Z352" s="196"/>
      <c r="AA352" s="196"/>
    </row>
    <row xmlns:x14ac="http://schemas.microsoft.com/office/spreadsheetml/2009/9/ac" r="353" ht="15.75" x14ac:dyDescent="0.25">
      <c r="A353" s="196"/>
      <c r="B353" s="197"/>
      <c r="C353" s="196"/>
      <c r="D353" s="196"/>
      <c r="E353" s="196"/>
      <c r="F353" s="196"/>
      <c r="G353" s="196"/>
      <c r="H353" s="196"/>
      <c r="I353" s="196"/>
      <c r="J353" s="196"/>
      <c r="K353" s="196"/>
      <c r="L353" s="196"/>
      <c r="M353" s="196"/>
      <c r="N353" s="196"/>
      <c r="O353" s="196"/>
      <c r="P353" s="196"/>
      <c r="Q353" s="196"/>
      <c r="R353" s="196"/>
      <c r="S353" s="196"/>
      <c r="T353" s="196"/>
      <c r="U353" s="196"/>
      <c r="V353" s="196"/>
      <c r="W353" s="196"/>
      <c r="X353" s="196"/>
      <c r="Y353" s="196"/>
      <c r="Z353" s="196"/>
      <c r="AA353" s="196"/>
    </row>
    <row xmlns:x14ac="http://schemas.microsoft.com/office/spreadsheetml/2009/9/ac" r="354" ht="15.75" x14ac:dyDescent="0.25">
      <c r="A354" s="196"/>
      <c r="B354" s="197"/>
      <c r="C354" s="196"/>
      <c r="D354" s="196"/>
      <c r="E354" s="196"/>
      <c r="F354" s="196"/>
      <c r="G354" s="196"/>
      <c r="H354" s="196"/>
      <c r="I354" s="196"/>
      <c r="J354" s="196"/>
      <c r="K354" s="196"/>
      <c r="L354" s="196"/>
      <c r="M354" s="196"/>
      <c r="N354" s="196"/>
      <c r="O354" s="196"/>
      <c r="P354" s="196"/>
      <c r="Q354" s="196"/>
      <c r="R354" s="196"/>
      <c r="S354" s="196"/>
      <c r="T354" s="196"/>
      <c r="U354" s="196"/>
      <c r="V354" s="196"/>
      <c r="W354" s="196"/>
      <c r="X354" s="196"/>
      <c r="Y354" s="196"/>
      <c r="Z354" s="196"/>
      <c r="AA354" s="196"/>
    </row>
    <row xmlns:x14ac="http://schemas.microsoft.com/office/spreadsheetml/2009/9/ac" r="355" ht="15.75" x14ac:dyDescent="0.25">
      <c r="A355" s="196"/>
      <c r="B355" s="197"/>
      <c r="C355" s="196"/>
      <c r="D355" s="196"/>
      <c r="E355" s="196"/>
      <c r="F355" s="196"/>
      <c r="G355" s="196"/>
      <c r="H355" s="196"/>
      <c r="I355" s="196"/>
      <c r="J355" s="196"/>
      <c r="K355" s="196"/>
      <c r="L355" s="196"/>
      <c r="M355" s="196"/>
      <c r="N355" s="196"/>
      <c r="O355" s="196"/>
      <c r="P355" s="196"/>
      <c r="Q355" s="196"/>
      <c r="R355" s="196"/>
      <c r="S355" s="196"/>
      <c r="T355" s="196"/>
      <c r="U355" s="196"/>
      <c r="V355" s="196"/>
      <c r="W355" s="196"/>
      <c r="X355" s="196"/>
      <c r="Y355" s="196"/>
      <c r="Z355" s="196"/>
      <c r="AA355" s="196"/>
    </row>
    <row xmlns:x14ac="http://schemas.microsoft.com/office/spreadsheetml/2009/9/ac" r="356" ht="15.75" x14ac:dyDescent="0.25">
      <c r="A356" s="196"/>
      <c r="B356" s="197"/>
      <c r="C356" s="196"/>
      <c r="D356" s="196"/>
      <c r="E356" s="196"/>
      <c r="F356" s="196"/>
      <c r="G356" s="196"/>
      <c r="H356" s="196"/>
      <c r="I356" s="196"/>
      <c r="J356" s="196"/>
      <c r="K356" s="196"/>
      <c r="L356" s="196"/>
      <c r="M356" s="196"/>
      <c r="N356" s="196"/>
      <c r="O356" s="196"/>
      <c r="P356" s="196"/>
      <c r="Q356" s="196"/>
      <c r="R356" s="196"/>
      <c r="S356" s="196"/>
      <c r="T356" s="196"/>
      <c r="U356" s="196"/>
      <c r="V356" s="196"/>
      <c r="W356" s="196"/>
      <c r="X356" s="196"/>
      <c r="Y356" s="196"/>
      <c r="Z356" s="196"/>
      <c r="AA356" s="196"/>
    </row>
    <row xmlns:x14ac="http://schemas.microsoft.com/office/spreadsheetml/2009/9/ac" r="357" ht="15.75" x14ac:dyDescent="0.25">
      <c r="A357" s="196"/>
      <c r="B357" s="197"/>
      <c r="C357" s="196"/>
      <c r="D357" s="196"/>
      <c r="E357" s="196"/>
      <c r="F357" s="196"/>
      <c r="G357" s="196"/>
      <c r="H357" s="196"/>
      <c r="I357" s="196"/>
      <c r="J357" s="196"/>
      <c r="K357" s="196"/>
      <c r="L357" s="196"/>
      <c r="M357" s="196"/>
      <c r="N357" s="196"/>
      <c r="O357" s="196"/>
      <c r="P357" s="196"/>
      <c r="Q357" s="196"/>
      <c r="R357" s="196"/>
      <c r="S357" s="196"/>
      <c r="T357" s="196"/>
      <c r="U357" s="196"/>
      <c r="V357" s="196"/>
      <c r="W357" s="196"/>
      <c r="X357" s="196"/>
      <c r="Y357" s="196"/>
      <c r="Z357" s="196"/>
      <c r="AA357" s="196"/>
    </row>
    <row xmlns:x14ac="http://schemas.microsoft.com/office/spreadsheetml/2009/9/ac" r="358" ht="15.75" x14ac:dyDescent="0.25">
      <c r="A358" s="196"/>
      <c r="B358" s="197"/>
      <c r="C358" s="196"/>
      <c r="D358" s="196"/>
      <c r="E358" s="196"/>
      <c r="F358" s="196"/>
      <c r="G358" s="196"/>
      <c r="H358" s="196"/>
      <c r="I358" s="196"/>
      <c r="J358" s="196"/>
      <c r="K358" s="196"/>
      <c r="L358" s="196"/>
      <c r="M358" s="196"/>
      <c r="N358" s="196"/>
      <c r="O358" s="196"/>
      <c r="P358" s="196"/>
      <c r="Q358" s="196"/>
      <c r="R358" s="196"/>
      <c r="S358" s="196"/>
      <c r="T358" s="196"/>
      <c r="U358" s="196"/>
      <c r="V358" s="196"/>
      <c r="W358" s="196"/>
      <c r="X358" s="196"/>
      <c r="Y358" s="196"/>
      <c r="Z358" s="196"/>
      <c r="AA358" s="196"/>
    </row>
    <row xmlns:x14ac="http://schemas.microsoft.com/office/spreadsheetml/2009/9/ac" r="359" ht="15.75" x14ac:dyDescent="0.25">
      <c r="A359" s="196"/>
      <c r="B359" s="197"/>
      <c r="C359" s="196"/>
      <c r="D359" s="196"/>
      <c r="E359" s="196"/>
      <c r="F359" s="196"/>
      <c r="G359" s="196"/>
      <c r="H359" s="196"/>
      <c r="I359" s="196"/>
      <c r="J359" s="196"/>
      <c r="K359" s="196"/>
      <c r="L359" s="196"/>
      <c r="M359" s="196"/>
      <c r="N359" s="196"/>
      <c r="O359" s="196"/>
      <c r="P359" s="196"/>
      <c r="Q359" s="196"/>
      <c r="R359" s="196"/>
      <c r="S359" s="196"/>
      <c r="T359" s="196"/>
      <c r="U359" s="196"/>
      <c r="V359" s="196"/>
      <c r="W359" s="196"/>
      <c r="X359" s="196"/>
      <c r="Y359" s="196"/>
      <c r="Z359" s="196"/>
      <c r="AA359" s="196"/>
    </row>
    <row xmlns:x14ac="http://schemas.microsoft.com/office/spreadsheetml/2009/9/ac" r="360" ht="15.75" x14ac:dyDescent="0.25">
      <c r="A360" s="196"/>
      <c r="B360" s="197"/>
      <c r="C360" s="196"/>
      <c r="D360" s="196"/>
      <c r="E360" s="196"/>
      <c r="F360" s="196"/>
      <c r="G360" s="196"/>
      <c r="H360" s="196"/>
      <c r="I360" s="196"/>
      <c r="J360" s="196"/>
      <c r="K360" s="196"/>
      <c r="L360" s="196"/>
      <c r="M360" s="196"/>
      <c r="N360" s="196"/>
      <c r="O360" s="196"/>
      <c r="P360" s="196"/>
      <c r="Q360" s="196"/>
      <c r="R360" s="196"/>
      <c r="S360" s="196"/>
      <c r="T360" s="196"/>
      <c r="U360" s="196"/>
      <c r="V360" s="196"/>
      <c r="W360" s="196"/>
      <c r="X360" s="196"/>
      <c r="Y360" s="196"/>
      <c r="Z360" s="196"/>
      <c r="AA360" s="196"/>
    </row>
    <row xmlns:x14ac="http://schemas.microsoft.com/office/spreadsheetml/2009/9/ac" r="361" ht="15.75" x14ac:dyDescent="0.25">
      <c r="A361" s="196"/>
      <c r="B361" s="197"/>
      <c r="C361" s="196"/>
      <c r="D361" s="196"/>
      <c r="E361" s="196"/>
      <c r="F361" s="196"/>
      <c r="G361" s="196"/>
      <c r="H361" s="196"/>
      <c r="I361" s="196"/>
      <c r="J361" s="196"/>
      <c r="K361" s="196"/>
      <c r="L361" s="196"/>
      <c r="M361" s="196"/>
      <c r="N361" s="196"/>
      <c r="O361" s="196"/>
      <c r="P361" s="196"/>
      <c r="Q361" s="196"/>
      <c r="R361" s="196"/>
      <c r="S361" s="196"/>
      <c r="T361" s="196"/>
      <c r="U361" s="196"/>
      <c r="V361" s="196"/>
      <c r="W361" s="196"/>
      <c r="X361" s="196"/>
      <c r="Y361" s="196"/>
      <c r="Z361" s="196"/>
      <c r="AA361" s="196"/>
    </row>
    <row xmlns:x14ac="http://schemas.microsoft.com/office/spreadsheetml/2009/9/ac" r="362" ht="15.75" x14ac:dyDescent="0.25">
      <c r="A362" s="196"/>
      <c r="B362" s="197"/>
      <c r="C362" s="196"/>
      <c r="D362" s="196"/>
      <c r="E362" s="196"/>
      <c r="F362" s="196"/>
      <c r="G362" s="196"/>
      <c r="H362" s="196"/>
      <c r="I362" s="196"/>
      <c r="J362" s="196"/>
      <c r="K362" s="196"/>
      <c r="L362" s="196"/>
      <c r="M362" s="196"/>
      <c r="N362" s="196"/>
      <c r="O362" s="196"/>
      <c r="P362" s="196"/>
      <c r="Q362" s="196"/>
      <c r="R362" s="196"/>
      <c r="S362" s="196"/>
      <c r="T362" s="196"/>
      <c r="U362" s="196"/>
      <c r="V362" s="196"/>
      <c r="W362" s="196"/>
      <c r="X362" s="196"/>
      <c r="Y362" s="196"/>
      <c r="Z362" s="196"/>
      <c r="AA362" s="196"/>
    </row>
    <row xmlns:x14ac="http://schemas.microsoft.com/office/spreadsheetml/2009/9/ac" r="363" ht="15.75" x14ac:dyDescent="0.25">
      <c r="A363" s="196"/>
      <c r="B363" s="197"/>
      <c r="C363" s="196"/>
      <c r="D363" s="196"/>
      <c r="E363" s="196"/>
      <c r="F363" s="196"/>
      <c r="G363" s="196"/>
      <c r="H363" s="196"/>
      <c r="I363" s="196"/>
      <c r="J363" s="196"/>
      <c r="K363" s="196"/>
      <c r="L363" s="196"/>
      <c r="M363" s="196"/>
      <c r="N363" s="196"/>
      <c r="O363" s="196"/>
      <c r="P363" s="196"/>
      <c r="Q363" s="196"/>
      <c r="R363" s="196"/>
      <c r="S363" s="196"/>
      <c r="T363" s="196"/>
      <c r="U363" s="196"/>
      <c r="V363" s="196"/>
      <c r="W363" s="196"/>
      <c r="X363" s="196"/>
      <c r="Y363" s="196"/>
      <c r="Z363" s="196"/>
      <c r="AA363" s="196"/>
    </row>
    <row xmlns:x14ac="http://schemas.microsoft.com/office/spreadsheetml/2009/9/ac" r="364" ht="15.75" x14ac:dyDescent="0.25">
      <c r="A364" s="196"/>
      <c r="B364" s="197"/>
      <c r="C364" s="196"/>
      <c r="D364" s="196"/>
      <c r="E364" s="196"/>
      <c r="F364" s="196"/>
      <c r="G364" s="196"/>
      <c r="H364" s="196"/>
      <c r="I364" s="196"/>
      <c r="J364" s="196"/>
      <c r="K364" s="196"/>
      <c r="L364" s="196"/>
      <c r="M364" s="196"/>
      <c r="N364" s="196"/>
      <c r="O364" s="196"/>
      <c r="P364" s="196"/>
      <c r="Q364" s="196"/>
      <c r="R364" s="196"/>
      <c r="S364" s="196"/>
      <c r="T364" s="196"/>
      <c r="U364" s="196"/>
      <c r="V364" s="196"/>
      <c r="W364" s="196"/>
      <c r="X364" s="196"/>
      <c r="Y364" s="196"/>
      <c r="Z364" s="196"/>
      <c r="AA364" s="196"/>
    </row>
    <row xmlns:x14ac="http://schemas.microsoft.com/office/spreadsheetml/2009/9/ac" r="365" ht="15.75" x14ac:dyDescent="0.25">
      <c r="A365" s="196"/>
      <c r="B365" s="197"/>
      <c r="C365" s="196"/>
      <c r="D365" s="196"/>
      <c r="E365" s="196"/>
      <c r="F365" s="196"/>
      <c r="G365" s="196"/>
      <c r="H365" s="196"/>
      <c r="I365" s="196"/>
      <c r="J365" s="196"/>
      <c r="K365" s="196"/>
      <c r="L365" s="196"/>
      <c r="M365" s="196"/>
      <c r="N365" s="196"/>
      <c r="O365" s="196"/>
      <c r="P365" s="196"/>
      <c r="Q365" s="196"/>
      <c r="R365" s="196"/>
      <c r="S365" s="196"/>
      <c r="T365" s="196"/>
      <c r="U365" s="196"/>
      <c r="V365" s="196"/>
      <c r="W365" s="196"/>
      <c r="X365" s="196"/>
      <c r="Y365" s="196"/>
      <c r="Z365" s="196"/>
      <c r="AA365" s="196"/>
    </row>
    <row xmlns:x14ac="http://schemas.microsoft.com/office/spreadsheetml/2009/9/ac" r="366" ht="15.75" x14ac:dyDescent="0.25">
      <c r="A366" s="196"/>
      <c r="B366" s="197"/>
      <c r="C366" s="196"/>
      <c r="D366" s="196"/>
      <c r="E366" s="196"/>
      <c r="F366" s="196"/>
      <c r="G366" s="196"/>
      <c r="H366" s="196"/>
      <c r="I366" s="196"/>
      <c r="J366" s="196"/>
      <c r="K366" s="196"/>
      <c r="L366" s="196"/>
      <c r="M366" s="196"/>
      <c r="N366" s="196"/>
      <c r="O366" s="196"/>
      <c r="P366" s="196"/>
      <c r="Q366" s="196"/>
      <c r="R366" s="196"/>
      <c r="S366" s="196"/>
      <c r="T366" s="196"/>
      <c r="U366" s="196"/>
      <c r="V366" s="196"/>
      <c r="W366" s="196"/>
      <c r="X366" s="196"/>
      <c r="Y366" s="196"/>
      <c r="Z366" s="196"/>
      <c r="AA366" s="196"/>
    </row>
    <row xmlns:x14ac="http://schemas.microsoft.com/office/spreadsheetml/2009/9/ac" r="367" ht="15.75" x14ac:dyDescent="0.25">
      <c r="A367" s="196"/>
      <c r="B367" s="197"/>
      <c r="C367" s="196"/>
      <c r="D367" s="196"/>
      <c r="E367" s="196"/>
      <c r="F367" s="196"/>
      <c r="G367" s="196"/>
      <c r="H367" s="196"/>
      <c r="I367" s="196"/>
      <c r="J367" s="196"/>
      <c r="K367" s="196"/>
      <c r="L367" s="196"/>
      <c r="M367" s="196"/>
      <c r="N367" s="196"/>
      <c r="O367" s="196"/>
      <c r="P367" s="196"/>
      <c r="Q367" s="196"/>
      <c r="R367" s="196"/>
      <c r="S367" s="196"/>
      <c r="T367" s="196"/>
      <c r="U367" s="196"/>
      <c r="V367" s="196"/>
      <c r="W367" s="196"/>
      <c r="X367" s="196"/>
      <c r="Y367" s="196"/>
      <c r="Z367" s="196"/>
      <c r="AA367" s="196"/>
    </row>
    <row xmlns:x14ac="http://schemas.microsoft.com/office/spreadsheetml/2009/9/ac" r="368" ht="15.75" x14ac:dyDescent="0.25">
      <c r="A368" s="196"/>
      <c r="B368" s="197"/>
      <c r="C368" s="196"/>
      <c r="D368" s="196"/>
      <c r="E368" s="196"/>
      <c r="F368" s="196"/>
      <c r="G368" s="196"/>
      <c r="H368" s="196"/>
      <c r="I368" s="196"/>
      <c r="J368" s="196"/>
      <c r="K368" s="196"/>
      <c r="L368" s="196"/>
      <c r="M368" s="196"/>
      <c r="N368" s="196"/>
      <c r="O368" s="196"/>
      <c r="P368" s="196"/>
      <c r="Q368" s="196"/>
      <c r="R368" s="196"/>
      <c r="S368" s="196"/>
      <c r="T368" s="196"/>
      <c r="U368" s="196"/>
      <c r="V368" s="196"/>
      <c r="W368" s="196"/>
      <c r="X368" s="196"/>
      <c r="Y368" s="196"/>
      <c r="Z368" s="196"/>
      <c r="AA368" s="196"/>
    </row>
    <row xmlns:x14ac="http://schemas.microsoft.com/office/spreadsheetml/2009/9/ac" r="369" ht="15.75" x14ac:dyDescent="0.25">
      <c r="A369" s="196"/>
      <c r="B369" s="197"/>
      <c r="C369" s="196"/>
      <c r="D369" s="196"/>
      <c r="E369" s="196"/>
      <c r="F369" s="196"/>
      <c r="G369" s="196"/>
      <c r="H369" s="196"/>
      <c r="I369" s="196"/>
      <c r="J369" s="196"/>
      <c r="K369" s="196"/>
      <c r="L369" s="196"/>
      <c r="M369" s="196"/>
      <c r="N369" s="196"/>
      <c r="O369" s="196"/>
      <c r="P369" s="196"/>
      <c r="Q369" s="196"/>
      <c r="R369" s="196"/>
      <c r="S369" s="196"/>
      <c r="T369" s="196"/>
      <c r="U369" s="196"/>
      <c r="V369" s="196"/>
      <c r="W369" s="196"/>
      <c r="X369" s="196"/>
      <c r="Y369" s="196"/>
      <c r="Z369" s="196"/>
      <c r="AA369" s="196"/>
    </row>
    <row xmlns:x14ac="http://schemas.microsoft.com/office/spreadsheetml/2009/9/ac" r="370" ht="15.75" x14ac:dyDescent="0.25">
      <c r="A370" s="196"/>
      <c r="B370" s="197"/>
      <c r="C370" s="196"/>
      <c r="D370" s="196"/>
      <c r="E370" s="196"/>
      <c r="F370" s="196"/>
      <c r="G370" s="196"/>
      <c r="H370" s="196"/>
      <c r="I370" s="196"/>
      <c r="J370" s="196"/>
      <c r="K370" s="196"/>
      <c r="L370" s="196"/>
      <c r="M370" s="196"/>
      <c r="N370" s="196"/>
      <c r="O370" s="196"/>
      <c r="P370" s="196"/>
      <c r="Q370" s="196"/>
      <c r="R370" s="196"/>
      <c r="S370" s="196"/>
      <c r="T370" s="196"/>
      <c r="U370" s="196"/>
      <c r="V370" s="196"/>
      <c r="W370" s="196"/>
      <c r="X370" s="196"/>
      <c r="Y370" s="196"/>
      <c r="Z370" s="196"/>
      <c r="AA370" s="196"/>
    </row>
    <row xmlns:x14ac="http://schemas.microsoft.com/office/spreadsheetml/2009/9/ac" r="371" ht="15.75" x14ac:dyDescent="0.25">
      <c r="A371" s="196"/>
      <c r="B371" s="197"/>
      <c r="C371" s="196"/>
      <c r="D371" s="196"/>
      <c r="E371" s="196"/>
      <c r="F371" s="196"/>
      <c r="G371" s="196"/>
      <c r="H371" s="196"/>
      <c r="I371" s="196"/>
      <c r="J371" s="196"/>
      <c r="K371" s="196"/>
      <c r="L371" s="196"/>
      <c r="M371" s="196"/>
      <c r="N371" s="196"/>
      <c r="O371" s="196"/>
      <c r="P371" s="196"/>
      <c r="Q371" s="196"/>
      <c r="R371" s="196"/>
      <c r="S371" s="196"/>
      <c r="T371" s="196"/>
      <c r="U371" s="196"/>
      <c r="V371" s="196"/>
      <c r="W371" s="196"/>
      <c r="X371" s="196"/>
      <c r="Y371" s="196"/>
      <c r="Z371" s="196"/>
      <c r="AA371" s="196"/>
    </row>
    <row xmlns:x14ac="http://schemas.microsoft.com/office/spreadsheetml/2009/9/ac" r="372" ht="15.75" x14ac:dyDescent="0.25">
      <c r="A372" s="196"/>
      <c r="B372" s="197"/>
      <c r="C372" s="196"/>
      <c r="D372" s="196"/>
      <c r="E372" s="196"/>
      <c r="F372" s="196"/>
      <c r="G372" s="196"/>
      <c r="H372" s="196"/>
      <c r="I372" s="196"/>
      <c r="J372" s="196"/>
      <c r="K372" s="196"/>
      <c r="L372" s="196"/>
      <c r="M372" s="196"/>
      <c r="N372" s="196"/>
      <c r="O372" s="196"/>
      <c r="P372" s="196"/>
      <c r="Q372" s="196"/>
      <c r="R372" s="196"/>
      <c r="S372" s="196"/>
      <c r="T372" s="196"/>
      <c r="U372" s="196"/>
      <c r="V372" s="196"/>
      <c r="W372" s="196"/>
      <c r="X372" s="196"/>
      <c r="Y372" s="196"/>
      <c r="Z372" s="196"/>
      <c r="AA372" s="196"/>
    </row>
    <row xmlns:x14ac="http://schemas.microsoft.com/office/spreadsheetml/2009/9/ac" r="373" ht="15.75" x14ac:dyDescent="0.25">
      <c r="A373" s="196"/>
      <c r="B373" s="197"/>
      <c r="C373" s="196"/>
      <c r="D373" s="196"/>
      <c r="E373" s="196"/>
      <c r="F373" s="196"/>
      <c r="G373" s="196"/>
      <c r="H373" s="196"/>
      <c r="I373" s="196"/>
      <c r="J373" s="196"/>
      <c r="K373" s="196"/>
      <c r="L373" s="196"/>
      <c r="M373" s="196"/>
      <c r="N373" s="196"/>
      <c r="O373" s="196"/>
      <c r="P373" s="196"/>
      <c r="Q373" s="196"/>
      <c r="R373" s="196"/>
      <c r="S373" s="196"/>
      <c r="T373" s="196"/>
      <c r="U373" s="196"/>
      <c r="V373" s="196"/>
      <c r="W373" s="196"/>
      <c r="X373" s="196"/>
      <c r="Y373" s="196"/>
      <c r="Z373" s="196"/>
      <c r="AA373" s="196"/>
    </row>
    <row xmlns:x14ac="http://schemas.microsoft.com/office/spreadsheetml/2009/9/ac" r="374" ht="15.75" x14ac:dyDescent="0.25">
      <c r="A374" s="196"/>
      <c r="B374" s="197"/>
      <c r="C374" s="196"/>
      <c r="D374" s="196"/>
      <c r="E374" s="196"/>
      <c r="F374" s="196"/>
      <c r="G374" s="196"/>
      <c r="H374" s="196"/>
      <c r="I374" s="196"/>
      <c r="J374" s="196"/>
      <c r="K374" s="196"/>
      <c r="L374" s="196"/>
      <c r="M374" s="196"/>
      <c r="N374" s="196"/>
      <c r="O374" s="196"/>
      <c r="P374" s="196"/>
      <c r="Q374" s="196"/>
      <c r="R374" s="196"/>
      <c r="S374" s="196"/>
      <c r="T374" s="196"/>
      <c r="U374" s="196"/>
      <c r="V374" s="196"/>
      <c r="W374" s="196"/>
      <c r="X374" s="196"/>
      <c r="Y374" s="196"/>
      <c r="Z374" s="196"/>
      <c r="AA374" s="196"/>
    </row>
    <row xmlns:x14ac="http://schemas.microsoft.com/office/spreadsheetml/2009/9/ac" r="375" ht="15.75" x14ac:dyDescent="0.25">
      <c r="A375" s="196"/>
      <c r="B375" s="197"/>
      <c r="C375" s="196"/>
      <c r="D375" s="196"/>
      <c r="E375" s="196"/>
      <c r="F375" s="196"/>
      <c r="G375" s="196"/>
      <c r="H375" s="196"/>
      <c r="I375" s="196"/>
      <c r="J375" s="196"/>
      <c r="K375" s="196"/>
      <c r="L375" s="196"/>
      <c r="M375" s="196"/>
      <c r="N375" s="196"/>
      <c r="O375" s="196"/>
      <c r="P375" s="196"/>
      <c r="Q375" s="196"/>
      <c r="R375" s="196"/>
      <c r="S375" s="196"/>
      <c r="T375" s="196"/>
      <c r="U375" s="196"/>
      <c r="V375" s="196"/>
      <c r="W375" s="196"/>
      <c r="X375" s="196"/>
      <c r="Y375" s="196"/>
      <c r="Z375" s="196"/>
      <c r="AA375" s="196"/>
    </row>
    <row xmlns:x14ac="http://schemas.microsoft.com/office/spreadsheetml/2009/9/ac" r="376" ht="15.75" x14ac:dyDescent="0.25">
      <c r="A376" s="196"/>
      <c r="B376" s="197"/>
      <c r="C376" s="196"/>
      <c r="D376" s="196"/>
      <c r="E376" s="196"/>
      <c r="F376" s="196"/>
      <c r="G376" s="196"/>
      <c r="H376" s="196"/>
      <c r="I376" s="196"/>
      <c r="J376" s="196"/>
      <c r="K376" s="196"/>
      <c r="L376" s="196"/>
      <c r="M376" s="196"/>
      <c r="N376" s="196"/>
      <c r="O376" s="196"/>
      <c r="P376" s="196"/>
      <c r="Q376" s="196"/>
      <c r="R376" s="196"/>
      <c r="S376" s="196"/>
      <c r="T376" s="196"/>
      <c r="U376" s="196"/>
      <c r="V376" s="196"/>
      <c r="W376" s="196"/>
      <c r="X376" s="196"/>
      <c r="Y376" s="196"/>
      <c r="Z376" s="196"/>
      <c r="AA376" s="196"/>
    </row>
    <row xmlns:x14ac="http://schemas.microsoft.com/office/spreadsheetml/2009/9/ac" r="377" ht="15.75" x14ac:dyDescent="0.25">
      <c r="A377" s="196"/>
      <c r="B377" s="197"/>
      <c r="C377" s="196"/>
      <c r="D377" s="196"/>
      <c r="E377" s="196"/>
      <c r="F377" s="196"/>
      <c r="G377" s="196"/>
      <c r="H377" s="196"/>
      <c r="I377" s="196"/>
      <c r="J377" s="196"/>
      <c r="K377" s="196"/>
      <c r="L377" s="196"/>
      <c r="M377" s="196"/>
      <c r="N377" s="196"/>
      <c r="O377" s="196"/>
      <c r="P377" s="196"/>
      <c r="Q377" s="196"/>
      <c r="R377" s="196"/>
      <c r="S377" s="196"/>
      <c r="T377" s="196"/>
      <c r="U377" s="196"/>
      <c r="V377" s="196"/>
      <c r="W377" s="196"/>
      <c r="X377" s="196"/>
      <c r="Y377" s="196"/>
      <c r="Z377" s="196"/>
      <c r="AA377" s="196"/>
    </row>
    <row xmlns:x14ac="http://schemas.microsoft.com/office/spreadsheetml/2009/9/ac" r="378" ht="15.75" x14ac:dyDescent="0.25">
      <c r="A378" s="196"/>
      <c r="B378" s="197"/>
      <c r="C378" s="196"/>
      <c r="D378" s="196"/>
      <c r="E378" s="196"/>
      <c r="F378" s="196"/>
      <c r="G378" s="196"/>
      <c r="H378" s="196"/>
      <c r="I378" s="196"/>
      <c r="J378" s="196"/>
      <c r="K378" s="196"/>
      <c r="L378" s="196"/>
      <c r="M378" s="196"/>
      <c r="N378" s="196"/>
      <c r="O378" s="196"/>
      <c r="P378" s="196"/>
      <c r="Q378" s="196"/>
      <c r="R378" s="196"/>
      <c r="S378" s="196"/>
      <c r="T378" s="196"/>
      <c r="U378" s="196"/>
      <c r="V378" s="196"/>
      <c r="W378" s="196"/>
      <c r="X378" s="196"/>
      <c r="Y378" s="196"/>
      <c r="Z378" s="196"/>
      <c r="AA378" s="196"/>
    </row>
    <row xmlns:x14ac="http://schemas.microsoft.com/office/spreadsheetml/2009/9/ac" r="379" ht="15.75" x14ac:dyDescent="0.25">
      <c r="A379" s="196"/>
      <c r="B379" s="197"/>
      <c r="C379" s="196"/>
      <c r="D379" s="196"/>
      <c r="E379" s="196"/>
      <c r="F379" s="196"/>
      <c r="G379" s="196"/>
      <c r="H379" s="196"/>
      <c r="I379" s="196"/>
      <c r="J379" s="196"/>
      <c r="K379" s="196"/>
      <c r="L379" s="196"/>
      <c r="M379" s="196"/>
      <c r="N379" s="196"/>
      <c r="O379" s="196"/>
      <c r="P379" s="196"/>
      <c r="Q379" s="196"/>
      <c r="R379" s="196"/>
      <c r="S379" s="196"/>
      <c r="T379" s="196"/>
      <c r="U379" s="196"/>
      <c r="V379" s="196"/>
      <c r="W379" s="196"/>
      <c r="X379" s="196"/>
      <c r="Y379" s="196"/>
      <c r="Z379" s="196"/>
      <c r="AA379" s="196"/>
    </row>
    <row xmlns:x14ac="http://schemas.microsoft.com/office/spreadsheetml/2009/9/ac" r="380" ht="15.75" x14ac:dyDescent="0.25">
      <c r="A380" s="196"/>
      <c r="B380" s="197"/>
      <c r="C380" s="196"/>
      <c r="D380" s="196"/>
      <c r="E380" s="196"/>
      <c r="F380" s="196"/>
      <c r="G380" s="196"/>
      <c r="H380" s="196"/>
      <c r="I380" s="196"/>
      <c r="J380" s="196"/>
      <c r="K380" s="196"/>
      <c r="L380" s="196"/>
      <c r="M380" s="196"/>
      <c r="N380" s="196"/>
      <c r="O380" s="196"/>
      <c r="P380" s="196"/>
      <c r="Q380" s="196"/>
      <c r="R380" s="196"/>
      <c r="S380" s="196"/>
      <c r="T380" s="196"/>
      <c r="U380" s="196"/>
      <c r="V380" s="196"/>
      <c r="W380" s="196"/>
      <c r="X380" s="196"/>
      <c r="Y380" s="196"/>
      <c r="Z380" s="196"/>
      <c r="AA380" s="196"/>
    </row>
    <row xmlns:x14ac="http://schemas.microsoft.com/office/spreadsheetml/2009/9/ac" r="381" ht="15.75" x14ac:dyDescent="0.25">
      <c r="A381" s="196"/>
      <c r="B381" s="197"/>
      <c r="C381" s="196"/>
      <c r="D381" s="196"/>
      <c r="E381" s="196"/>
      <c r="F381" s="196"/>
      <c r="G381" s="196"/>
      <c r="H381" s="196"/>
      <c r="I381" s="196"/>
      <c r="J381" s="196"/>
      <c r="K381" s="196"/>
      <c r="L381" s="196"/>
      <c r="M381" s="196"/>
      <c r="N381" s="196"/>
      <c r="O381" s="196"/>
      <c r="P381" s="196"/>
      <c r="Q381" s="196"/>
      <c r="R381" s="196"/>
      <c r="S381" s="196"/>
      <c r="T381" s="196"/>
      <c r="U381" s="196"/>
      <c r="V381" s="196"/>
      <c r="W381" s="196"/>
      <c r="X381" s="196"/>
      <c r="Y381" s="196"/>
      <c r="Z381" s="196"/>
      <c r="AA381" s="196"/>
    </row>
    <row xmlns:x14ac="http://schemas.microsoft.com/office/spreadsheetml/2009/9/ac" r="382" ht="15.75" x14ac:dyDescent="0.25">
      <c r="A382" s="196"/>
      <c r="B382" s="197"/>
      <c r="C382" s="196"/>
      <c r="D382" s="196"/>
      <c r="E382" s="196"/>
      <c r="F382" s="196"/>
      <c r="G382" s="196"/>
      <c r="H382" s="196"/>
      <c r="I382" s="196"/>
      <c r="J382" s="196"/>
      <c r="K382" s="196"/>
      <c r="L382" s="196"/>
      <c r="M382" s="196"/>
      <c r="N382" s="196"/>
      <c r="O382" s="196"/>
      <c r="P382" s="196"/>
      <c r="Q382" s="196"/>
      <c r="R382" s="196"/>
      <c r="S382" s="196"/>
      <c r="T382" s="196"/>
      <c r="U382" s="196"/>
      <c r="V382" s="196"/>
      <c r="W382" s="196"/>
      <c r="X382" s="196"/>
      <c r="Y382" s="196"/>
      <c r="Z382" s="196"/>
      <c r="AA382" s="196"/>
    </row>
    <row xmlns:x14ac="http://schemas.microsoft.com/office/spreadsheetml/2009/9/ac" r="383" ht="15.75" x14ac:dyDescent="0.25">
      <c r="A383" s="196"/>
      <c r="B383" s="197"/>
      <c r="C383" s="196"/>
      <c r="D383" s="196"/>
      <c r="E383" s="196"/>
      <c r="F383" s="196"/>
      <c r="G383" s="196"/>
      <c r="H383" s="196"/>
      <c r="I383" s="196"/>
      <c r="J383" s="196"/>
      <c r="K383" s="196"/>
      <c r="L383" s="196"/>
      <c r="M383" s="196"/>
      <c r="N383" s="196"/>
      <c r="O383" s="196"/>
      <c r="P383" s="196"/>
      <c r="Q383" s="196"/>
      <c r="R383" s="196"/>
      <c r="S383" s="196"/>
      <c r="T383" s="196"/>
      <c r="U383" s="196"/>
      <c r="V383" s="196"/>
      <c r="W383" s="196"/>
      <c r="X383" s="196"/>
      <c r="Y383" s="196"/>
      <c r="Z383" s="196"/>
      <c r="AA383" s="196"/>
    </row>
    <row xmlns:x14ac="http://schemas.microsoft.com/office/spreadsheetml/2009/9/ac" r="384" ht="15.75" x14ac:dyDescent="0.25">
      <c r="A384" s="196"/>
      <c r="B384" s="197"/>
      <c r="C384" s="196"/>
      <c r="D384" s="196"/>
      <c r="E384" s="196"/>
      <c r="F384" s="196"/>
      <c r="G384" s="196"/>
      <c r="H384" s="196"/>
      <c r="I384" s="196"/>
      <c r="J384" s="196"/>
      <c r="K384" s="196"/>
      <c r="L384" s="196"/>
      <c r="M384" s="196"/>
      <c r="N384" s="196"/>
      <c r="O384" s="196"/>
      <c r="P384" s="196"/>
      <c r="Q384" s="196"/>
      <c r="R384" s="196"/>
      <c r="S384" s="196"/>
      <c r="T384" s="196"/>
      <c r="U384" s="196"/>
      <c r="V384" s="196"/>
      <c r="W384" s="196"/>
      <c r="X384" s="196"/>
      <c r="Y384" s="196"/>
      <c r="Z384" s="196"/>
      <c r="AA384" s="196"/>
    </row>
    <row xmlns:x14ac="http://schemas.microsoft.com/office/spreadsheetml/2009/9/ac" r="385" ht="15.75" x14ac:dyDescent="0.25">
      <c r="A385" s="196"/>
      <c r="B385" s="197"/>
      <c r="C385" s="196"/>
      <c r="D385" s="196"/>
      <c r="E385" s="196"/>
      <c r="F385" s="196"/>
      <c r="G385" s="196"/>
      <c r="H385" s="196"/>
      <c r="I385" s="196"/>
      <c r="J385" s="196"/>
      <c r="K385" s="196"/>
      <c r="L385" s="196"/>
      <c r="M385" s="196"/>
      <c r="N385" s="196"/>
      <c r="O385" s="196"/>
      <c r="P385" s="196"/>
      <c r="Q385" s="196"/>
      <c r="R385" s="196"/>
      <c r="S385" s="196"/>
      <c r="T385" s="196"/>
      <c r="U385" s="196"/>
      <c r="V385" s="196"/>
      <c r="W385" s="196"/>
      <c r="X385" s="196"/>
      <c r="Y385" s="196"/>
      <c r="Z385" s="196"/>
      <c r="AA385" s="196"/>
    </row>
    <row xmlns:x14ac="http://schemas.microsoft.com/office/spreadsheetml/2009/9/ac" r="386" ht="15.75" x14ac:dyDescent="0.25">
      <c r="A386" s="196"/>
      <c r="B386" s="197"/>
      <c r="C386" s="196"/>
      <c r="D386" s="196"/>
      <c r="E386" s="196"/>
      <c r="F386" s="196"/>
      <c r="G386" s="196"/>
      <c r="H386" s="196"/>
      <c r="I386" s="196"/>
      <c r="J386" s="196"/>
      <c r="K386" s="196"/>
      <c r="L386" s="196"/>
      <c r="M386" s="196"/>
      <c r="N386" s="196"/>
      <c r="O386" s="196"/>
      <c r="P386" s="196"/>
      <c r="Q386" s="196"/>
      <c r="R386" s="196"/>
      <c r="S386" s="196"/>
      <c r="T386" s="196"/>
      <c r="U386" s="196"/>
      <c r="V386" s="196"/>
      <c r="W386" s="196"/>
      <c r="X386" s="196"/>
      <c r="Y386" s="196"/>
      <c r="Z386" s="196"/>
      <c r="AA386" s="196"/>
    </row>
    <row xmlns:x14ac="http://schemas.microsoft.com/office/spreadsheetml/2009/9/ac" r="387" ht="15.75" x14ac:dyDescent="0.25">
      <c r="A387" s="196"/>
      <c r="B387" s="197"/>
      <c r="C387" s="196"/>
      <c r="D387" s="196"/>
      <c r="E387" s="196"/>
      <c r="F387" s="196"/>
      <c r="G387" s="196"/>
      <c r="H387" s="196"/>
      <c r="I387" s="196"/>
      <c r="J387" s="196"/>
      <c r="K387" s="196"/>
      <c r="L387" s="196"/>
      <c r="M387" s="196"/>
      <c r="N387" s="196"/>
      <c r="O387" s="196"/>
      <c r="P387" s="196"/>
      <c r="Q387" s="196"/>
      <c r="R387" s="196"/>
      <c r="S387" s="196"/>
      <c r="T387" s="196"/>
      <c r="U387" s="196"/>
      <c r="V387" s="196"/>
      <c r="W387" s="196"/>
      <c r="X387" s="196"/>
      <c r="Y387" s="196"/>
      <c r="Z387" s="196"/>
      <c r="AA387" s="196"/>
    </row>
    <row xmlns:x14ac="http://schemas.microsoft.com/office/spreadsheetml/2009/9/ac" r="388" ht="15.75" x14ac:dyDescent="0.25">
      <c r="A388" s="196"/>
      <c r="B388" s="197"/>
      <c r="C388" s="196"/>
      <c r="D388" s="196"/>
      <c r="E388" s="196"/>
      <c r="F388" s="196"/>
      <c r="G388" s="196"/>
      <c r="H388" s="196"/>
      <c r="I388" s="196"/>
      <c r="J388" s="196"/>
      <c r="K388" s="196"/>
      <c r="L388" s="196"/>
      <c r="M388" s="196"/>
      <c r="N388" s="196"/>
      <c r="O388" s="196"/>
      <c r="P388" s="196"/>
      <c r="Q388" s="196"/>
      <c r="R388" s="196"/>
      <c r="S388" s="196"/>
      <c r="T388" s="196"/>
      <c r="U388" s="196"/>
      <c r="V388" s="196"/>
      <c r="W388" s="196"/>
      <c r="X388" s="196"/>
      <c r="Y388" s="196"/>
      <c r="Z388" s="196"/>
      <c r="AA388" s="196"/>
    </row>
    <row xmlns:x14ac="http://schemas.microsoft.com/office/spreadsheetml/2009/9/ac" r="389" ht="15.75" x14ac:dyDescent="0.25">
      <c r="A389" s="196"/>
      <c r="B389" s="197"/>
      <c r="C389" s="196"/>
      <c r="D389" s="196"/>
      <c r="E389" s="196"/>
      <c r="F389" s="196"/>
      <c r="G389" s="196"/>
      <c r="H389" s="196"/>
      <c r="I389" s="196"/>
      <c r="J389" s="196"/>
      <c r="K389" s="196"/>
      <c r="L389" s="196"/>
      <c r="M389" s="196"/>
      <c r="N389" s="196"/>
      <c r="O389" s="196"/>
      <c r="P389" s="196"/>
      <c r="Q389" s="196"/>
      <c r="R389" s="196"/>
      <c r="S389" s="196"/>
      <c r="T389" s="196"/>
      <c r="U389" s="196"/>
      <c r="V389" s="196"/>
      <c r="W389" s="196"/>
      <c r="X389" s="196"/>
      <c r="Y389" s="196"/>
      <c r="Z389" s="196"/>
      <c r="AA389" s="196"/>
    </row>
    <row xmlns:x14ac="http://schemas.microsoft.com/office/spreadsheetml/2009/9/ac" r="390" ht="15.75" x14ac:dyDescent="0.25">
      <c r="A390" s="196"/>
      <c r="B390" s="197"/>
      <c r="C390" s="196"/>
      <c r="D390" s="196"/>
      <c r="E390" s="196"/>
      <c r="F390" s="196"/>
      <c r="G390" s="196"/>
      <c r="H390" s="196"/>
      <c r="I390" s="196"/>
      <c r="J390" s="196"/>
      <c r="K390" s="196"/>
      <c r="L390" s="196"/>
      <c r="M390" s="196"/>
      <c r="N390" s="196"/>
      <c r="O390" s="196"/>
      <c r="P390" s="196"/>
      <c r="Q390" s="196"/>
      <c r="R390" s="196"/>
      <c r="S390" s="196"/>
      <c r="T390" s="196"/>
      <c r="U390" s="196"/>
      <c r="V390" s="196"/>
      <c r="W390" s="196"/>
      <c r="X390" s="196"/>
      <c r="Y390" s="196"/>
      <c r="Z390" s="196"/>
      <c r="AA390" s="196"/>
    </row>
    <row xmlns:x14ac="http://schemas.microsoft.com/office/spreadsheetml/2009/9/ac" r="391" ht="15.75" x14ac:dyDescent="0.25">
      <c r="A391" s="196"/>
      <c r="B391" s="197"/>
      <c r="C391" s="196"/>
      <c r="D391" s="196"/>
      <c r="E391" s="196"/>
      <c r="F391" s="196"/>
      <c r="G391" s="196"/>
      <c r="H391" s="196"/>
      <c r="I391" s="196"/>
      <c r="J391" s="196"/>
      <c r="K391" s="196"/>
      <c r="L391" s="196"/>
      <c r="M391" s="196"/>
      <c r="N391" s="196"/>
      <c r="O391" s="196"/>
      <c r="P391" s="196"/>
      <c r="Q391" s="196"/>
      <c r="R391" s="196"/>
      <c r="S391" s="196"/>
      <c r="T391" s="196"/>
      <c r="U391" s="196"/>
      <c r="V391" s="196"/>
      <c r="W391" s="196"/>
      <c r="X391" s="196"/>
      <c r="Y391" s="196"/>
      <c r="Z391" s="196"/>
      <c r="AA391" s="196"/>
    </row>
    <row xmlns:x14ac="http://schemas.microsoft.com/office/spreadsheetml/2009/9/ac" r="392" ht="15.75" x14ac:dyDescent="0.25">
      <c r="A392" s="196"/>
      <c r="B392" s="197"/>
      <c r="C392" s="196"/>
      <c r="D392" s="196"/>
      <c r="E392" s="196"/>
      <c r="F392" s="196"/>
      <c r="G392" s="196"/>
      <c r="H392" s="196"/>
      <c r="I392" s="196"/>
      <c r="J392" s="196"/>
      <c r="K392" s="196"/>
      <c r="L392" s="196"/>
      <c r="M392" s="196"/>
      <c r="N392" s="196"/>
      <c r="O392" s="196"/>
      <c r="P392" s="196"/>
      <c r="Q392" s="196"/>
      <c r="R392" s="196"/>
      <c r="S392" s="196"/>
      <c r="T392" s="196"/>
      <c r="U392" s="196"/>
      <c r="V392" s="196"/>
      <c r="W392" s="196"/>
      <c r="X392" s="196"/>
      <c r="Y392" s="196"/>
      <c r="Z392" s="196"/>
      <c r="AA392" s="196"/>
    </row>
    <row xmlns:x14ac="http://schemas.microsoft.com/office/spreadsheetml/2009/9/ac" r="393" ht="15.75" x14ac:dyDescent="0.25">
      <c r="A393" s="196"/>
      <c r="B393" s="197"/>
      <c r="C393" s="196"/>
      <c r="D393" s="196"/>
      <c r="E393" s="196"/>
      <c r="F393" s="196"/>
      <c r="G393" s="196"/>
      <c r="H393" s="196"/>
      <c r="I393" s="196"/>
      <c r="J393" s="196"/>
      <c r="K393" s="196"/>
      <c r="L393" s="196"/>
      <c r="M393" s="196"/>
      <c r="N393" s="196"/>
      <c r="O393" s="196"/>
      <c r="P393" s="196"/>
      <c r="Q393" s="196"/>
      <c r="R393" s="196"/>
      <c r="S393" s="196"/>
      <c r="T393" s="196"/>
      <c r="U393" s="196"/>
      <c r="V393" s="196"/>
      <c r="W393" s="196"/>
      <c r="X393" s="196"/>
      <c r="Y393" s="196"/>
      <c r="Z393" s="196"/>
      <c r="AA393" s="196"/>
    </row>
    <row xmlns:x14ac="http://schemas.microsoft.com/office/spreadsheetml/2009/9/ac" r="394" ht="15.75" x14ac:dyDescent="0.25">
      <c r="A394" s="196"/>
      <c r="B394" s="197"/>
      <c r="C394" s="196"/>
      <c r="D394" s="196"/>
      <c r="E394" s="196"/>
      <c r="F394" s="196"/>
      <c r="G394" s="196"/>
      <c r="H394" s="196"/>
      <c r="I394" s="196"/>
      <c r="J394" s="196"/>
      <c r="K394" s="196"/>
      <c r="L394" s="196"/>
      <c r="M394" s="196"/>
      <c r="N394" s="196"/>
      <c r="O394" s="196"/>
      <c r="P394" s="196"/>
      <c r="Q394" s="196"/>
      <c r="R394" s="196"/>
      <c r="S394" s="196"/>
      <c r="T394" s="196"/>
      <c r="U394" s="196"/>
      <c r="V394" s="196"/>
      <c r="W394" s="196"/>
      <c r="X394" s="196"/>
      <c r="Y394" s="196"/>
      <c r="Z394" s="196"/>
      <c r="AA394" s="196"/>
    </row>
    <row xmlns:x14ac="http://schemas.microsoft.com/office/spreadsheetml/2009/9/ac" r="395" ht="15.75" x14ac:dyDescent="0.25">
      <c r="A395" s="196"/>
      <c r="B395" s="197"/>
      <c r="C395" s="196"/>
      <c r="D395" s="196"/>
      <c r="E395" s="196"/>
      <c r="F395" s="196"/>
      <c r="G395" s="196"/>
      <c r="H395" s="196"/>
      <c r="I395" s="196"/>
      <c r="J395" s="196"/>
      <c r="K395" s="196"/>
      <c r="L395" s="196"/>
      <c r="M395" s="196"/>
      <c r="N395" s="196"/>
      <c r="O395" s="196"/>
      <c r="P395" s="196"/>
      <c r="Q395" s="196"/>
      <c r="R395" s="196"/>
      <c r="S395" s="196"/>
      <c r="T395" s="196"/>
      <c r="U395" s="196"/>
      <c r="V395" s="196"/>
      <c r="W395" s="196"/>
      <c r="X395" s="196"/>
      <c r="Y395" s="196"/>
      <c r="Z395" s="196"/>
      <c r="AA395" s="196"/>
    </row>
    <row xmlns:x14ac="http://schemas.microsoft.com/office/spreadsheetml/2009/9/ac" r="396" ht="15.75" x14ac:dyDescent="0.25">
      <c r="A396" s="196"/>
      <c r="B396" s="197"/>
      <c r="C396" s="196"/>
      <c r="D396" s="196"/>
      <c r="E396" s="196"/>
      <c r="F396" s="196"/>
      <c r="G396" s="196"/>
      <c r="H396" s="196"/>
      <c r="I396" s="196"/>
      <c r="J396" s="196"/>
      <c r="K396" s="196"/>
      <c r="L396" s="196"/>
      <c r="M396" s="196"/>
      <c r="N396" s="196"/>
      <c r="O396" s="196"/>
      <c r="P396" s="196"/>
      <c r="Q396" s="196"/>
      <c r="R396" s="196"/>
      <c r="S396" s="196"/>
      <c r="T396" s="196"/>
      <c r="U396" s="196"/>
      <c r="V396" s="196"/>
      <c r="W396" s="196"/>
      <c r="X396" s="196"/>
      <c r="Y396" s="196"/>
      <c r="Z396" s="196"/>
      <c r="AA396" s="196"/>
    </row>
    <row xmlns:x14ac="http://schemas.microsoft.com/office/spreadsheetml/2009/9/ac" r="397" ht="15.75" x14ac:dyDescent="0.25">
      <c r="A397" s="196"/>
      <c r="B397" s="197"/>
      <c r="C397" s="196"/>
      <c r="D397" s="196"/>
      <c r="E397" s="196"/>
      <c r="F397" s="196"/>
      <c r="G397" s="196"/>
      <c r="H397" s="196"/>
      <c r="I397" s="196"/>
      <c r="J397" s="196"/>
      <c r="K397" s="196"/>
      <c r="L397" s="196"/>
      <c r="M397" s="196"/>
      <c r="N397" s="196"/>
      <c r="O397" s="196"/>
      <c r="P397" s="196"/>
      <c r="Q397" s="196"/>
      <c r="R397" s="196"/>
      <c r="S397" s="196"/>
      <c r="T397" s="196"/>
      <c r="U397" s="196"/>
      <c r="V397" s="196"/>
      <c r="W397" s="196"/>
      <c r="X397" s="196"/>
      <c r="Y397" s="196"/>
      <c r="Z397" s="196"/>
      <c r="AA397" s="196"/>
    </row>
    <row xmlns:x14ac="http://schemas.microsoft.com/office/spreadsheetml/2009/9/ac" r="398" ht="15.75" x14ac:dyDescent="0.25">
      <c r="A398" s="196"/>
      <c r="B398" s="197"/>
      <c r="C398" s="196"/>
      <c r="D398" s="196"/>
      <c r="E398" s="196"/>
      <c r="F398" s="196"/>
      <c r="G398" s="196"/>
      <c r="H398" s="196"/>
      <c r="I398" s="196"/>
      <c r="J398" s="196"/>
      <c r="K398" s="196"/>
      <c r="L398" s="196"/>
      <c r="M398" s="196"/>
      <c r="N398" s="196"/>
      <c r="O398" s="196"/>
      <c r="P398" s="196"/>
      <c r="Q398" s="196"/>
      <c r="R398" s="196"/>
      <c r="S398" s="196"/>
      <c r="T398" s="196"/>
      <c r="U398" s="196"/>
      <c r="V398" s="196"/>
      <c r="W398" s="196"/>
      <c r="X398" s="196"/>
      <c r="Y398" s="196"/>
      <c r="Z398" s="196"/>
      <c r="AA398" s="196"/>
    </row>
    <row xmlns:x14ac="http://schemas.microsoft.com/office/spreadsheetml/2009/9/ac" r="399" ht="15.75" x14ac:dyDescent="0.25">
      <c r="A399" s="196"/>
      <c r="B399" s="197"/>
      <c r="C399" s="196"/>
      <c r="D399" s="196"/>
      <c r="E399" s="196"/>
      <c r="F399" s="196"/>
      <c r="G399" s="196"/>
      <c r="H399" s="196"/>
      <c r="I399" s="196"/>
      <c r="J399" s="196"/>
      <c r="K399" s="196"/>
      <c r="L399" s="196"/>
      <c r="M399" s="196"/>
      <c r="N399" s="196"/>
      <c r="O399" s="196"/>
      <c r="P399" s="196"/>
      <c r="Q399" s="196"/>
      <c r="R399" s="196"/>
      <c r="S399" s="196"/>
      <c r="T399" s="196"/>
      <c r="U399" s="196"/>
      <c r="V399" s="196"/>
      <c r="W399" s="196"/>
      <c r="X399" s="196"/>
      <c r="Y399" s="196"/>
      <c r="Z399" s="196"/>
      <c r="AA399" s="196"/>
    </row>
    <row xmlns:x14ac="http://schemas.microsoft.com/office/spreadsheetml/2009/9/ac" r="400" ht="15.75" x14ac:dyDescent="0.25">
      <c r="A400" s="196"/>
      <c r="B400" s="197"/>
      <c r="C400" s="196"/>
      <c r="D400" s="196"/>
      <c r="E400" s="196"/>
      <c r="F400" s="196"/>
      <c r="G400" s="196"/>
      <c r="H400" s="196"/>
      <c r="I400" s="196"/>
      <c r="J400" s="196"/>
      <c r="K400" s="196"/>
      <c r="L400" s="196"/>
      <c r="M400" s="196"/>
      <c r="N400" s="196"/>
      <c r="O400" s="196"/>
      <c r="P400" s="196"/>
      <c r="Q400" s="196"/>
      <c r="R400" s="196"/>
      <c r="S400" s="196"/>
      <c r="T400" s="196"/>
      <c r="U400" s="196"/>
      <c r="V400" s="196"/>
      <c r="W400" s="196"/>
      <c r="X400" s="196"/>
      <c r="Y400" s="196"/>
      <c r="Z400" s="196"/>
      <c r="AA400" s="196"/>
    </row>
    <row xmlns:x14ac="http://schemas.microsoft.com/office/spreadsheetml/2009/9/ac" r="401" ht="15.75" x14ac:dyDescent="0.25">
      <c r="A401" s="196"/>
      <c r="B401" s="197"/>
      <c r="C401" s="196"/>
      <c r="D401" s="196"/>
      <c r="E401" s="196"/>
      <c r="F401" s="196"/>
      <c r="G401" s="196"/>
      <c r="H401" s="196"/>
      <c r="I401" s="196"/>
      <c r="J401" s="196"/>
      <c r="K401" s="196"/>
      <c r="L401" s="196"/>
      <c r="M401" s="196"/>
      <c r="N401" s="196"/>
      <c r="O401" s="196"/>
      <c r="P401" s="196"/>
      <c r="Q401" s="196"/>
      <c r="R401" s="196"/>
      <c r="S401" s="196"/>
      <c r="T401" s="196"/>
      <c r="U401" s="196"/>
      <c r="V401" s="196"/>
      <c r="W401" s="196"/>
      <c r="X401" s="196"/>
      <c r="Y401" s="196"/>
      <c r="Z401" s="196"/>
      <c r="AA401" s="196"/>
    </row>
    <row xmlns:x14ac="http://schemas.microsoft.com/office/spreadsheetml/2009/9/ac" r="402" ht="15.75" x14ac:dyDescent="0.25">
      <c r="A402" s="196"/>
      <c r="B402" s="197"/>
      <c r="C402" s="196"/>
      <c r="D402" s="196"/>
      <c r="E402" s="196"/>
      <c r="F402" s="196"/>
      <c r="G402" s="196"/>
      <c r="H402" s="196"/>
      <c r="I402" s="196"/>
      <c r="J402" s="196"/>
      <c r="K402" s="196"/>
      <c r="L402" s="196"/>
      <c r="M402" s="196"/>
      <c r="N402" s="196"/>
      <c r="O402" s="196"/>
      <c r="P402" s="196"/>
      <c r="Q402" s="196"/>
      <c r="R402" s="196"/>
      <c r="S402" s="196"/>
      <c r="T402" s="196"/>
      <c r="U402" s="196"/>
      <c r="V402" s="196"/>
      <c r="W402" s="196"/>
      <c r="X402" s="196"/>
      <c r="Y402" s="196"/>
      <c r="Z402" s="196"/>
      <c r="AA402" s="196"/>
    </row>
    <row xmlns:x14ac="http://schemas.microsoft.com/office/spreadsheetml/2009/9/ac" r="403" ht="15.75" x14ac:dyDescent="0.25">
      <c r="A403" s="196"/>
      <c r="B403" s="197"/>
      <c r="C403" s="196"/>
      <c r="D403" s="196"/>
      <c r="E403" s="196"/>
      <c r="F403" s="196"/>
      <c r="G403" s="196"/>
      <c r="H403" s="196"/>
      <c r="I403" s="196"/>
      <c r="J403" s="196"/>
      <c r="K403" s="196"/>
      <c r="L403" s="196"/>
      <c r="M403" s="196"/>
      <c r="N403" s="196"/>
      <c r="O403" s="196"/>
      <c r="P403" s="196"/>
      <c r="Q403" s="196"/>
      <c r="R403" s="196"/>
      <c r="S403" s="196"/>
      <c r="T403" s="196"/>
      <c r="U403" s="196"/>
      <c r="V403" s="196"/>
      <c r="W403" s="196"/>
      <c r="X403" s="196"/>
      <c r="Y403" s="196"/>
      <c r="Z403" s="196"/>
      <c r="AA403" s="196"/>
    </row>
    <row xmlns:x14ac="http://schemas.microsoft.com/office/spreadsheetml/2009/9/ac" r="404" ht="15.75" x14ac:dyDescent="0.25">
      <c r="A404" s="196"/>
      <c r="B404" s="197"/>
      <c r="C404" s="196"/>
      <c r="D404" s="196"/>
      <c r="E404" s="196"/>
      <c r="F404" s="196"/>
      <c r="G404" s="196"/>
      <c r="H404" s="196"/>
      <c r="I404" s="196"/>
      <c r="J404" s="196"/>
      <c r="K404" s="196"/>
      <c r="L404" s="196"/>
      <c r="M404" s="196"/>
      <c r="N404" s="196"/>
      <c r="O404" s="196"/>
      <c r="P404" s="196"/>
      <c r="Q404" s="196"/>
      <c r="R404" s="196"/>
      <c r="S404" s="196"/>
      <c r="T404" s="196"/>
      <c r="U404" s="196"/>
      <c r="V404" s="196"/>
      <c r="W404" s="196"/>
      <c r="X404" s="196"/>
      <c r="Y404" s="196"/>
      <c r="Z404" s="196"/>
      <c r="AA404" s="196"/>
    </row>
    <row xmlns:x14ac="http://schemas.microsoft.com/office/spreadsheetml/2009/9/ac" r="405" ht="15.75" x14ac:dyDescent="0.25">
      <c r="A405" s="196"/>
      <c r="B405" s="197"/>
      <c r="C405" s="196"/>
      <c r="D405" s="196"/>
      <c r="E405" s="196"/>
      <c r="F405" s="196"/>
      <c r="G405" s="196"/>
      <c r="H405" s="196"/>
      <c r="I405" s="196"/>
      <c r="J405" s="196"/>
      <c r="K405" s="196"/>
      <c r="L405" s="196"/>
      <c r="M405" s="196"/>
      <c r="N405" s="196"/>
      <c r="O405" s="196"/>
      <c r="P405" s="196"/>
      <c r="Q405" s="196"/>
      <c r="R405" s="196"/>
      <c r="S405" s="196"/>
      <c r="T405" s="196"/>
      <c r="U405" s="196"/>
      <c r="V405" s="196"/>
      <c r="W405" s="196"/>
      <c r="X405" s="196"/>
      <c r="Y405" s="196"/>
      <c r="Z405" s="196"/>
      <c r="AA405" s="196"/>
    </row>
    <row xmlns:x14ac="http://schemas.microsoft.com/office/spreadsheetml/2009/9/ac" r="406" ht="15.75" x14ac:dyDescent="0.25">
      <c r="A406" s="196"/>
      <c r="B406" s="197"/>
      <c r="C406" s="196"/>
      <c r="D406" s="196"/>
      <c r="E406" s="196"/>
      <c r="F406" s="196"/>
      <c r="G406" s="196"/>
      <c r="H406" s="196"/>
      <c r="I406" s="196"/>
      <c r="J406" s="196"/>
      <c r="K406" s="196"/>
      <c r="L406" s="196"/>
      <c r="M406" s="196"/>
      <c r="N406" s="196"/>
      <c r="O406" s="196"/>
      <c r="P406" s="196"/>
      <c r="Q406" s="196"/>
      <c r="R406" s="196"/>
      <c r="S406" s="196"/>
      <c r="T406" s="196"/>
      <c r="U406" s="196"/>
      <c r="V406" s="196"/>
      <c r="W406" s="196"/>
      <c r="X406" s="196"/>
      <c r="Y406" s="196"/>
      <c r="Z406" s="196"/>
      <c r="AA406" s="196"/>
    </row>
    <row xmlns:x14ac="http://schemas.microsoft.com/office/spreadsheetml/2009/9/ac" r="407" ht="15.75" x14ac:dyDescent="0.25">
      <c r="A407" s="196"/>
      <c r="B407" s="197"/>
      <c r="C407" s="196"/>
      <c r="D407" s="196"/>
      <c r="E407" s="196"/>
      <c r="F407" s="196"/>
      <c r="G407" s="196"/>
      <c r="H407" s="196"/>
      <c r="I407" s="196"/>
      <c r="J407" s="196"/>
      <c r="K407" s="196"/>
      <c r="L407" s="196"/>
      <c r="M407" s="196"/>
      <c r="N407" s="196"/>
      <c r="O407" s="196"/>
      <c r="P407" s="196"/>
      <c r="Q407" s="196"/>
      <c r="R407" s="196"/>
      <c r="S407" s="196"/>
      <c r="T407" s="196"/>
      <c r="U407" s="196"/>
      <c r="V407" s="196"/>
      <c r="W407" s="196"/>
      <c r="X407" s="196"/>
      <c r="Y407" s="196"/>
      <c r="Z407" s="196"/>
      <c r="AA407" s="196"/>
    </row>
    <row xmlns:x14ac="http://schemas.microsoft.com/office/spreadsheetml/2009/9/ac" r="408" ht="15.75" x14ac:dyDescent="0.25">
      <c r="A408" s="196"/>
      <c r="B408" s="197"/>
      <c r="C408" s="196"/>
      <c r="D408" s="196"/>
      <c r="E408" s="196"/>
      <c r="F408" s="196"/>
      <c r="G408" s="196"/>
      <c r="H408" s="196"/>
      <c r="I408" s="196"/>
      <c r="J408" s="196"/>
      <c r="K408" s="196"/>
      <c r="L408" s="196"/>
      <c r="M408" s="196"/>
      <c r="N408" s="196"/>
      <c r="O408" s="196"/>
      <c r="P408" s="196"/>
      <c r="Q408" s="196"/>
      <c r="R408" s="196"/>
      <c r="S408" s="196"/>
      <c r="T408" s="196"/>
      <c r="U408" s="196"/>
      <c r="V408" s="196"/>
      <c r="W408" s="196"/>
      <c r="X408" s="196"/>
      <c r="Y408" s="196"/>
      <c r="Z408" s="196"/>
      <c r="AA408" s="196"/>
    </row>
    <row xmlns:x14ac="http://schemas.microsoft.com/office/spreadsheetml/2009/9/ac" r="409" ht="15.75" x14ac:dyDescent="0.25">
      <c r="A409" s="196"/>
      <c r="B409" s="197"/>
      <c r="C409" s="196"/>
      <c r="D409" s="196"/>
      <c r="E409" s="196"/>
      <c r="F409" s="196"/>
      <c r="G409" s="196"/>
      <c r="H409" s="196"/>
      <c r="I409" s="196"/>
      <c r="J409" s="196"/>
      <c r="K409" s="196"/>
      <c r="L409" s="196"/>
      <c r="M409" s="196"/>
      <c r="N409" s="196"/>
      <c r="O409" s="196"/>
      <c r="P409" s="196"/>
      <c r="Q409" s="196"/>
      <c r="R409" s="196"/>
      <c r="S409" s="196"/>
      <c r="T409" s="196"/>
      <c r="U409" s="196"/>
      <c r="V409" s="196"/>
      <c r="W409" s="196"/>
      <c r="X409" s="196"/>
      <c r="Y409" s="196"/>
      <c r="Z409" s="196"/>
      <c r="AA409" s="196"/>
    </row>
    <row xmlns:x14ac="http://schemas.microsoft.com/office/spreadsheetml/2009/9/ac" r="410" ht="15.75" x14ac:dyDescent="0.25">
      <c r="A410" s="196"/>
      <c r="B410" s="197"/>
      <c r="C410" s="196"/>
      <c r="D410" s="196"/>
      <c r="E410" s="196"/>
      <c r="F410" s="196"/>
      <c r="G410" s="196"/>
      <c r="H410" s="196"/>
      <c r="I410" s="196"/>
      <c r="J410" s="196"/>
      <c r="K410" s="196"/>
      <c r="L410" s="196"/>
      <c r="M410" s="196"/>
      <c r="N410" s="196"/>
      <c r="O410" s="196"/>
      <c r="P410" s="196"/>
      <c r="Q410" s="196"/>
      <c r="R410" s="196"/>
      <c r="S410" s="196"/>
      <c r="T410" s="196"/>
      <c r="U410" s="196"/>
      <c r="V410" s="196"/>
      <c r="W410" s="196"/>
      <c r="X410" s="196"/>
      <c r="Y410" s="196"/>
      <c r="Z410" s="196"/>
      <c r="AA410" s="196"/>
    </row>
    <row xmlns:x14ac="http://schemas.microsoft.com/office/spreadsheetml/2009/9/ac" r="411" ht="15.75" x14ac:dyDescent="0.25">
      <c r="A411" s="196"/>
      <c r="B411" s="197"/>
      <c r="C411" s="196"/>
      <c r="D411" s="196"/>
      <c r="E411" s="196"/>
      <c r="F411" s="196"/>
      <c r="G411" s="196"/>
      <c r="H411" s="196"/>
      <c r="I411" s="196"/>
      <c r="J411" s="196"/>
      <c r="K411" s="196"/>
      <c r="L411" s="196"/>
      <c r="M411" s="196"/>
      <c r="N411" s="196"/>
      <c r="O411" s="196"/>
      <c r="P411" s="196"/>
      <c r="Q411" s="196"/>
      <c r="R411" s="196"/>
      <c r="S411" s="196"/>
      <c r="T411" s="196"/>
      <c r="U411" s="196"/>
      <c r="V411" s="196"/>
      <c r="W411" s="196"/>
      <c r="X411" s="196"/>
      <c r="Y411" s="196"/>
      <c r="Z411" s="196"/>
      <c r="AA411" s="196"/>
    </row>
    <row xmlns:x14ac="http://schemas.microsoft.com/office/spreadsheetml/2009/9/ac" r="412" ht="15.75" x14ac:dyDescent="0.25">
      <c r="A412" s="196"/>
      <c r="B412" s="197"/>
      <c r="C412" s="196"/>
      <c r="D412" s="196"/>
      <c r="E412" s="196"/>
      <c r="F412" s="196"/>
      <c r="G412" s="196"/>
      <c r="H412" s="196"/>
      <c r="I412" s="196"/>
      <c r="J412" s="196"/>
      <c r="K412" s="196"/>
      <c r="L412" s="196"/>
      <c r="M412" s="196"/>
      <c r="N412" s="196"/>
      <c r="O412" s="196"/>
      <c r="P412" s="196"/>
      <c r="Q412" s="196"/>
      <c r="R412" s="196"/>
      <c r="S412" s="196"/>
      <c r="T412" s="196"/>
      <c r="U412" s="196"/>
      <c r="V412" s="196"/>
      <c r="W412" s="196"/>
      <c r="X412" s="196"/>
      <c r="Y412" s="196"/>
      <c r="Z412" s="196"/>
      <c r="AA412" s="196"/>
    </row>
    <row xmlns:x14ac="http://schemas.microsoft.com/office/spreadsheetml/2009/9/ac" r="413" ht="15.75" x14ac:dyDescent="0.25">
      <c r="A413" s="196"/>
      <c r="B413" s="197"/>
      <c r="C413" s="196"/>
      <c r="D413" s="196"/>
      <c r="E413" s="196"/>
      <c r="F413" s="196"/>
      <c r="G413" s="196"/>
      <c r="H413" s="196"/>
      <c r="I413" s="196"/>
      <c r="J413" s="196"/>
      <c r="K413" s="196"/>
      <c r="L413" s="196"/>
      <c r="M413" s="196"/>
      <c r="N413" s="196"/>
      <c r="O413" s="196"/>
      <c r="P413" s="196"/>
      <c r="Q413" s="196"/>
      <c r="R413" s="196"/>
      <c r="S413" s="196"/>
      <c r="T413" s="196"/>
      <c r="U413" s="196"/>
      <c r="V413" s="196"/>
      <c r="W413" s="196"/>
      <c r="X413" s="196"/>
      <c r="Y413" s="196"/>
      <c r="Z413" s="196"/>
      <c r="AA413" s="196"/>
    </row>
    <row xmlns:x14ac="http://schemas.microsoft.com/office/spreadsheetml/2009/9/ac" r="414" ht="15.75" x14ac:dyDescent="0.25">
      <c r="A414" s="196"/>
      <c r="B414" s="197"/>
      <c r="C414" s="196"/>
      <c r="D414" s="196"/>
      <c r="E414" s="196"/>
      <c r="F414" s="196"/>
      <c r="G414" s="196"/>
      <c r="H414" s="196"/>
      <c r="I414" s="196"/>
      <c r="J414" s="196"/>
      <c r="K414" s="196"/>
      <c r="L414" s="196"/>
      <c r="M414" s="196"/>
      <c r="N414" s="196"/>
      <c r="O414" s="196"/>
      <c r="P414" s="196"/>
      <c r="Q414" s="196"/>
      <c r="R414" s="196"/>
      <c r="S414" s="196"/>
      <c r="T414" s="196"/>
      <c r="U414" s="196"/>
      <c r="V414" s="196"/>
      <c r="W414" s="196"/>
      <c r="X414" s="196"/>
      <c r="Y414" s="196"/>
      <c r="Z414" s="196"/>
      <c r="AA414" s="196"/>
    </row>
    <row xmlns:x14ac="http://schemas.microsoft.com/office/spreadsheetml/2009/9/ac" r="415" ht="15.75" x14ac:dyDescent="0.25">
      <c r="A415" s="196"/>
      <c r="B415" s="197"/>
      <c r="C415" s="196"/>
      <c r="D415" s="196"/>
      <c r="E415" s="196"/>
      <c r="F415" s="196"/>
      <c r="G415" s="196"/>
      <c r="H415" s="196"/>
      <c r="I415" s="196"/>
      <c r="J415" s="196"/>
      <c r="K415" s="196"/>
      <c r="L415" s="196"/>
      <c r="M415" s="196"/>
      <c r="N415" s="196"/>
      <c r="O415" s="196"/>
      <c r="P415" s="196"/>
      <c r="Q415" s="196"/>
      <c r="R415" s="196"/>
      <c r="S415" s="196"/>
      <c r="T415" s="196"/>
      <c r="U415" s="196"/>
      <c r="V415" s="196"/>
      <c r="W415" s="196"/>
      <c r="X415" s="196"/>
      <c r="Y415" s="196"/>
      <c r="Z415" s="196"/>
      <c r="AA415" s="196"/>
    </row>
    <row xmlns:x14ac="http://schemas.microsoft.com/office/spreadsheetml/2009/9/ac" r="416" ht="15.75" x14ac:dyDescent="0.25">
      <c r="A416" s="196"/>
      <c r="B416" s="197"/>
      <c r="C416" s="196"/>
      <c r="D416" s="196"/>
      <c r="E416" s="196"/>
      <c r="F416" s="196"/>
      <c r="G416" s="196"/>
      <c r="H416" s="196"/>
      <c r="I416" s="196"/>
      <c r="J416" s="196"/>
      <c r="K416" s="196"/>
      <c r="L416" s="196"/>
      <c r="M416" s="196"/>
      <c r="N416" s="196"/>
      <c r="O416" s="196"/>
      <c r="P416" s="196"/>
      <c r="Q416" s="196"/>
      <c r="R416" s="196"/>
      <c r="S416" s="196"/>
      <c r="T416" s="196"/>
      <c r="U416" s="196"/>
      <c r="V416" s="196"/>
      <c r="W416" s="196"/>
      <c r="X416" s="196"/>
      <c r="Y416" s="196"/>
      <c r="Z416" s="196"/>
      <c r="AA416" s="196"/>
    </row>
    <row xmlns:x14ac="http://schemas.microsoft.com/office/spreadsheetml/2009/9/ac" r="417" ht="15.75" x14ac:dyDescent="0.25">
      <c r="A417" s="196"/>
      <c r="B417" s="197"/>
      <c r="C417" s="196"/>
      <c r="D417" s="196"/>
      <c r="E417" s="196"/>
      <c r="F417" s="196"/>
      <c r="G417" s="196"/>
      <c r="H417" s="196"/>
      <c r="I417" s="196"/>
      <c r="J417" s="196"/>
      <c r="K417" s="196"/>
      <c r="L417" s="196"/>
      <c r="M417" s="196"/>
      <c r="N417" s="196"/>
      <c r="O417" s="196"/>
      <c r="P417" s="196"/>
      <c r="Q417" s="196"/>
      <c r="R417" s="196"/>
      <c r="S417" s="196"/>
      <c r="T417" s="196"/>
      <c r="U417" s="196"/>
      <c r="V417" s="196"/>
      <c r="W417" s="196"/>
      <c r="X417" s="196"/>
      <c r="Y417" s="196"/>
      <c r="Z417" s="196"/>
      <c r="AA417" s="196"/>
    </row>
    <row xmlns:x14ac="http://schemas.microsoft.com/office/spreadsheetml/2009/9/ac" r="418" ht="15.75" x14ac:dyDescent="0.25">
      <c r="A418" s="196"/>
      <c r="B418" s="197"/>
      <c r="C418" s="196"/>
      <c r="D418" s="196"/>
      <c r="E418" s="196"/>
      <c r="F418" s="196"/>
      <c r="G418" s="196"/>
      <c r="H418" s="196"/>
      <c r="I418" s="196"/>
      <c r="J418" s="196"/>
      <c r="K418" s="196"/>
      <c r="L418" s="196"/>
      <c r="M418" s="196"/>
      <c r="N418" s="196"/>
      <c r="O418" s="196"/>
      <c r="P418" s="196"/>
      <c r="Q418" s="196"/>
      <c r="R418" s="196"/>
      <c r="S418" s="196"/>
      <c r="T418" s="196"/>
      <c r="U418" s="196"/>
      <c r="V418" s="196"/>
      <c r="W418" s="196"/>
      <c r="X418" s="196"/>
      <c r="Y418" s="196"/>
      <c r="Z418" s="196"/>
      <c r="AA418" s="196"/>
    </row>
    <row xmlns:x14ac="http://schemas.microsoft.com/office/spreadsheetml/2009/9/ac" r="419" ht="15.75" x14ac:dyDescent="0.25">
      <c r="A419" s="196"/>
      <c r="B419" s="197"/>
      <c r="C419" s="196"/>
      <c r="D419" s="196"/>
      <c r="E419" s="196"/>
      <c r="F419" s="196"/>
      <c r="G419" s="196"/>
      <c r="H419" s="196"/>
      <c r="I419" s="196"/>
      <c r="J419" s="196"/>
      <c r="K419" s="196"/>
      <c r="L419" s="196"/>
      <c r="M419" s="196"/>
      <c r="N419" s="196"/>
      <c r="O419" s="196"/>
      <c r="P419" s="196"/>
      <c r="Q419" s="196"/>
      <c r="R419" s="196"/>
      <c r="S419" s="196"/>
      <c r="T419" s="196"/>
      <c r="U419" s="196"/>
      <c r="V419" s="196"/>
      <c r="W419" s="196"/>
      <c r="X419" s="196"/>
      <c r="Y419" s="196"/>
      <c r="Z419" s="196"/>
      <c r="AA419" s="196"/>
    </row>
    <row xmlns:x14ac="http://schemas.microsoft.com/office/spreadsheetml/2009/9/ac" r="420" ht="15.75" x14ac:dyDescent="0.25">
      <c r="A420" s="196"/>
      <c r="B420" s="197"/>
      <c r="C420" s="196"/>
      <c r="D420" s="196"/>
      <c r="E420" s="196"/>
      <c r="F420" s="196"/>
      <c r="G420" s="196"/>
      <c r="H420" s="196"/>
      <c r="I420" s="196"/>
      <c r="J420" s="196"/>
      <c r="K420" s="196"/>
      <c r="L420" s="196"/>
      <c r="M420" s="196"/>
      <c r="N420" s="196"/>
      <c r="O420" s="196"/>
      <c r="P420" s="196"/>
      <c r="Q420" s="196"/>
      <c r="R420" s="196"/>
      <c r="S420" s="196"/>
      <c r="T420" s="196"/>
      <c r="U420" s="196"/>
      <c r="V420" s="196"/>
      <c r="W420" s="196"/>
      <c r="X420" s="196"/>
      <c r="Y420" s="196"/>
      <c r="Z420" s="196"/>
      <c r="AA420" s="196"/>
    </row>
    <row xmlns:x14ac="http://schemas.microsoft.com/office/spreadsheetml/2009/9/ac" r="421" ht="15.75" x14ac:dyDescent="0.25">
      <c r="A421" s="196"/>
      <c r="B421" s="197"/>
      <c r="C421" s="196"/>
      <c r="D421" s="196"/>
      <c r="E421" s="196"/>
      <c r="F421" s="196"/>
      <c r="G421" s="196"/>
      <c r="H421" s="196"/>
      <c r="I421" s="196"/>
      <c r="J421" s="196"/>
      <c r="K421" s="196"/>
      <c r="L421" s="196"/>
      <c r="M421" s="196"/>
      <c r="N421" s="196"/>
      <c r="O421" s="196"/>
      <c r="P421" s="196"/>
      <c r="Q421" s="196"/>
      <c r="R421" s="196"/>
      <c r="S421" s="196"/>
      <c r="T421" s="196"/>
      <c r="U421" s="196"/>
      <c r="V421" s="196"/>
      <c r="W421" s="196"/>
      <c r="X421" s="196"/>
      <c r="Y421" s="196"/>
      <c r="Z421" s="196"/>
      <c r="AA421" s="196"/>
    </row>
    <row xmlns:x14ac="http://schemas.microsoft.com/office/spreadsheetml/2009/9/ac" r="422" ht="15.75" x14ac:dyDescent="0.25">
      <c r="A422" s="196"/>
      <c r="B422" s="197"/>
      <c r="C422" s="196"/>
      <c r="D422" s="196"/>
      <c r="E422" s="196"/>
      <c r="F422" s="196"/>
      <c r="G422" s="196"/>
      <c r="H422" s="196"/>
      <c r="I422" s="196"/>
      <c r="J422" s="196"/>
      <c r="K422" s="196"/>
      <c r="L422" s="196"/>
      <c r="M422" s="196"/>
      <c r="N422" s="196"/>
      <c r="O422" s="196"/>
      <c r="P422" s="196"/>
      <c r="Q422" s="196"/>
      <c r="R422" s="196"/>
      <c r="S422" s="196"/>
      <c r="T422" s="196"/>
      <c r="U422" s="196"/>
      <c r="V422" s="196"/>
      <c r="W422" s="196"/>
      <c r="X422" s="196"/>
      <c r="Y422" s="196"/>
      <c r="Z422" s="196"/>
      <c r="AA422" s="196"/>
    </row>
    <row xmlns:x14ac="http://schemas.microsoft.com/office/spreadsheetml/2009/9/ac" r="423" ht="15.75" x14ac:dyDescent="0.25">
      <c r="A423" s="196"/>
      <c r="B423" s="197"/>
      <c r="C423" s="196"/>
      <c r="D423" s="196"/>
      <c r="E423" s="196"/>
      <c r="F423" s="196"/>
      <c r="G423" s="196"/>
      <c r="H423" s="196"/>
      <c r="I423" s="196"/>
      <c r="J423" s="196"/>
      <c r="K423" s="196"/>
      <c r="L423" s="196"/>
      <c r="M423" s="196"/>
      <c r="N423" s="196"/>
      <c r="O423" s="196"/>
      <c r="P423" s="196"/>
      <c r="Q423" s="196"/>
      <c r="R423" s="196"/>
      <c r="S423" s="196"/>
      <c r="T423" s="196"/>
      <c r="U423" s="196"/>
      <c r="V423" s="196"/>
      <c r="W423" s="196"/>
      <c r="X423" s="196"/>
      <c r="Y423" s="196"/>
      <c r="Z423" s="196"/>
      <c r="AA423" s="196"/>
    </row>
    <row xmlns:x14ac="http://schemas.microsoft.com/office/spreadsheetml/2009/9/ac" r="424" ht="15.75" x14ac:dyDescent="0.25">
      <c r="A424" s="196"/>
      <c r="B424" s="197"/>
      <c r="C424" s="196"/>
      <c r="D424" s="196"/>
      <c r="E424" s="196"/>
      <c r="F424" s="196"/>
      <c r="G424" s="196"/>
      <c r="H424" s="196"/>
      <c r="I424" s="196"/>
      <c r="J424" s="196"/>
      <c r="K424" s="196"/>
      <c r="L424" s="196"/>
      <c r="M424" s="196"/>
      <c r="N424" s="196"/>
      <c r="O424" s="196"/>
      <c r="P424" s="196"/>
      <c r="Q424" s="196"/>
      <c r="R424" s="196"/>
      <c r="S424" s="196"/>
      <c r="T424" s="196"/>
      <c r="U424" s="196"/>
      <c r="V424" s="196"/>
      <c r="W424" s="196"/>
      <c r="X424" s="196"/>
      <c r="Y424" s="196"/>
      <c r="Z424" s="196"/>
      <c r="AA424" s="196"/>
    </row>
    <row xmlns:x14ac="http://schemas.microsoft.com/office/spreadsheetml/2009/9/ac" r="425" ht="15.75" x14ac:dyDescent="0.25">
      <c r="A425" s="196"/>
      <c r="B425" s="197"/>
      <c r="C425" s="196"/>
      <c r="D425" s="196"/>
      <c r="E425" s="196"/>
      <c r="F425" s="196"/>
      <c r="G425" s="196"/>
      <c r="H425" s="196"/>
      <c r="I425" s="196"/>
      <c r="J425" s="196"/>
      <c r="K425" s="196"/>
      <c r="L425" s="196"/>
      <c r="M425" s="196"/>
      <c r="N425" s="196"/>
      <c r="O425" s="196"/>
      <c r="P425" s="196"/>
      <c r="Q425" s="196"/>
      <c r="R425" s="196"/>
      <c r="S425" s="196"/>
      <c r="T425" s="196"/>
      <c r="U425" s="196"/>
      <c r="V425" s="196"/>
      <c r="W425" s="196"/>
      <c r="X425" s="196"/>
      <c r="Y425" s="196"/>
      <c r="Z425" s="196"/>
      <c r="AA425" s="196"/>
    </row>
    <row xmlns:x14ac="http://schemas.microsoft.com/office/spreadsheetml/2009/9/ac" r="426" ht="15.75" x14ac:dyDescent="0.25">
      <c r="A426" s="196"/>
      <c r="B426" s="197"/>
      <c r="C426" s="196"/>
      <c r="D426" s="196"/>
      <c r="E426" s="196"/>
      <c r="F426" s="196"/>
      <c r="G426" s="196"/>
      <c r="H426" s="196"/>
      <c r="I426" s="196"/>
      <c r="J426" s="196"/>
      <c r="K426" s="196"/>
      <c r="L426" s="196"/>
      <c r="M426" s="196"/>
      <c r="N426" s="196"/>
      <c r="O426" s="196"/>
      <c r="P426" s="196"/>
      <c r="Q426" s="196"/>
      <c r="R426" s="196"/>
      <c r="S426" s="196"/>
      <c r="T426" s="196"/>
      <c r="U426" s="196"/>
      <c r="V426" s="196"/>
      <c r="W426" s="196"/>
      <c r="X426" s="196"/>
      <c r="Y426" s="196"/>
      <c r="Z426" s="196"/>
      <c r="AA426" s="196"/>
    </row>
    <row xmlns:x14ac="http://schemas.microsoft.com/office/spreadsheetml/2009/9/ac" r="427" ht="15.75" x14ac:dyDescent="0.25">
      <c r="A427" s="196"/>
      <c r="B427" s="197"/>
      <c r="C427" s="196"/>
      <c r="D427" s="196"/>
      <c r="E427" s="196"/>
      <c r="F427" s="196"/>
      <c r="G427" s="196"/>
      <c r="H427" s="196"/>
      <c r="I427" s="196"/>
      <c r="J427" s="196"/>
      <c r="K427" s="196"/>
      <c r="L427" s="196"/>
      <c r="M427" s="196"/>
      <c r="N427" s="196"/>
      <c r="O427" s="196"/>
      <c r="P427" s="196"/>
      <c r="Q427" s="196"/>
      <c r="R427" s="196"/>
      <c r="S427" s="196"/>
      <c r="T427" s="196"/>
      <c r="U427" s="196"/>
      <c r="V427" s="196"/>
      <c r="W427" s="196"/>
      <c r="X427" s="196"/>
      <c r="Y427" s="196"/>
      <c r="Z427" s="196"/>
      <c r="AA427" s="196"/>
    </row>
    <row xmlns:x14ac="http://schemas.microsoft.com/office/spreadsheetml/2009/9/ac" r="428" ht="15.75" x14ac:dyDescent="0.25">
      <c r="A428" s="196"/>
      <c r="B428" s="197"/>
      <c r="C428" s="196"/>
      <c r="D428" s="196"/>
      <c r="E428" s="196"/>
      <c r="F428" s="196"/>
      <c r="G428" s="196"/>
      <c r="H428" s="196"/>
      <c r="I428" s="196"/>
      <c r="J428" s="196"/>
      <c r="K428" s="196"/>
      <c r="L428" s="196"/>
      <c r="M428" s="196"/>
      <c r="N428" s="196"/>
      <c r="O428" s="196"/>
      <c r="P428" s="196"/>
      <c r="Q428" s="196"/>
      <c r="R428" s="196"/>
      <c r="S428" s="196"/>
      <c r="T428" s="196"/>
      <c r="U428" s="196"/>
      <c r="V428" s="196"/>
      <c r="W428" s="196"/>
      <c r="X428" s="196"/>
      <c r="Y428" s="196"/>
      <c r="Z428" s="196"/>
      <c r="AA428" s="196"/>
    </row>
    <row xmlns:x14ac="http://schemas.microsoft.com/office/spreadsheetml/2009/9/ac" r="429" ht="15.75" x14ac:dyDescent="0.25">
      <c r="A429" s="196"/>
      <c r="B429" s="197"/>
      <c r="C429" s="196"/>
      <c r="D429" s="196"/>
      <c r="E429" s="196"/>
      <c r="F429" s="196"/>
      <c r="G429" s="196"/>
      <c r="H429" s="196"/>
      <c r="I429" s="196"/>
      <c r="J429" s="196"/>
      <c r="K429" s="196"/>
      <c r="L429" s="196"/>
      <c r="M429" s="196"/>
      <c r="N429" s="196"/>
      <c r="O429" s="196"/>
      <c r="P429" s="196"/>
      <c r="Q429" s="196"/>
      <c r="R429" s="196"/>
      <c r="S429" s="196"/>
      <c r="T429" s="196"/>
      <c r="U429" s="196"/>
      <c r="V429" s="196"/>
      <c r="W429" s="196"/>
      <c r="X429" s="196"/>
      <c r="Y429" s="196"/>
      <c r="Z429" s="196"/>
      <c r="AA429" s="196"/>
    </row>
    <row xmlns:x14ac="http://schemas.microsoft.com/office/spreadsheetml/2009/9/ac" r="430" ht="15.75" x14ac:dyDescent="0.25">
      <c r="A430" s="196"/>
      <c r="B430" s="197"/>
      <c r="C430" s="196"/>
      <c r="D430" s="196"/>
      <c r="E430" s="196"/>
      <c r="F430" s="196"/>
      <c r="G430" s="196"/>
      <c r="H430" s="196"/>
      <c r="I430" s="196"/>
      <c r="J430" s="196"/>
      <c r="K430" s="196"/>
      <c r="L430" s="196"/>
      <c r="M430" s="196"/>
      <c r="N430" s="196"/>
      <c r="O430" s="196"/>
      <c r="P430" s="196"/>
      <c r="Q430" s="196"/>
      <c r="R430" s="196"/>
      <c r="S430" s="196"/>
      <c r="T430" s="196"/>
      <c r="U430" s="196"/>
      <c r="V430" s="196"/>
      <c r="W430" s="196"/>
      <c r="X430" s="196"/>
      <c r="Y430" s="196"/>
      <c r="Z430" s="196"/>
      <c r="AA430" s="196"/>
    </row>
    <row xmlns:x14ac="http://schemas.microsoft.com/office/spreadsheetml/2009/9/ac" r="431" ht="15.75" x14ac:dyDescent="0.25">
      <c r="A431" s="196"/>
      <c r="B431" s="197"/>
      <c r="C431" s="196"/>
      <c r="D431" s="196"/>
      <c r="E431" s="196"/>
      <c r="F431" s="196"/>
      <c r="G431" s="196"/>
      <c r="H431" s="196"/>
      <c r="I431" s="196"/>
      <c r="J431" s="196"/>
      <c r="K431" s="196"/>
      <c r="L431" s="196"/>
      <c r="M431" s="196"/>
      <c r="N431" s="196"/>
      <c r="O431" s="196"/>
      <c r="P431" s="196"/>
      <c r="Q431" s="196"/>
      <c r="R431" s="196"/>
      <c r="S431" s="196"/>
      <c r="T431" s="196"/>
      <c r="U431" s="196"/>
      <c r="V431" s="196"/>
      <c r="W431" s="196"/>
      <c r="X431" s="196"/>
      <c r="Y431" s="196"/>
      <c r="Z431" s="196"/>
      <c r="AA431" s="196"/>
    </row>
    <row xmlns:x14ac="http://schemas.microsoft.com/office/spreadsheetml/2009/9/ac" r="432" ht="15.75" x14ac:dyDescent="0.25">
      <c r="A432" s="196"/>
      <c r="B432" s="197"/>
      <c r="C432" s="196"/>
      <c r="D432" s="196"/>
      <c r="E432" s="196"/>
      <c r="F432" s="196"/>
      <c r="G432" s="196"/>
      <c r="H432" s="196"/>
      <c r="I432" s="196"/>
      <c r="J432" s="196"/>
      <c r="K432" s="196"/>
      <c r="L432" s="196"/>
      <c r="M432" s="196"/>
      <c r="N432" s="196"/>
      <c r="O432" s="196"/>
      <c r="P432" s="196"/>
      <c r="Q432" s="196"/>
      <c r="R432" s="196"/>
      <c r="S432" s="196"/>
      <c r="T432" s="196"/>
      <c r="U432" s="196"/>
      <c r="V432" s="196"/>
      <c r="W432" s="196"/>
      <c r="X432" s="196"/>
      <c r="Y432" s="196"/>
      <c r="Z432" s="196"/>
      <c r="AA432" s="196"/>
    </row>
    <row xmlns:x14ac="http://schemas.microsoft.com/office/spreadsheetml/2009/9/ac" r="433" ht="15.75" x14ac:dyDescent="0.25">
      <c r="A433" s="196"/>
      <c r="B433" s="197"/>
      <c r="C433" s="196"/>
      <c r="D433" s="196"/>
      <c r="E433" s="196"/>
      <c r="F433" s="196"/>
      <c r="G433" s="196"/>
      <c r="H433" s="196"/>
      <c r="I433" s="196"/>
      <c r="J433" s="196"/>
      <c r="K433" s="196"/>
      <c r="L433" s="196"/>
      <c r="M433" s="196"/>
      <c r="N433" s="196"/>
      <c r="O433" s="196"/>
      <c r="P433" s="196"/>
      <c r="Q433" s="196"/>
      <c r="R433" s="196"/>
      <c r="S433" s="196"/>
      <c r="T433" s="196"/>
      <c r="U433" s="196"/>
      <c r="V433" s="196"/>
      <c r="W433" s="196"/>
      <c r="X433" s="196"/>
      <c r="Y433" s="196"/>
      <c r="Z433" s="196"/>
      <c r="AA433" s="196"/>
    </row>
    <row xmlns:x14ac="http://schemas.microsoft.com/office/spreadsheetml/2009/9/ac" r="434" ht="15.75" x14ac:dyDescent="0.25">
      <c r="A434" s="196"/>
      <c r="B434" s="197"/>
      <c r="C434" s="196"/>
      <c r="D434" s="196"/>
      <c r="E434" s="196"/>
      <c r="F434" s="196"/>
      <c r="G434" s="196"/>
      <c r="H434" s="196"/>
      <c r="I434" s="196"/>
      <c r="J434" s="196"/>
      <c r="K434" s="196"/>
      <c r="L434" s="196"/>
      <c r="M434" s="196"/>
      <c r="N434" s="196"/>
      <c r="O434" s="196"/>
      <c r="P434" s="196"/>
      <c r="Q434" s="196"/>
      <c r="R434" s="196"/>
      <c r="S434" s="196"/>
      <c r="T434" s="196"/>
      <c r="U434" s="196"/>
      <c r="V434" s="196"/>
      <c r="W434" s="196"/>
      <c r="X434" s="196"/>
      <c r="Y434" s="196"/>
      <c r="Z434" s="196"/>
      <c r="AA434" s="196"/>
    </row>
    <row xmlns:x14ac="http://schemas.microsoft.com/office/spreadsheetml/2009/9/ac" r="435" ht="15.75" x14ac:dyDescent="0.25">
      <c r="A435" s="196"/>
      <c r="B435" s="197"/>
      <c r="C435" s="196"/>
      <c r="D435" s="196"/>
      <c r="E435" s="196"/>
      <c r="F435" s="196"/>
      <c r="G435" s="196"/>
      <c r="H435" s="196"/>
      <c r="I435" s="196"/>
      <c r="J435" s="196"/>
      <c r="K435" s="196"/>
      <c r="L435" s="196"/>
      <c r="M435" s="196"/>
      <c r="N435" s="196"/>
      <c r="O435" s="196"/>
      <c r="P435" s="196"/>
      <c r="Q435" s="196"/>
      <c r="R435" s="196"/>
      <c r="S435" s="196"/>
      <c r="T435" s="196"/>
      <c r="U435" s="196"/>
      <c r="V435" s="196"/>
      <c r="W435" s="196"/>
      <c r="X435" s="196"/>
      <c r="Y435" s="196"/>
      <c r="Z435" s="196"/>
      <c r="AA435" s="196"/>
    </row>
    <row xmlns:x14ac="http://schemas.microsoft.com/office/spreadsheetml/2009/9/ac" r="436" ht="15.75" x14ac:dyDescent="0.25">
      <c r="A436" s="196"/>
      <c r="B436" s="197"/>
      <c r="C436" s="196"/>
      <c r="D436" s="196"/>
      <c r="E436" s="196"/>
      <c r="F436" s="196"/>
      <c r="G436" s="196"/>
      <c r="H436" s="196"/>
      <c r="I436" s="196"/>
      <c r="J436" s="196"/>
      <c r="K436" s="196"/>
      <c r="L436" s="196"/>
      <c r="M436" s="196"/>
      <c r="N436" s="196"/>
      <c r="O436" s="196"/>
      <c r="P436" s="196"/>
      <c r="Q436" s="196"/>
      <c r="R436" s="196"/>
      <c r="S436" s="196"/>
      <c r="T436" s="196"/>
      <c r="U436" s="196"/>
      <c r="V436" s="196"/>
      <c r="W436" s="196"/>
      <c r="X436" s="196"/>
      <c r="Y436" s="196"/>
      <c r="Z436" s="196"/>
      <c r="AA436" s="196"/>
    </row>
    <row xmlns:x14ac="http://schemas.microsoft.com/office/spreadsheetml/2009/9/ac" r="437" ht="15.75" x14ac:dyDescent="0.25">
      <c r="A437" s="196"/>
      <c r="B437" s="197"/>
      <c r="C437" s="196"/>
      <c r="D437" s="196"/>
      <c r="E437" s="196"/>
      <c r="F437" s="196"/>
      <c r="G437" s="196"/>
      <c r="H437" s="196"/>
      <c r="I437" s="196"/>
      <c r="J437" s="196"/>
      <c r="K437" s="196"/>
      <c r="L437" s="196"/>
      <c r="M437" s="196"/>
      <c r="N437" s="196"/>
      <c r="O437" s="196"/>
      <c r="P437" s="196"/>
      <c r="Q437" s="196"/>
      <c r="R437" s="196"/>
      <c r="S437" s="196"/>
      <c r="T437" s="196"/>
      <c r="U437" s="196"/>
      <c r="V437" s="196"/>
      <c r="W437" s="196"/>
      <c r="X437" s="196"/>
      <c r="Y437" s="196"/>
      <c r="Z437" s="196"/>
      <c r="AA437" s="196"/>
    </row>
    <row xmlns:x14ac="http://schemas.microsoft.com/office/spreadsheetml/2009/9/ac" r="438" ht="15.75" x14ac:dyDescent="0.25">
      <c r="A438" s="196"/>
      <c r="B438" s="197"/>
      <c r="C438" s="196"/>
      <c r="D438" s="196"/>
      <c r="E438" s="196"/>
      <c r="F438" s="196"/>
      <c r="G438" s="196"/>
      <c r="H438" s="196"/>
      <c r="I438" s="196"/>
      <c r="J438" s="196"/>
      <c r="K438" s="196"/>
      <c r="L438" s="196"/>
      <c r="M438" s="196"/>
      <c r="N438" s="196"/>
      <c r="O438" s="196"/>
      <c r="P438" s="196"/>
      <c r="Q438" s="196"/>
      <c r="R438" s="196"/>
      <c r="S438" s="196"/>
      <c r="T438" s="196"/>
      <c r="U438" s="196"/>
      <c r="V438" s="196"/>
      <c r="W438" s="196"/>
      <c r="X438" s="196"/>
      <c r="Y438" s="196"/>
      <c r="Z438" s="196"/>
      <c r="AA438" s="196"/>
    </row>
    <row xmlns:x14ac="http://schemas.microsoft.com/office/spreadsheetml/2009/9/ac" r="439" ht="15.75" x14ac:dyDescent="0.25">
      <c r="A439" s="196"/>
      <c r="B439" s="197"/>
      <c r="C439" s="196"/>
      <c r="D439" s="196"/>
      <c r="E439" s="196"/>
      <c r="F439" s="196"/>
      <c r="G439" s="196"/>
      <c r="H439" s="196"/>
      <c r="I439" s="196"/>
      <c r="J439" s="196"/>
      <c r="K439" s="196"/>
      <c r="L439" s="196"/>
      <c r="M439" s="196"/>
      <c r="N439" s="196"/>
      <c r="O439" s="196"/>
      <c r="P439" s="196"/>
      <c r="Q439" s="196"/>
      <c r="R439" s="196"/>
      <c r="S439" s="196"/>
      <c r="T439" s="196"/>
      <c r="U439" s="196"/>
      <c r="V439" s="196"/>
      <c r="W439" s="196"/>
      <c r="X439" s="196"/>
      <c r="Y439" s="196"/>
      <c r="Z439" s="196"/>
      <c r="AA439" s="196"/>
    </row>
    <row xmlns:x14ac="http://schemas.microsoft.com/office/spreadsheetml/2009/9/ac" r="440" ht="15.75" x14ac:dyDescent="0.25">
      <c r="A440" s="196"/>
      <c r="B440" s="197"/>
      <c r="C440" s="196"/>
      <c r="D440" s="196"/>
      <c r="E440" s="196"/>
      <c r="F440" s="196"/>
      <c r="G440" s="196"/>
      <c r="H440" s="196"/>
      <c r="I440" s="196"/>
      <c r="J440" s="196"/>
      <c r="K440" s="196"/>
      <c r="L440" s="196"/>
      <c r="M440" s="196"/>
      <c r="N440" s="196"/>
      <c r="O440" s="196"/>
      <c r="P440" s="196"/>
      <c r="Q440" s="196"/>
      <c r="R440" s="196"/>
      <c r="S440" s="196"/>
      <c r="T440" s="196"/>
      <c r="U440" s="196"/>
      <c r="V440" s="196"/>
      <c r="W440" s="196"/>
      <c r="X440" s="196"/>
      <c r="Y440" s="196"/>
      <c r="Z440" s="196"/>
      <c r="AA440" s="196"/>
    </row>
    <row xmlns:x14ac="http://schemas.microsoft.com/office/spreadsheetml/2009/9/ac" r="441" ht="15.75" x14ac:dyDescent="0.25">
      <c r="A441" s="196"/>
      <c r="B441" s="197"/>
      <c r="C441" s="196"/>
      <c r="D441" s="196"/>
      <c r="E441" s="196"/>
      <c r="F441" s="196"/>
      <c r="G441" s="196"/>
      <c r="H441" s="196"/>
      <c r="I441" s="196"/>
      <c r="J441" s="196"/>
      <c r="K441" s="196"/>
      <c r="L441" s="196"/>
      <c r="M441" s="196"/>
      <c r="N441" s="196"/>
      <c r="O441" s="196"/>
      <c r="P441" s="196"/>
      <c r="Q441" s="196"/>
      <c r="R441" s="196"/>
      <c r="S441" s="196"/>
      <c r="T441" s="196"/>
      <c r="U441" s="196"/>
      <c r="V441" s="196"/>
      <c r="W441" s="196"/>
      <c r="X441" s="196"/>
      <c r="Y441" s="196"/>
      <c r="Z441" s="196"/>
      <c r="AA441" s="196"/>
    </row>
    <row xmlns:x14ac="http://schemas.microsoft.com/office/spreadsheetml/2009/9/ac" r="442" ht="15.75" x14ac:dyDescent="0.25">
      <c r="A442" s="196"/>
      <c r="B442" s="197"/>
      <c r="C442" s="196"/>
      <c r="D442" s="196"/>
      <c r="E442" s="196"/>
      <c r="F442" s="196"/>
      <c r="G442" s="196"/>
      <c r="H442" s="196"/>
      <c r="I442" s="196"/>
      <c r="J442" s="196"/>
      <c r="K442" s="196"/>
      <c r="L442" s="196"/>
      <c r="M442" s="196"/>
      <c r="N442" s="196"/>
      <c r="O442" s="196"/>
      <c r="P442" s="196"/>
      <c r="Q442" s="196"/>
      <c r="R442" s="196"/>
      <c r="S442" s="196"/>
      <c r="T442" s="196"/>
      <c r="U442" s="196"/>
      <c r="V442" s="196"/>
      <c r="W442" s="196"/>
      <c r="X442" s="196"/>
      <c r="Y442" s="196"/>
      <c r="Z442" s="196"/>
      <c r="AA442" s="196"/>
    </row>
    <row xmlns:x14ac="http://schemas.microsoft.com/office/spreadsheetml/2009/9/ac" r="443" ht="15.75" x14ac:dyDescent="0.25">
      <c r="A443" s="196"/>
      <c r="B443" s="197"/>
      <c r="C443" s="196"/>
      <c r="D443" s="196"/>
      <c r="E443" s="196"/>
      <c r="F443" s="196"/>
      <c r="G443" s="196"/>
      <c r="H443" s="196"/>
      <c r="I443" s="196"/>
      <c r="J443" s="196"/>
      <c r="K443" s="196"/>
      <c r="L443" s="196"/>
      <c r="M443" s="196"/>
      <c r="N443" s="196"/>
      <c r="O443" s="196"/>
      <c r="P443" s="196"/>
      <c r="Q443" s="196"/>
      <c r="R443" s="196"/>
      <c r="S443" s="196"/>
      <c r="T443" s="196"/>
      <c r="U443" s="196"/>
      <c r="V443" s="196"/>
      <c r="W443" s="196"/>
      <c r="X443" s="196"/>
      <c r="Y443" s="196"/>
      <c r="Z443" s="196"/>
      <c r="AA443" s="196"/>
    </row>
    <row xmlns:x14ac="http://schemas.microsoft.com/office/spreadsheetml/2009/9/ac" r="444" ht="15.75" x14ac:dyDescent="0.25">
      <c r="A444" s="196"/>
      <c r="B444" s="197"/>
      <c r="C444" s="196"/>
      <c r="D444" s="196"/>
      <c r="E444" s="196"/>
      <c r="F444" s="196"/>
      <c r="G444" s="196"/>
      <c r="H444" s="196"/>
      <c r="I444" s="196"/>
      <c r="J444" s="196"/>
      <c r="K444" s="196"/>
      <c r="L444" s="196"/>
      <c r="M444" s="196"/>
      <c r="N444" s="196"/>
      <c r="O444" s="196"/>
      <c r="P444" s="196"/>
      <c r="Q444" s="196"/>
      <c r="R444" s="196"/>
      <c r="S444" s="196"/>
      <c r="T444" s="196"/>
      <c r="U444" s="196"/>
      <c r="V444" s="196"/>
      <c r="W444" s="196"/>
      <c r="X444" s="196"/>
      <c r="Y444" s="196"/>
      <c r="Z444" s="196"/>
      <c r="AA444" s="196"/>
    </row>
    <row xmlns:x14ac="http://schemas.microsoft.com/office/spreadsheetml/2009/9/ac" r="445" ht="15.75" x14ac:dyDescent="0.25">
      <c r="A445" s="196"/>
      <c r="B445" s="197"/>
      <c r="C445" s="196"/>
      <c r="D445" s="196"/>
      <c r="E445" s="196"/>
      <c r="F445" s="196"/>
      <c r="G445" s="196"/>
      <c r="H445" s="196"/>
      <c r="I445" s="196"/>
      <c r="J445" s="196"/>
      <c r="K445" s="196"/>
      <c r="L445" s="196"/>
      <c r="M445" s="196"/>
      <c r="N445" s="196"/>
      <c r="O445" s="196"/>
      <c r="P445" s="196"/>
      <c r="Q445" s="196"/>
      <c r="R445" s="196"/>
      <c r="S445" s="196"/>
      <c r="T445" s="196"/>
      <c r="U445" s="196"/>
      <c r="V445" s="196"/>
      <c r="W445" s="196"/>
      <c r="X445" s="196"/>
      <c r="Y445" s="196"/>
      <c r="Z445" s="196"/>
      <c r="AA445" s="196"/>
    </row>
    <row xmlns:x14ac="http://schemas.microsoft.com/office/spreadsheetml/2009/9/ac" r="446" ht="15.75" x14ac:dyDescent="0.25">
      <c r="A446" s="196"/>
      <c r="B446" s="197"/>
      <c r="C446" s="196"/>
      <c r="D446" s="196"/>
      <c r="E446" s="196"/>
      <c r="F446" s="196"/>
      <c r="G446" s="196"/>
      <c r="H446" s="196"/>
      <c r="I446" s="196"/>
      <c r="J446" s="196"/>
      <c r="K446" s="196"/>
      <c r="L446" s="196"/>
      <c r="M446" s="196"/>
      <c r="N446" s="196"/>
      <c r="O446" s="196"/>
      <c r="P446" s="196"/>
      <c r="Q446" s="196"/>
      <c r="R446" s="196"/>
      <c r="S446" s="196"/>
      <c r="T446" s="196"/>
      <c r="U446" s="196"/>
      <c r="V446" s="196"/>
      <c r="W446" s="196"/>
      <c r="X446" s="196"/>
      <c r="Y446" s="196"/>
      <c r="Z446" s="196"/>
      <c r="AA446" s="196"/>
    </row>
    <row xmlns:x14ac="http://schemas.microsoft.com/office/spreadsheetml/2009/9/ac" r="447" ht="15.75" x14ac:dyDescent="0.25">
      <c r="A447" s="196"/>
      <c r="B447" s="197"/>
      <c r="C447" s="196"/>
      <c r="D447" s="196"/>
      <c r="E447" s="196"/>
      <c r="F447" s="196"/>
      <c r="G447" s="196"/>
      <c r="H447" s="196"/>
      <c r="I447" s="196"/>
      <c r="J447" s="196"/>
      <c r="K447" s="196"/>
      <c r="L447" s="196"/>
      <c r="M447" s="196"/>
      <c r="N447" s="196"/>
      <c r="O447" s="196"/>
      <c r="P447" s="196"/>
      <c r="Q447" s="196"/>
      <c r="R447" s="196"/>
      <c r="S447" s="196"/>
      <c r="T447" s="196"/>
      <c r="U447" s="196"/>
      <c r="V447" s="196"/>
      <c r="W447" s="196"/>
      <c r="X447" s="196"/>
      <c r="Y447" s="196"/>
      <c r="Z447" s="196"/>
      <c r="AA447" s="196"/>
    </row>
    <row xmlns:x14ac="http://schemas.microsoft.com/office/spreadsheetml/2009/9/ac" r="448" ht="15.75" x14ac:dyDescent="0.25">
      <c r="A448" s="196"/>
      <c r="B448" s="197"/>
      <c r="C448" s="196"/>
      <c r="D448" s="196"/>
      <c r="E448" s="196"/>
      <c r="F448" s="196"/>
      <c r="G448" s="196"/>
      <c r="H448" s="196"/>
      <c r="I448" s="196"/>
      <c r="J448" s="196"/>
      <c r="K448" s="196"/>
      <c r="L448" s="196"/>
      <c r="M448" s="196"/>
      <c r="N448" s="196"/>
      <c r="O448" s="196"/>
      <c r="P448" s="196"/>
      <c r="Q448" s="196"/>
      <c r="R448" s="196"/>
      <c r="S448" s="196"/>
      <c r="T448" s="196"/>
      <c r="U448" s="196"/>
      <c r="V448" s="196"/>
      <c r="W448" s="196"/>
      <c r="X448" s="196"/>
      <c r="Y448" s="196"/>
      <c r="Z448" s="196"/>
      <c r="AA448" s="196"/>
    </row>
    <row xmlns:x14ac="http://schemas.microsoft.com/office/spreadsheetml/2009/9/ac" r="449" ht="15.75" x14ac:dyDescent="0.25">
      <c r="A449" s="196"/>
      <c r="B449" s="197"/>
      <c r="C449" s="196"/>
      <c r="D449" s="196"/>
      <c r="E449" s="196"/>
      <c r="F449" s="196"/>
      <c r="G449" s="196"/>
      <c r="H449" s="196"/>
      <c r="I449" s="196"/>
      <c r="J449" s="196"/>
      <c r="K449" s="196"/>
      <c r="L449" s="196"/>
      <c r="M449" s="196"/>
      <c r="N449" s="196"/>
      <c r="O449" s="196"/>
      <c r="P449" s="196"/>
      <c r="Q449" s="196"/>
      <c r="R449" s="196"/>
      <c r="S449" s="196"/>
      <c r="T449" s="196"/>
      <c r="U449" s="196"/>
      <c r="V449" s="196"/>
      <c r="W449" s="196"/>
      <c r="X449" s="196"/>
      <c r="Y449" s="196"/>
      <c r="Z449" s="196"/>
      <c r="AA449" s="196"/>
    </row>
    <row xmlns:x14ac="http://schemas.microsoft.com/office/spreadsheetml/2009/9/ac" r="450" ht="15.75" x14ac:dyDescent="0.25">
      <c r="A450" s="196"/>
      <c r="B450" s="197"/>
      <c r="C450" s="196"/>
      <c r="D450" s="196"/>
      <c r="E450" s="196"/>
      <c r="F450" s="196"/>
      <c r="G450" s="196"/>
      <c r="H450" s="196"/>
      <c r="I450" s="196"/>
      <c r="J450" s="196"/>
      <c r="K450" s="196"/>
      <c r="L450" s="196"/>
      <c r="M450" s="196"/>
      <c r="N450" s="196"/>
      <c r="O450" s="196"/>
      <c r="P450" s="196"/>
      <c r="Q450" s="196"/>
      <c r="R450" s="196"/>
      <c r="S450" s="196"/>
      <c r="T450" s="196"/>
      <c r="U450" s="196"/>
      <c r="V450" s="196"/>
      <c r="W450" s="196"/>
      <c r="X450" s="196"/>
      <c r="Y450" s="196"/>
      <c r="Z450" s="196"/>
      <c r="AA450" s="196"/>
    </row>
    <row xmlns:x14ac="http://schemas.microsoft.com/office/spreadsheetml/2009/9/ac" r="451" ht="15.75" x14ac:dyDescent="0.25">
      <c r="A451" s="196"/>
      <c r="B451" s="197"/>
      <c r="C451" s="196"/>
      <c r="D451" s="196"/>
      <c r="E451" s="196"/>
      <c r="F451" s="196"/>
      <c r="G451" s="196"/>
      <c r="H451" s="196"/>
      <c r="I451" s="196"/>
      <c r="J451" s="196"/>
      <c r="K451" s="196"/>
      <c r="L451" s="196"/>
      <c r="M451" s="196"/>
      <c r="N451" s="196"/>
      <c r="O451" s="196"/>
      <c r="P451" s="196"/>
      <c r="Q451" s="196"/>
      <c r="R451" s="196"/>
      <c r="S451" s="196"/>
      <c r="T451" s="196"/>
      <c r="U451" s="196"/>
      <c r="V451" s="196"/>
      <c r="W451" s="196"/>
      <c r="X451" s="196"/>
      <c r="Y451" s="196"/>
      <c r="Z451" s="196"/>
      <c r="AA451" s="196"/>
    </row>
    <row xmlns:x14ac="http://schemas.microsoft.com/office/spreadsheetml/2009/9/ac" r="452" ht="15.75" x14ac:dyDescent="0.25">
      <c r="A452" s="196"/>
      <c r="B452" s="197"/>
      <c r="C452" s="196"/>
      <c r="D452" s="196"/>
      <c r="E452" s="196"/>
      <c r="F452" s="196"/>
      <c r="G452" s="196"/>
      <c r="H452" s="196"/>
      <c r="I452" s="196"/>
      <c r="J452" s="196"/>
      <c r="K452" s="196"/>
      <c r="L452" s="196"/>
      <c r="M452" s="196"/>
      <c r="N452" s="196"/>
      <c r="O452" s="196"/>
      <c r="P452" s="196"/>
      <c r="Q452" s="196"/>
      <c r="R452" s="196"/>
      <c r="S452" s="196"/>
      <c r="T452" s="196"/>
      <c r="U452" s="196"/>
      <c r="V452" s="196"/>
      <c r="W452" s="196"/>
      <c r="X452" s="196"/>
      <c r="Y452" s="196"/>
      <c r="Z452" s="196"/>
      <c r="AA452" s="196"/>
    </row>
    <row xmlns:x14ac="http://schemas.microsoft.com/office/spreadsheetml/2009/9/ac" r="453" ht="15.75" x14ac:dyDescent="0.25">
      <c r="A453" s="196"/>
      <c r="B453" s="197"/>
      <c r="C453" s="196"/>
      <c r="D453" s="196"/>
      <c r="E453" s="196"/>
      <c r="F453" s="196"/>
      <c r="G453" s="196"/>
      <c r="H453" s="196"/>
      <c r="I453" s="196"/>
      <c r="J453" s="196"/>
      <c r="K453" s="196"/>
      <c r="L453" s="196"/>
      <c r="M453" s="196"/>
      <c r="N453" s="196"/>
      <c r="O453" s="196"/>
      <c r="P453" s="196"/>
      <c r="Q453" s="196"/>
      <c r="R453" s="196"/>
      <c r="S453" s="196"/>
      <c r="T453" s="196"/>
      <c r="U453" s="196"/>
      <c r="V453" s="196"/>
      <c r="W453" s="196"/>
      <c r="X453" s="196"/>
      <c r="Y453" s="196"/>
      <c r="Z453" s="196"/>
      <c r="AA453" s="196"/>
    </row>
    <row xmlns:x14ac="http://schemas.microsoft.com/office/spreadsheetml/2009/9/ac" r="454" ht="15.75" x14ac:dyDescent="0.25">
      <c r="A454" s="196"/>
      <c r="B454" s="197"/>
      <c r="C454" s="196"/>
      <c r="D454" s="196"/>
      <c r="E454" s="196"/>
      <c r="F454" s="196"/>
      <c r="G454" s="196"/>
      <c r="H454" s="196"/>
      <c r="I454" s="196"/>
      <c r="J454" s="196"/>
      <c r="K454" s="196"/>
      <c r="L454" s="196"/>
      <c r="M454" s="196"/>
      <c r="N454" s="196"/>
      <c r="O454" s="196"/>
      <c r="P454" s="196"/>
      <c r="Q454" s="196"/>
      <c r="R454" s="196"/>
      <c r="S454" s="196"/>
      <c r="T454" s="196"/>
      <c r="U454" s="196"/>
      <c r="V454" s="196"/>
      <c r="W454" s="196"/>
      <c r="X454" s="196"/>
      <c r="Y454" s="196"/>
      <c r="Z454" s="196"/>
      <c r="AA454" s="196"/>
    </row>
    <row xmlns:x14ac="http://schemas.microsoft.com/office/spreadsheetml/2009/9/ac" r="455" ht="15.75" x14ac:dyDescent="0.25">
      <c r="A455" s="196"/>
      <c r="B455" s="197"/>
      <c r="C455" s="196"/>
      <c r="D455" s="196"/>
      <c r="E455" s="196"/>
      <c r="F455" s="196"/>
      <c r="G455" s="196"/>
      <c r="H455" s="196"/>
      <c r="I455" s="196"/>
      <c r="J455" s="196"/>
      <c r="K455" s="196"/>
      <c r="L455" s="196"/>
      <c r="M455" s="196"/>
      <c r="N455" s="196"/>
      <c r="O455" s="196"/>
      <c r="P455" s="196"/>
      <c r="Q455" s="196"/>
      <c r="R455" s="196"/>
      <c r="S455" s="196"/>
      <c r="T455" s="196"/>
      <c r="U455" s="196"/>
      <c r="V455" s="196"/>
      <c r="W455" s="196"/>
      <c r="X455" s="196"/>
      <c r="Y455" s="196"/>
      <c r="Z455" s="196"/>
      <c r="AA455" s="196"/>
    </row>
    <row xmlns:x14ac="http://schemas.microsoft.com/office/spreadsheetml/2009/9/ac" r="456" ht="15.75" x14ac:dyDescent="0.25">
      <c r="A456" s="196"/>
      <c r="B456" s="197"/>
      <c r="C456" s="196"/>
      <c r="D456" s="196"/>
      <c r="E456" s="196"/>
      <c r="F456" s="196"/>
      <c r="G456" s="196"/>
      <c r="H456" s="196"/>
      <c r="I456" s="196"/>
      <c r="J456" s="196"/>
      <c r="K456" s="196"/>
      <c r="L456" s="196"/>
      <c r="M456" s="196"/>
      <c r="N456" s="196"/>
      <c r="O456" s="196"/>
      <c r="P456" s="196"/>
      <c r="Q456" s="196"/>
      <c r="R456" s="196"/>
      <c r="S456" s="196"/>
      <c r="T456" s="196"/>
      <c r="U456" s="196"/>
      <c r="V456" s="196"/>
      <c r="W456" s="196"/>
      <c r="X456" s="196"/>
      <c r="Y456" s="196"/>
      <c r="Z456" s="196"/>
      <c r="AA456" s="196"/>
    </row>
    <row xmlns:x14ac="http://schemas.microsoft.com/office/spreadsheetml/2009/9/ac" r="457" ht="15.75" x14ac:dyDescent="0.25">
      <c r="A457" s="196"/>
      <c r="B457" s="197"/>
      <c r="C457" s="196"/>
      <c r="D457" s="196"/>
      <c r="E457" s="196"/>
      <c r="F457" s="196"/>
      <c r="G457" s="196"/>
      <c r="H457" s="196"/>
      <c r="I457" s="196"/>
      <c r="J457" s="196"/>
      <c r="K457" s="196"/>
      <c r="L457" s="196"/>
      <c r="M457" s="196"/>
      <c r="N457" s="196"/>
      <c r="O457" s="196"/>
      <c r="P457" s="196"/>
      <c r="Q457" s="196"/>
      <c r="R457" s="196"/>
      <c r="S457" s="196"/>
      <c r="T457" s="196"/>
      <c r="U457" s="196"/>
      <c r="V457" s="196"/>
      <c r="W457" s="196"/>
      <c r="X457" s="196"/>
      <c r="Y457" s="196"/>
      <c r="Z457" s="196"/>
      <c r="AA457" s="196"/>
    </row>
    <row xmlns:x14ac="http://schemas.microsoft.com/office/spreadsheetml/2009/9/ac" r="458" ht="15.75" x14ac:dyDescent="0.25">
      <c r="A458" s="196"/>
      <c r="B458" s="197"/>
      <c r="C458" s="196"/>
      <c r="D458" s="196"/>
      <c r="E458" s="196"/>
      <c r="F458" s="196"/>
      <c r="G458" s="196"/>
      <c r="H458" s="196"/>
      <c r="I458" s="196"/>
      <c r="J458" s="196"/>
      <c r="K458" s="196"/>
      <c r="L458" s="196"/>
      <c r="M458" s="196"/>
      <c r="N458" s="196"/>
      <c r="O458" s="196"/>
      <c r="P458" s="196"/>
      <c r="Q458" s="196"/>
      <c r="R458" s="196"/>
      <c r="S458" s="196"/>
      <c r="T458" s="196"/>
      <c r="U458" s="196"/>
      <c r="V458" s="196"/>
      <c r="W458" s="196"/>
      <c r="X458" s="196"/>
      <c r="Y458" s="196"/>
      <c r="Z458" s="196"/>
      <c r="AA458" s="196"/>
    </row>
    <row xmlns:x14ac="http://schemas.microsoft.com/office/spreadsheetml/2009/9/ac" r="459" ht="15.75" x14ac:dyDescent="0.25">
      <c r="A459" s="196"/>
      <c r="B459" s="197"/>
      <c r="C459" s="196"/>
      <c r="D459" s="196"/>
      <c r="E459" s="196"/>
      <c r="F459" s="196"/>
      <c r="G459" s="196"/>
      <c r="H459" s="196"/>
      <c r="I459" s="196"/>
      <c r="J459" s="196"/>
      <c r="K459" s="196"/>
      <c r="L459" s="196"/>
      <c r="M459" s="196"/>
      <c r="N459" s="196"/>
      <c r="O459" s="196"/>
      <c r="P459" s="196"/>
      <c r="Q459" s="196"/>
      <c r="R459" s="196"/>
      <c r="S459" s="196"/>
      <c r="T459" s="196"/>
      <c r="U459" s="196"/>
      <c r="V459" s="196"/>
      <c r="W459" s="196"/>
      <c r="X459" s="196"/>
      <c r="Y459" s="196"/>
      <c r="Z459" s="196"/>
      <c r="AA459" s="196"/>
    </row>
    <row xmlns:x14ac="http://schemas.microsoft.com/office/spreadsheetml/2009/9/ac" r="460" ht="15.75" x14ac:dyDescent="0.25">
      <c r="A460" s="196"/>
      <c r="B460" s="197"/>
      <c r="C460" s="196"/>
      <c r="D460" s="196"/>
      <c r="E460" s="196"/>
      <c r="F460" s="196"/>
      <c r="G460" s="196"/>
      <c r="H460" s="196"/>
      <c r="I460" s="196"/>
      <c r="J460" s="196"/>
      <c r="K460" s="196"/>
      <c r="L460" s="196"/>
      <c r="M460" s="196"/>
      <c r="N460" s="196"/>
      <c r="O460" s="196"/>
      <c r="P460" s="196"/>
      <c r="Q460" s="196"/>
      <c r="R460" s="196"/>
      <c r="S460" s="196"/>
      <c r="T460" s="196"/>
      <c r="U460" s="196"/>
      <c r="V460" s="196"/>
      <c r="W460" s="196"/>
      <c r="X460" s="196"/>
      <c r="Y460" s="196"/>
      <c r="Z460" s="196"/>
      <c r="AA460" s="196"/>
    </row>
    <row xmlns:x14ac="http://schemas.microsoft.com/office/spreadsheetml/2009/9/ac" r="461" ht="15.75" x14ac:dyDescent="0.25">
      <c r="A461" s="196"/>
      <c r="B461" s="197"/>
      <c r="C461" s="196"/>
      <c r="D461" s="196"/>
      <c r="E461" s="196"/>
      <c r="F461" s="196"/>
      <c r="G461" s="196"/>
      <c r="H461" s="196"/>
      <c r="I461" s="196"/>
      <c r="J461" s="196"/>
      <c r="K461" s="196"/>
      <c r="L461" s="196"/>
      <c r="M461" s="196"/>
      <c r="N461" s="196"/>
      <c r="O461" s="196"/>
      <c r="P461" s="196"/>
      <c r="Q461" s="196"/>
      <c r="R461" s="196"/>
      <c r="S461" s="196"/>
      <c r="T461" s="196"/>
      <c r="U461" s="196"/>
      <c r="V461" s="196"/>
      <c r="W461" s="196"/>
      <c r="X461" s="196"/>
      <c r="Y461" s="196"/>
      <c r="Z461" s="196"/>
      <c r="AA461" s="196"/>
    </row>
    <row xmlns:x14ac="http://schemas.microsoft.com/office/spreadsheetml/2009/9/ac" r="462" ht="15.75" x14ac:dyDescent="0.25">
      <c r="A462" s="196"/>
      <c r="B462" s="197"/>
      <c r="C462" s="196"/>
      <c r="D462" s="196"/>
      <c r="E462" s="196"/>
      <c r="F462" s="196"/>
      <c r="G462" s="196"/>
      <c r="H462" s="196"/>
      <c r="I462" s="196"/>
      <c r="J462" s="196"/>
      <c r="K462" s="196"/>
      <c r="L462" s="196"/>
      <c r="M462" s="196"/>
      <c r="N462" s="196"/>
      <c r="O462" s="196"/>
      <c r="P462" s="196"/>
      <c r="Q462" s="196"/>
      <c r="R462" s="196"/>
      <c r="S462" s="196"/>
      <c r="T462" s="196"/>
      <c r="U462" s="196"/>
      <c r="V462" s="196"/>
      <c r="W462" s="196"/>
      <c r="X462" s="196"/>
      <c r="Y462" s="196"/>
      <c r="Z462" s="196"/>
      <c r="AA462" s="196"/>
    </row>
    <row xmlns:x14ac="http://schemas.microsoft.com/office/spreadsheetml/2009/9/ac" r="463" ht="15.75" x14ac:dyDescent="0.25">
      <c r="A463" s="196"/>
      <c r="B463" s="197"/>
      <c r="C463" s="196"/>
      <c r="D463" s="196"/>
      <c r="E463" s="196"/>
      <c r="F463" s="196"/>
      <c r="G463" s="196"/>
      <c r="H463" s="196"/>
      <c r="I463" s="196"/>
      <c r="J463" s="196"/>
      <c r="K463" s="196"/>
      <c r="L463" s="196"/>
      <c r="M463" s="196"/>
      <c r="N463" s="196"/>
      <c r="O463" s="196"/>
      <c r="P463" s="196"/>
      <c r="Q463" s="196"/>
      <c r="R463" s="196"/>
      <c r="S463" s="196"/>
      <c r="T463" s="196"/>
      <c r="U463" s="196"/>
      <c r="V463" s="196"/>
      <c r="W463" s="196"/>
      <c r="X463" s="196"/>
      <c r="Y463" s="196"/>
      <c r="Z463" s="196"/>
      <c r="AA463" s="196"/>
    </row>
    <row xmlns:x14ac="http://schemas.microsoft.com/office/spreadsheetml/2009/9/ac" r="464" ht="15.75" x14ac:dyDescent="0.25">
      <c r="A464" s="196"/>
      <c r="B464" s="197"/>
      <c r="C464" s="196"/>
      <c r="D464" s="196"/>
      <c r="E464" s="196"/>
      <c r="F464" s="196"/>
      <c r="G464" s="196"/>
      <c r="H464" s="196"/>
      <c r="I464" s="196"/>
      <c r="J464" s="196"/>
      <c r="K464" s="196"/>
      <c r="L464" s="196"/>
      <c r="M464" s="196"/>
      <c r="N464" s="196"/>
      <c r="O464" s="196"/>
      <c r="P464" s="196"/>
      <c r="Q464" s="196"/>
      <c r="R464" s="196"/>
      <c r="S464" s="196"/>
      <c r="T464" s="196"/>
      <c r="U464" s="196"/>
      <c r="V464" s="196"/>
      <c r="W464" s="196"/>
      <c r="X464" s="196"/>
      <c r="Y464" s="196"/>
      <c r="Z464" s="196"/>
      <c r="AA464" s="196"/>
    </row>
    <row xmlns:x14ac="http://schemas.microsoft.com/office/spreadsheetml/2009/9/ac" r="465" ht="15.75" x14ac:dyDescent="0.25">
      <c r="A465" s="196"/>
      <c r="B465" s="197"/>
      <c r="C465" s="196"/>
      <c r="D465" s="196"/>
      <c r="E465" s="196"/>
      <c r="F465" s="196"/>
      <c r="G465" s="196"/>
      <c r="H465" s="196"/>
      <c r="I465" s="196"/>
      <c r="J465" s="196"/>
      <c r="K465" s="196"/>
      <c r="L465" s="196"/>
      <c r="M465" s="196"/>
      <c r="N465" s="196"/>
      <c r="O465" s="196"/>
      <c r="P465" s="196"/>
      <c r="Q465" s="196"/>
      <c r="R465" s="196"/>
      <c r="S465" s="196"/>
      <c r="T465" s="196"/>
      <c r="U465" s="196"/>
      <c r="V465" s="196"/>
      <c r="W465" s="196"/>
      <c r="X465" s="196"/>
      <c r="Y465" s="196"/>
      <c r="Z465" s="196"/>
      <c r="AA465" s="196"/>
    </row>
    <row xmlns:x14ac="http://schemas.microsoft.com/office/spreadsheetml/2009/9/ac" r="466" ht="15.75" x14ac:dyDescent="0.25">
      <c r="A466" s="196"/>
      <c r="B466" s="197"/>
      <c r="C466" s="196"/>
      <c r="D466" s="196"/>
      <c r="E466" s="196"/>
      <c r="F466" s="196"/>
      <c r="G466" s="196"/>
      <c r="H466" s="196"/>
      <c r="I466" s="196"/>
      <c r="J466" s="196"/>
      <c r="K466" s="196"/>
      <c r="L466" s="196"/>
      <c r="M466" s="196"/>
      <c r="N466" s="196"/>
      <c r="O466" s="196"/>
      <c r="P466" s="196"/>
      <c r="Q466" s="196"/>
      <c r="R466" s="196"/>
      <c r="S466" s="196"/>
      <c r="T466" s="196"/>
      <c r="U466" s="196"/>
      <c r="V466" s="196"/>
      <c r="W466" s="196"/>
      <c r="X466" s="196"/>
      <c r="Y466" s="196"/>
      <c r="Z466" s="196"/>
      <c r="AA466" s="196"/>
    </row>
    <row xmlns:x14ac="http://schemas.microsoft.com/office/spreadsheetml/2009/9/ac" r="467" ht="15.75" x14ac:dyDescent="0.25">
      <c r="A467" s="196"/>
      <c r="B467" s="197"/>
      <c r="C467" s="196"/>
      <c r="D467" s="196"/>
      <c r="E467" s="196"/>
      <c r="F467" s="196"/>
      <c r="G467" s="196"/>
      <c r="H467" s="196"/>
      <c r="I467" s="196"/>
      <c r="J467" s="196"/>
      <c r="K467" s="196"/>
      <c r="L467" s="196"/>
      <c r="M467" s="196"/>
      <c r="N467" s="196"/>
      <c r="O467" s="196"/>
      <c r="P467" s="196"/>
      <c r="Q467" s="196"/>
      <c r="R467" s="196"/>
      <c r="S467" s="196"/>
      <c r="T467" s="196"/>
      <c r="U467" s="196"/>
      <c r="V467" s="196"/>
      <c r="W467" s="196"/>
      <c r="X467" s="196"/>
      <c r="Y467" s="196"/>
      <c r="Z467" s="196"/>
      <c r="AA467" s="196"/>
    </row>
    <row xmlns:x14ac="http://schemas.microsoft.com/office/spreadsheetml/2009/9/ac" r="468" ht="15.75" x14ac:dyDescent="0.25">
      <c r="A468" s="196"/>
      <c r="B468" s="197"/>
      <c r="C468" s="196"/>
      <c r="D468" s="196"/>
      <c r="E468" s="196"/>
      <c r="F468" s="196"/>
      <c r="G468" s="196"/>
      <c r="H468" s="196"/>
      <c r="I468" s="196"/>
      <c r="J468" s="196"/>
      <c r="K468" s="196"/>
      <c r="L468" s="196"/>
      <c r="M468" s="196"/>
      <c r="N468" s="196"/>
      <c r="O468" s="196"/>
      <c r="P468" s="196"/>
      <c r="Q468" s="196"/>
      <c r="R468" s="196"/>
      <c r="S468" s="196"/>
      <c r="T468" s="196"/>
      <c r="U468" s="196"/>
      <c r="V468" s="196"/>
      <c r="W468" s="196"/>
      <c r="X468" s="196"/>
      <c r="Y468" s="196"/>
      <c r="Z468" s="196"/>
      <c r="AA468" s="196"/>
    </row>
    <row xmlns:x14ac="http://schemas.microsoft.com/office/spreadsheetml/2009/9/ac" r="469" ht="15.75" x14ac:dyDescent="0.25">
      <c r="A469" s="196"/>
      <c r="B469" s="197"/>
      <c r="C469" s="196"/>
      <c r="D469" s="196"/>
      <c r="E469" s="196"/>
      <c r="F469" s="196"/>
      <c r="G469" s="196"/>
      <c r="H469" s="196"/>
      <c r="I469" s="196"/>
      <c r="J469" s="196"/>
      <c r="K469" s="196"/>
      <c r="L469" s="196"/>
      <c r="M469" s="196"/>
      <c r="N469" s="196"/>
      <c r="O469" s="196"/>
      <c r="P469" s="196"/>
      <c r="Q469" s="196"/>
      <c r="R469" s="196"/>
      <c r="S469" s="196"/>
      <c r="T469" s="196"/>
      <c r="U469" s="196"/>
      <c r="V469" s="196"/>
      <c r="W469" s="196"/>
      <c r="X469" s="196"/>
      <c r="Y469" s="196"/>
      <c r="Z469" s="196"/>
      <c r="AA469" s="196"/>
    </row>
    <row xmlns:x14ac="http://schemas.microsoft.com/office/spreadsheetml/2009/9/ac" r="470" ht="15.75" x14ac:dyDescent="0.25">
      <c r="A470" s="196"/>
      <c r="B470" s="197"/>
      <c r="C470" s="196"/>
      <c r="D470" s="196"/>
      <c r="E470" s="196"/>
      <c r="F470" s="196"/>
      <c r="G470" s="196"/>
      <c r="H470" s="196"/>
      <c r="I470" s="196"/>
      <c r="J470" s="196"/>
      <c r="K470" s="196"/>
      <c r="L470" s="196"/>
      <c r="M470" s="196"/>
      <c r="N470" s="196"/>
      <c r="O470" s="196"/>
      <c r="P470" s="196"/>
      <c r="Q470" s="196"/>
      <c r="R470" s="196"/>
      <c r="S470" s="196"/>
      <c r="T470" s="196"/>
      <c r="U470" s="196"/>
      <c r="V470" s="196"/>
      <c r="W470" s="196"/>
      <c r="X470" s="196"/>
      <c r="Y470" s="196"/>
      <c r="Z470" s="196"/>
      <c r="AA470" s="196"/>
    </row>
    <row xmlns:x14ac="http://schemas.microsoft.com/office/spreadsheetml/2009/9/ac" r="471" ht="15.75" x14ac:dyDescent="0.25">
      <c r="A471" s="196"/>
      <c r="B471" s="197"/>
      <c r="C471" s="196"/>
      <c r="D471" s="196"/>
      <c r="E471" s="196"/>
      <c r="F471" s="196"/>
      <c r="G471" s="196"/>
      <c r="H471" s="196"/>
      <c r="I471" s="196"/>
      <c r="J471" s="196"/>
      <c r="K471" s="196"/>
      <c r="L471" s="196"/>
      <c r="M471" s="196"/>
      <c r="N471" s="196"/>
      <c r="O471" s="196"/>
      <c r="P471" s="196"/>
      <c r="Q471" s="196"/>
      <c r="R471" s="196"/>
      <c r="S471" s="196"/>
      <c r="T471" s="196"/>
      <c r="U471" s="196"/>
      <c r="V471" s="196"/>
      <c r="W471" s="196"/>
      <c r="X471" s="196"/>
      <c r="Y471" s="196"/>
      <c r="Z471" s="196"/>
      <c r="AA471" s="196"/>
    </row>
    <row xmlns:x14ac="http://schemas.microsoft.com/office/spreadsheetml/2009/9/ac" r="472" ht="15.75" x14ac:dyDescent="0.25">
      <c r="A472" s="196"/>
      <c r="B472" s="197"/>
      <c r="C472" s="196"/>
      <c r="D472" s="196"/>
      <c r="E472" s="196"/>
      <c r="F472" s="196"/>
      <c r="G472" s="196"/>
      <c r="H472" s="196"/>
      <c r="I472" s="196"/>
      <c r="J472" s="196"/>
      <c r="K472" s="196"/>
      <c r="L472" s="196"/>
      <c r="M472" s="196"/>
      <c r="N472" s="196"/>
      <c r="O472" s="196"/>
      <c r="P472" s="196"/>
      <c r="Q472" s="196"/>
      <c r="R472" s="196"/>
      <c r="S472" s="196"/>
      <c r="T472" s="196"/>
      <c r="U472" s="196"/>
      <c r="V472" s="196"/>
      <c r="W472" s="196"/>
      <c r="X472" s="196"/>
      <c r="Y472" s="196"/>
      <c r="Z472" s="196"/>
      <c r="AA472" s="196"/>
    </row>
    <row xmlns:x14ac="http://schemas.microsoft.com/office/spreadsheetml/2009/9/ac" r="473" ht="15.75" x14ac:dyDescent="0.25">
      <c r="A473" s="196"/>
      <c r="B473" s="197"/>
      <c r="C473" s="196"/>
      <c r="D473" s="196"/>
      <c r="E473" s="196"/>
      <c r="F473" s="196"/>
      <c r="G473" s="196"/>
      <c r="H473" s="196"/>
      <c r="I473" s="196"/>
      <c r="J473" s="196"/>
      <c r="K473" s="196"/>
      <c r="L473" s="196"/>
      <c r="M473" s="196"/>
      <c r="N473" s="196"/>
      <c r="O473" s="196"/>
      <c r="P473" s="196"/>
      <c r="Q473" s="196"/>
      <c r="R473" s="196"/>
      <c r="S473" s="196"/>
      <c r="T473" s="196"/>
      <c r="U473" s="196"/>
      <c r="V473" s="196"/>
      <c r="W473" s="196"/>
      <c r="X473" s="196"/>
      <c r="Y473" s="196"/>
      <c r="Z473" s="196"/>
      <c r="AA473" s="196"/>
    </row>
    <row xmlns:x14ac="http://schemas.microsoft.com/office/spreadsheetml/2009/9/ac" r="474" ht="15.75" x14ac:dyDescent="0.25">
      <c r="A474" s="196"/>
      <c r="B474" s="197"/>
      <c r="C474" s="196"/>
      <c r="D474" s="196"/>
      <c r="E474" s="196"/>
      <c r="F474" s="196"/>
      <c r="G474" s="196"/>
      <c r="H474" s="196"/>
      <c r="I474" s="196"/>
      <c r="J474" s="196"/>
      <c r="K474" s="196"/>
      <c r="L474" s="196"/>
      <c r="M474" s="196"/>
      <c r="N474" s="196"/>
      <c r="O474" s="196"/>
      <c r="P474" s="196"/>
      <c r="Q474" s="196"/>
      <c r="R474" s="196"/>
      <c r="S474" s="196"/>
      <c r="T474" s="196"/>
      <c r="U474" s="196"/>
      <c r="V474" s="196"/>
      <c r="W474" s="196"/>
      <c r="X474" s="196"/>
      <c r="Y474" s="196"/>
      <c r="Z474" s="196"/>
      <c r="AA474" s="196"/>
    </row>
    <row xmlns:x14ac="http://schemas.microsoft.com/office/spreadsheetml/2009/9/ac" r="475" ht="15.75" x14ac:dyDescent="0.25">
      <c r="A475" s="196"/>
      <c r="B475" s="197"/>
      <c r="C475" s="196"/>
      <c r="D475" s="196"/>
      <c r="E475" s="196"/>
      <c r="F475" s="196"/>
      <c r="G475" s="196"/>
      <c r="H475" s="196"/>
      <c r="I475" s="196"/>
      <c r="J475" s="196"/>
      <c r="K475" s="196"/>
      <c r="L475" s="196"/>
      <c r="M475" s="196"/>
      <c r="N475" s="196"/>
      <c r="O475" s="196"/>
      <c r="P475" s="196"/>
      <c r="Q475" s="196"/>
      <c r="R475" s="196"/>
      <c r="S475" s="196"/>
      <c r="T475" s="196"/>
      <c r="U475" s="196"/>
      <c r="V475" s="196"/>
      <c r="W475" s="196"/>
      <c r="X475" s="196"/>
      <c r="Y475" s="196"/>
      <c r="Z475" s="196"/>
      <c r="AA475" s="196"/>
    </row>
    <row xmlns:x14ac="http://schemas.microsoft.com/office/spreadsheetml/2009/9/ac" r="476" ht="15.75" x14ac:dyDescent="0.25">
      <c r="A476" s="196"/>
      <c r="B476" s="197"/>
      <c r="C476" s="196"/>
      <c r="D476" s="196"/>
      <c r="E476" s="196"/>
      <c r="F476" s="196"/>
      <c r="G476" s="196"/>
      <c r="H476" s="196"/>
      <c r="I476" s="196"/>
      <c r="J476" s="196"/>
      <c r="K476" s="196"/>
      <c r="L476" s="196"/>
      <c r="M476" s="196"/>
      <c r="N476" s="196"/>
      <c r="O476" s="196"/>
      <c r="P476" s="196"/>
      <c r="Q476" s="196"/>
      <c r="R476" s="196"/>
      <c r="S476" s="196"/>
      <c r="T476" s="196"/>
      <c r="U476" s="196"/>
      <c r="V476" s="196"/>
      <c r="W476" s="196"/>
      <c r="X476" s="196"/>
      <c r="Y476" s="196"/>
      <c r="Z476" s="196"/>
      <c r="AA476" s="196"/>
    </row>
    <row xmlns:x14ac="http://schemas.microsoft.com/office/spreadsheetml/2009/9/ac" r="477" ht="15.75" x14ac:dyDescent="0.25">
      <c r="A477" s="196"/>
      <c r="B477" s="197"/>
      <c r="C477" s="196"/>
      <c r="D477" s="196"/>
      <c r="E477" s="196"/>
      <c r="F477" s="196"/>
      <c r="G477" s="196"/>
      <c r="H477" s="196"/>
      <c r="I477" s="196"/>
      <c r="J477" s="196"/>
      <c r="K477" s="196"/>
      <c r="L477" s="196"/>
      <c r="M477" s="196"/>
      <c r="N477" s="196"/>
      <c r="O477" s="196"/>
      <c r="P477" s="196"/>
      <c r="Q477" s="196"/>
      <c r="R477" s="196"/>
      <c r="S477" s="196"/>
      <c r="T477" s="196"/>
      <c r="U477" s="196"/>
      <c r="V477" s="196"/>
      <c r="W477" s="196"/>
      <c r="X477" s="196"/>
      <c r="Y477" s="196"/>
      <c r="Z477" s="196"/>
      <c r="AA477" s="196"/>
    </row>
    <row xmlns:x14ac="http://schemas.microsoft.com/office/spreadsheetml/2009/9/ac" r="478" ht="15.75" x14ac:dyDescent="0.25">
      <c r="A478" s="196"/>
      <c r="B478" s="197"/>
      <c r="C478" s="196"/>
      <c r="D478" s="196"/>
      <c r="E478" s="196"/>
      <c r="F478" s="196"/>
      <c r="G478" s="196"/>
      <c r="H478" s="196"/>
      <c r="I478" s="196"/>
      <c r="J478" s="196"/>
      <c r="K478" s="196"/>
      <c r="L478" s="196"/>
      <c r="M478" s="196"/>
      <c r="N478" s="196"/>
      <c r="O478" s="196"/>
      <c r="P478" s="196"/>
      <c r="Q478" s="196"/>
      <c r="R478" s="196"/>
      <c r="S478" s="196"/>
      <c r="T478" s="196"/>
      <c r="U478" s="196"/>
      <c r="V478" s="196"/>
      <c r="W478" s="196"/>
      <c r="X478" s="196"/>
      <c r="Y478" s="196"/>
      <c r="Z478" s="196"/>
      <c r="AA478" s="196"/>
    </row>
    <row xmlns:x14ac="http://schemas.microsoft.com/office/spreadsheetml/2009/9/ac" r="479" ht="15.75" x14ac:dyDescent="0.25">
      <c r="A479" s="196"/>
      <c r="B479" s="197"/>
      <c r="C479" s="196"/>
      <c r="D479" s="196"/>
      <c r="E479" s="196"/>
      <c r="F479" s="196"/>
      <c r="G479" s="196"/>
      <c r="H479" s="196"/>
      <c r="I479" s="196"/>
      <c r="J479" s="196"/>
      <c r="K479" s="196"/>
      <c r="L479" s="196"/>
      <c r="M479" s="196"/>
      <c r="N479" s="196"/>
      <c r="O479" s="196"/>
      <c r="P479" s="196"/>
      <c r="Q479" s="196"/>
      <c r="R479" s="196"/>
      <c r="S479" s="196"/>
      <c r="T479" s="196"/>
      <c r="U479" s="196"/>
      <c r="V479" s="196"/>
      <c r="W479" s="196"/>
      <c r="X479" s="196"/>
      <c r="Y479" s="196"/>
      <c r="Z479" s="196"/>
      <c r="AA479" s="196"/>
    </row>
    <row xmlns:x14ac="http://schemas.microsoft.com/office/spreadsheetml/2009/9/ac" r="480" ht="15.75" x14ac:dyDescent="0.25">
      <c r="A480" s="196"/>
      <c r="B480" s="197"/>
      <c r="C480" s="196"/>
      <c r="D480" s="196"/>
      <c r="E480" s="196"/>
      <c r="F480" s="196"/>
      <c r="G480" s="196"/>
      <c r="H480" s="196"/>
      <c r="I480" s="196"/>
      <c r="J480" s="196"/>
      <c r="K480" s="196"/>
      <c r="L480" s="196"/>
      <c r="M480" s="196"/>
      <c r="N480" s="196"/>
      <c r="O480" s="196"/>
      <c r="P480" s="196"/>
      <c r="Q480" s="196"/>
      <c r="R480" s="196"/>
      <c r="S480" s="196"/>
      <c r="T480" s="196"/>
      <c r="U480" s="196"/>
      <c r="V480" s="196"/>
      <c r="W480" s="196"/>
      <c r="X480" s="196"/>
      <c r="Y480" s="196"/>
      <c r="Z480" s="196"/>
      <c r="AA480" s="196"/>
    </row>
    <row xmlns:x14ac="http://schemas.microsoft.com/office/spreadsheetml/2009/9/ac" r="481" ht="15.75" x14ac:dyDescent="0.25">
      <c r="A481" s="196"/>
      <c r="B481" s="197"/>
      <c r="C481" s="196"/>
      <c r="D481" s="196"/>
      <c r="E481" s="196"/>
      <c r="F481" s="196"/>
      <c r="G481" s="196"/>
      <c r="H481" s="196"/>
      <c r="I481" s="196"/>
      <c r="J481" s="196"/>
      <c r="K481" s="196"/>
      <c r="L481" s="196"/>
      <c r="M481" s="196"/>
      <c r="N481" s="196"/>
      <c r="O481" s="196"/>
      <c r="P481" s="196"/>
      <c r="Q481" s="196"/>
      <c r="R481" s="196"/>
      <c r="S481" s="196"/>
      <c r="T481" s="196"/>
      <c r="U481" s="196"/>
      <c r="V481" s="196"/>
      <c r="W481" s="196"/>
      <c r="X481" s="196"/>
      <c r="Y481" s="196"/>
      <c r="Z481" s="196"/>
      <c r="AA481" s="196"/>
    </row>
    <row xmlns:x14ac="http://schemas.microsoft.com/office/spreadsheetml/2009/9/ac" r="482" ht="15.75" x14ac:dyDescent="0.25">
      <c r="A482" s="196"/>
      <c r="B482" s="197"/>
      <c r="C482" s="196"/>
      <c r="D482" s="196"/>
      <c r="E482" s="196"/>
      <c r="F482" s="196"/>
      <c r="G482" s="196"/>
      <c r="H482" s="196"/>
      <c r="I482" s="196"/>
      <c r="J482" s="196"/>
      <c r="K482" s="196"/>
      <c r="L482" s="196"/>
      <c r="M482" s="196"/>
      <c r="N482" s="196"/>
      <c r="O482" s="196"/>
      <c r="P482" s="196"/>
      <c r="Q482" s="196"/>
      <c r="R482" s="196"/>
      <c r="S482" s="196"/>
      <c r="T482" s="196"/>
      <c r="U482" s="196"/>
      <c r="V482" s="196"/>
      <c r="W482" s="196"/>
      <c r="X482" s="196"/>
      <c r="Y482" s="196"/>
      <c r="Z482" s="196"/>
      <c r="AA482" s="196"/>
    </row>
    <row xmlns:x14ac="http://schemas.microsoft.com/office/spreadsheetml/2009/9/ac" r="483" ht="15.75" x14ac:dyDescent="0.25">
      <c r="A483" s="196"/>
      <c r="B483" s="197"/>
      <c r="C483" s="196"/>
      <c r="D483" s="196"/>
      <c r="E483" s="196"/>
      <c r="F483" s="196"/>
      <c r="G483" s="196"/>
      <c r="H483" s="196"/>
      <c r="I483" s="196"/>
      <c r="J483" s="196"/>
      <c r="K483" s="196"/>
      <c r="L483" s="196"/>
      <c r="M483" s="196"/>
      <c r="N483" s="196"/>
      <c r="O483" s="196"/>
      <c r="P483" s="196"/>
      <c r="Q483" s="196"/>
      <c r="R483" s="196"/>
      <c r="S483" s="196"/>
      <c r="T483" s="196"/>
      <c r="U483" s="196"/>
      <c r="V483" s="196"/>
      <c r="W483" s="196"/>
      <c r="X483" s="196"/>
      <c r="Y483" s="196"/>
      <c r="Z483" s="196"/>
      <c r="AA483" s="196"/>
    </row>
    <row xmlns:x14ac="http://schemas.microsoft.com/office/spreadsheetml/2009/9/ac" r="484" ht="15.75" x14ac:dyDescent="0.25">
      <c r="A484" s="196"/>
      <c r="B484" s="197"/>
      <c r="C484" s="196"/>
      <c r="D484" s="196"/>
      <c r="E484" s="196"/>
      <c r="F484" s="196"/>
      <c r="G484" s="196"/>
      <c r="H484" s="196"/>
      <c r="I484" s="196"/>
      <c r="J484" s="196"/>
      <c r="K484" s="196"/>
      <c r="L484" s="196"/>
      <c r="M484" s="196"/>
      <c r="N484" s="196"/>
      <c r="O484" s="196"/>
      <c r="P484" s="196"/>
      <c r="Q484" s="196"/>
      <c r="R484" s="196"/>
      <c r="S484" s="196"/>
      <c r="T484" s="196"/>
      <c r="U484" s="196"/>
      <c r="V484" s="196"/>
      <c r="W484" s="196"/>
      <c r="X484" s="196"/>
      <c r="Y484" s="196"/>
      <c r="Z484" s="196"/>
      <c r="AA484" s="196"/>
    </row>
    <row xmlns:x14ac="http://schemas.microsoft.com/office/spreadsheetml/2009/9/ac" r="485" ht="15.75" x14ac:dyDescent="0.25">
      <c r="A485" s="196"/>
      <c r="B485" s="197"/>
      <c r="C485" s="196"/>
      <c r="D485" s="196"/>
      <c r="E485" s="196"/>
      <c r="F485" s="196"/>
      <c r="G485" s="196"/>
      <c r="H485" s="196"/>
      <c r="I485" s="196"/>
      <c r="J485" s="196"/>
      <c r="K485" s="196"/>
      <c r="L485" s="196"/>
      <c r="M485" s="196"/>
      <c r="N485" s="196"/>
      <c r="O485" s="196"/>
      <c r="P485" s="196"/>
      <c r="Q485" s="196"/>
      <c r="R485" s="196"/>
      <c r="S485" s="196"/>
      <c r="T485" s="196"/>
      <c r="U485" s="196"/>
      <c r="V485" s="196"/>
      <c r="W485" s="196"/>
      <c r="X485" s="196"/>
      <c r="Y485" s="196"/>
      <c r="Z485" s="196"/>
      <c r="AA485" s="196"/>
    </row>
    <row xmlns:x14ac="http://schemas.microsoft.com/office/spreadsheetml/2009/9/ac" r="486" ht="15.75" x14ac:dyDescent="0.25">
      <c r="A486" s="196"/>
      <c r="B486" s="197"/>
      <c r="C486" s="196"/>
      <c r="D486" s="196"/>
      <c r="E486" s="196"/>
      <c r="F486" s="196"/>
      <c r="G486" s="196"/>
      <c r="H486" s="196"/>
      <c r="I486" s="196"/>
      <c r="J486" s="196"/>
      <c r="K486" s="196"/>
      <c r="L486" s="196"/>
      <c r="M486" s="196"/>
      <c r="N486" s="196"/>
      <c r="O486" s="196"/>
      <c r="P486" s="196"/>
      <c r="Q486" s="196"/>
      <c r="R486" s="196"/>
      <c r="S486" s="196"/>
      <c r="T486" s="196"/>
      <c r="U486" s="196"/>
      <c r="V486" s="196"/>
      <c r="W486" s="196"/>
      <c r="X486" s="196"/>
      <c r="Y486" s="196"/>
      <c r="Z486" s="196"/>
      <c r="AA486" s="196"/>
    </row>
    <row xmlns:x14ac="http://schemas.microsoft.com/office/spreadsheetml/2009/9/ac" r="487" ht="15.75" x14ac:dyDescent="0.25">
      <c r="A487" s="196"/>
      <c r="B487" s="197"/>
      <c r="C487" s="196"/>
      <c r="D487" s="196"/>
      <c r="E487" s="196"/>
      <c r="F487" s="196"/>
      <c r="G487" s="196"/>
      <c r="H487" s="196"/>
      <c r="I487" s="196"/>
      <c r="J487" s="196"/>
      <c r="K487" s="196"/>
      <c r="L487" s="196"/>
      <c r="M487" s="196"/>
      <c r="N487" s="196"/>
      <c r="O487" s="196"/>
      <c r="P487" s="196"/>
      <c r="Q487" s="196"/>
      <c r="R487" s="196"/>
      <c r="S487" s="196"/>
      <c r="T487" s="196"/>
      <c r="U487" s="196"/>
      <c r="V487" s="196"/>
      <c r="W487" s="196"/>
      <c r="X487" s="196"/>
      <c r="Y487" s="196"/>
      <c r="Z487" s="196"/>
      <c r="AA487" s="196"/>
    </row>
    <row xmlns:x14ac="http://schemas.microsoft.com/office/spreadsheetml/2009/9/ac" r="488" ht="15.75" x14ac:dyDescent="0.25">
      <c r="A488" s="196"/>
      <c r="B488" s="197"/>
      <c r="C488" s="196"/>
      <c r="D488" s="196"/>
      <c r="E488" s="196"/>
      <c r="F488" s="196"/>
      <c r="G488" s="196"/>
      <c r="H488" s="196"/>
      <c r="I488" s="196"/>
      <c r="J488" s="196"/>
      <c r="K488" s="196"/>
      <c r="L488" s="196"/>
      <c r="M488" s="196"/>
      <c r="N488" s="196"/>
      <c r="O488" s="196"/>
      <c r="P488" s="196"/>
      <c r="Q488" s="196"/>
      <c r="R488" s="196"/>
      <c r="S488" s="196"/>
      <c r="T488" s="196"/>
      <c r="U488" s="196"/>
      <c r="V488" s="196"/>
      <c r="W488" s="196"/>
      <c r="X488" s="196"/>
      <c r="Y488" s="196"/>
      <c r="Z488" s="196"/>
      <c r="AA488" s="19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64" t="s">
        <v>13</v>
      </c>
      <c r="E2" s="36"/>
      <c r="F2" s="36"/>
      <c r="G2" s="55"/>
      <c r="H2" s="36"/>
      <c r="I2" s="36"/>
      <c r="J2" s="55"/>
      <c r="K2" s="38"/>
      <c r="L2" s="38"/>
      <c r="M2" s="55"/>
      <c r="N2" s="38"/>
      <c r="O2" s="38"/>
      <c r="P2" s="55"/>
      <c r="Q2" s="38"/>
      <c r="R2" s="38"/>
      <c r="S2" s="55"/>
      <c r="T2" s="38"/>
      <c r="U2" s="38"/>
      <c r="V2" s="265"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5"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42" t="s">
        <v>25</v>
      </c>
      <c r="E4" s="266" t="s">
        <v>19</v>
      </c>
      <c r="F4" s="267" t="s">
        <v>178</v>
      </c>
      <c r="G4" s="142" t="s">
        <v>25</v>
      </c>
      <c r="H4" s="266" t="s">
        <v>19</v>
      </c>
      <c r="I4" s="267" t="s">
        <v>178</v>
      </c>
      <c r="J4" s="142" t="s">
        <v>25</v>
      </c>
      <c r="K4" s="266" t="s">
        <v>19</v>
      </c>
      <c r="L4" s="267" t="s">
        <v>178</v>
      </c>
      <c r="M4" s="142" t="s">
        <v>25</v>
      </c>
      <c r="N4" s="266" t="s">
        <v>19</v>
      </c>
      <c r="O4" s="267" t="s">
        <v>178</v>
      </c>
      <c r="P4" s="142" t="s">
        <v>25</v>
      </c>
      <c r="Q4" s="266" t="s">
        <v>19</v>
      </c>
      <c r="R4" s="267" t="s">
        <v>178</v>
      </c>
      <c r="S4" s="142" t="s">
        <v>25</v>
      </c>
      <c r="T4" s="266" t="s">
        <v>19</v>
      </c>
      <c r="U4" s="268" t="s">
        <v>178</v>
      </c>
      <c r="V4" s="146" t="s">
        <v>25</v>
      </c>
      <c r="W4" s="147" t="s">
        <v>19</v>
      </c>
      <c r="X4" s="147" t="s">
        <v>21</v>
      </c>
      <c r="Y4" s="147" t="s">
        <v>29</v>
      </c>
      <c r="Z4" s="149" t="s">
        <v>179</v>
      </c>
      <c r="AA4" s="146" t="s">
        <v>25</v>
      </c>
      <c r="AB4" s="147" t="s">
        <v>19</v>
      </c>
      <c r="AC4" s="147" t="s">
        <v>21</v>
      </c>
      <c r="AD4" s="147" t="s">
        <v>29</v>
      </c>
      <c r="AE4" s="149" t="s">
        <v>179</v>
      </c>
      <c r="AF4" s="146" t="s">
        <v>25</v>
      </c>
      <c r="AG4" s="147" t="s">
        <v>19</v>
      </c>
      <c r="AH4" s="147" t="s">
        <v>21</v>
      </c>
      <c r="AI4" s="147" t="s">
        <v>29</v>
      </c>
      <c r="AJ4" s="149" t="s">
        <v>179</v>
      </c>
      <c r="AK4" s="146" t="s">
        <v>25</v>
      </c>
      <c r="AL4" s="147" t="s">
        <v>19</v>
      </c>
      <c r="AM4" s="147" t="s">
        <v>21</v>
      </c>
      <c r="AN4" s="147" t="s">
        <v>29</v>
      </c>
      <c r="AO4" s="149" t="s">
        <v>179</v>
      </c>
      <c r="AP4" s="146" t="s">
        <v>25</v>
      </c>
      <c r="AQ4" s="147" t="s">
        <v>19</v>
      </c>
      <c r="AR4" s="147" t="s">
        <v>21</v>
      </c>
      <c r="AS4" s="147" t="s">
        <v>29</v>
      </c>
      <c r="AT4" s="149" t="s">
        <v>179</v>
      </c>
      <c r="AU4" s="146" t="s">
        <v>25</v>
      </c>
      <c r="AV4" s="147" t="s">
        <v>19</v>
      </c>
      <c r="AW4" s="147" t="s">
        <v>21</v>
      </c>
      <c r="AX4" s="147" t="s">
        <v>29</v>
      </c>
      <c r="AY4" s="150" t="s">
        <v>179</v>
      </c>
      <c r="AZ4" s="151" t="s">
        <v>125</v>
      </c>
      <c r="BA4" s="152" t="s">
        <v>124</v>
      </c>
      <c r="BB4" s="153" t="s">
        <v>180</v>
      </c>
      <c r="BC4" s="151" t="s">
        <v>125</v>
      </c>
      <c r="BD4" s="152" t="s">
        <v>124</v>
      </c>
      <c r="BE4" s="153" t="s">
        <v>180</v>
      </c>
      <c r="BF4" s="151" t="s">
        <v>125</v>
      </c>
      <c r="BG4" s="152" t="s">
        <v>124</v>
      </c>
      <c r="BH4" s="153" t="s">
        <v>180</v>
      </c>
      <c r="BI4" s="151" t="s">
        <v>125</v>
      </c>
      <c r="BJ4" s="152" t="s">
        <v>124</v>
      </c>
      <c r="BK4" s="153" t="s">
        <v>180</v>
      </c>
      <c r="BL4" s="151" t="s">
        <v>125</v>
      </c>
      <c r="BM4" s="152" t="s">
        <v>124</v>
      </c>
      <c r="BN4" s="153" t="s">
        <v>180</v>
      </c>
      <c r="BO4" s="151" t="s">
        <v>125</v>
      </c>
      <c r="BP4" s="152" t="s">
        <v>124</v>
      </c>
      <c r="BQ4" s="153" t="s">
        <v>180</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42" t="s">
        <v>135</v>
      </c>
      <c r="E5" s="143" t="s">
        <v>42</v>
      </c>
      <c r="F5" s="144" t="s">
        <v>203</v>
      </c>
      <c r="G5" s="142" t="s">
        <v>136</v>
      </c>
      <c r="H5" s="143" t="s">
        <v>43</v>
      </c>
      <c r="I5" s="144" t="s">
        <v>204</v>
      </c>
      <c r="J5" s="142" t="s">
        <v>137</v>
      </c>
      <c r="K5" s="143" t="s">
        <v>44</v>
      </c>
      <c r="L5" s="144" t="s">
        <v>205</v>
      </c>
      <c r="M5" s="142" t="s">
        <v>138</v>
      </c>
      <c r="N5" s="143" t="s">
        <v>86</v>
      </c>
      <c r="O5" s="144" t="s">
        <v>206</v>
      </c>
      <c r="P5" s="142" t="s">
        <v>139</v>
      </c>
      <c r="Q5" s="143" t="s">
        <v>87</v>
      </c>
      <c r="R5" s="144" t="s">
        <v>207</v>
      </c>
      <c r="S5" s="142" t="s">
        <v>140</v>
      </c>
      <c r="T5" s="143" t="s">
        <v>88</v>
      </c>
      <c r="U5" s="145" t="s">
        <v>208</v>
      </c>
      <c r="V5" s="146" t="s">
        <v>129</v>
      </c>
      <c r="W5" s="147" t="s">
        <v>45</v>
      </c>
      <c r="X5" s="148" t="s">
        <v>65</v>
      </c>
      <c r="Y5" s="148" t="s">
        <v>66</v>
      </c>
      <c r="Z5" s="149" t="s">
        <v>209</v>
      </c>
      <c r="AA5" s="146" t="s">
        <v>130</v>
      </c>
      <c r="AB5" s="147" t="s">
        <v>46</v>
      </c>
      <c r="AC5" s="148" t="s">
        <v>67</v>
      </c>
      <c r="AD5" s="148" t="s">
        <v>68</v>
      </c>
      <c r="AE5" s="149" t="s">
        <v>210</v>
      </c>
      <c r="AF5" s="146" t="s">
        <v>131</v>
      </c>
      <c r="AG5" s="147" t="s">
        <v>47</v>
      </c>
      <c r="AH5" s="148" t="s">
        <v>69</v>
      </c>
      <c r="AI5" s="148" t="s">
        <v>70</v>
      </c>
      <c r="AJ5" s="149" t="s">
        <v>211</v>
      </c>
      <c r="AK5" s="146" t="s">
        <v>132</v>
      </c>
      <c r="AL5" s="147" t="s">
        <v>71</v>
      </c>
      <c r="AM5" s="148" t="s">
        <v>72</v>
      </c>
      <c r="AN5" s="148" t="s">
        <v>73</v>
      </c>
      <c r="AO5" s="149" t="s">
        <v>212</v>
      </c>
      <c r="AP5" s="146" t="s">
        <v>133</v>
      </c>
      <c r="AQ5" s="147" t="s">
        <v>74</v>
      </c>
      <c r="AR5" s="148" t="s">
        <v>75</v>
      </c>
      <c r="AS5" s="148" t="s">
        <v>76</v>
      </c>
      <c r="AT5" s="149" t="s">
        <v>213</v>
      </c>
      <c r="AU5" s="146" t="s">
        <v>134</v>
      </c>
      <c r="AV5" s="147" t="s">
        <v>77</v>
      </c>
      <c r="AW5" s="148" t="s">
        <v>78</v>
      </c>
      <c r="AX5" s="148" t="s">
        <v>79</v>
      </c>
      <c r="AY5" s="150" t="s">
        <v>214</v>
      </c>
      <c r="AZ5" s="151" t="s">
        <v>80</v>
      </c>
      <c r="BA5" s="152" t="s">
        <v>114</v>
      </c>
      <c r="BB5" s="153" t="s">
        <v>215</v>
      </c>
      <c r="BC5" s="151" t="s">
        <v>85</v>
      </c>
      <c r="BD5" s="152" t="s">
        <v>115</v>
      </c>
      <c r="BE5" s="153" t="s">
        <v>216</v>
      </c>
      <c r="BF5" s="151" t="s">
        <v>84</v>
      </c>
      <c r="BG5" s="152" t="s">
        <v>116</v>
      </c>
      <c r="BH5" s="153" t="s">
        <v>217</v>
      </c>
      <c r="BI5" s="151" t="s">
        <v>83</v>
      </c>
      <c r="BJ5" s="152" t="s">
        <v>117</v>
      </c>
      <c r="BK5" s="153" t="s">
        <v>218</v>
      </c>
      <c r="BL5" s="151" t="s">
        <v>82</v>
      </c>
      <c r="BM5" s="152" t="s">
        <v>118</v>
      </c>
      <c r="BN5" s="153" t="s">
        <v>219</v>
      </c>
      <c r="BO5" s="151" t="s">
        <v>81</v>
      </c>
      <c r="BP5" s="152" t="s">
        <v>119</v>
      </c>
      <c r="BQ5" s="153" t="s">
        <v>220</v>
      </c>
    </row>
    <row xmlns:x14ac="http://schemas.microsoft.com/office/spreadsheetml/2009/9/ac" r="6" x14ac:dyDescent="0.2">
      <c r="A6" s="36" t="str">
        <f>IF('Water Data'!$B$2="","",'Water Data'!$B$2)</f>
        <v>BFA_2010_UIS</v>
      </c>
      <c r="B6" s="36" t="str">
        <f>+'Water Data'!C2</f>
        <v>Other</v>
      </c>
      <c r="C6" s="366">
        <f>+IF(ISNUMBER(VALUE(MID(A6,5,4))), VALUE(MID(A6, 5,4)),"")</f>
        <v>2010</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f>+IF(AND(ISTEXT('Water Data'!B2),CI6="Yes"),'Water Data'!I6,IF(AND(ISTEXT('Water Data'!B2),CI6="No",ISNUMBER('Water Data'!I6)),CONCATENATE("[",ROUND('Water Data'!I6,0),"]"),NA()))</f>
        <v>74.3</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60.83532771100338</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57.3</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86</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310"/>
      <c r="BS6" s="310">
        <f>+'Water Data'!D27</f>
        <v>0</v>
      </c>
      <c r="BT6" s="310">
        <f>+'Water Data'!D28</f>
        <v>0</v>
      </c>
      <c r="BU6" s="310">
        <f>+'Water Data'!D29</f>
        <v>0</v>
      </c>
      <c r="BV6" s="310">
        <f>+'Water Data'!E27</f>
        <v>0</v>
      </c>
      <c r="BW6" s="310">
        <f>+'Water Data'!E28</f>
        <v>0</v>
      </c>
      <c r="BX6" s="310">
        <f>+'Water Data'!E29</f>
        <v>0</v>
      </c>
      <c r="BY6" s="310">
        <f>+'Water Data'!F27</f>
        <v>0</v>
      </c>
      <c r="BZ6" s="310">
        <f>+'Water Data'!F28</f>
        <v>0</v>
      </c>
      <c r="CA6" s="310">
        <f>+'Water Data'!F29</f>
        <v>0</v>
      </c>
      <c r="CB6" s="310">
        <f>+'Water Data'!G27</f>
        <v>0</v>
      </c>
      <c r="CC6" s="310">
        <f>+'Water Data'!G28</f>
        <v>0</v>
      </c>
      <c r="CD6" s="310">
        <f>+'Water Data'!G29</f>
        <v>0</v>
      </c>
      <c r="CE6" s="310">
        <f>+'Water Data'!H27</f>
        <v>0</v>
      </c>
      <c r="CF6" s="310">
        <f>+'Water Data'!H28</f>
        <v>0</v>
      </c>
      <c r="CG6" s="310">
        <f>+'Water Data'!H29</f>
        <v>0</v>
      </c>
      <c r="CH6" s="310">
        <f>+'Water Data'!I27</f>
        <v>0</v>
      </c>
      <c r="CI6" s="310" t="str">
        <f>+'Water Data'!I28</f>
        <v>Yes</v>
      </c>
      <c r="CJ6" s="310">
        <f>+'Water Data'!I29</f>
        <v>0</v>
      </c>
      <c r="CK6" s="310" t="str">
        <f>+'Sanitation Data'!D28</f>
        <v>Yes</v>
      </c>
      <c r="CL6" s="310">
        <f>+'Sanitation Data'!D29</f>
        <v>0</v>
      </c>
      <c r="CM6" s="310">
        <f>+'Sanitation Data'!D30</f>
        <v>0</v>
      </c>
      <c r="CN6" s="310">
        <f>+'Sanitation Data'!D31</f>
        <v>0</v>
      </c>
      <c r="CO6" s="310">
        <f>+'Sanitation Data'!D32</f>
        <v>0</v>
      </c>
      <c r="CP6" s="310">
        <f>+'Sanitation Data'!E28</f>
        <v>0</v>
      </c>
      <c r="CQ6" s="310">
        <f>+'Sanitation Data'!E29</f>
        <v>0</v>
      </c>
      <c r="CR6" s="310">
        <f>+'Sanitation Data'!E30</f>
        <v>0</v>
      </c>
      <c r="CS6" s="310">
        <f>+'Sanitation Data'!E31</f>
        <v>0</v>
      </c>
      <c r="CT6" s="310">
        <f>+'Sanitation Data'!E32</f>
        <v>0</v>
      </c>
      <c r="CU6" s="310">
        <f>+'Sanitation Data'!F28</f>
        <v>0</v>
      </c>
      <c r="CV6" s="310">
        <f>+'Sanitation Data'!F29</f>
        <v>0</v>
      </c>
      <c r="CW6" s="310">
        <f>+'Sanitation Data'!F30</f>
        <v>0</v>
      </c>
      <c r="CX6" s="310">
        <f>+'Sanitation Data'!F31</f>
        <v>0</v>
      </c>
      <c r="CY6" s="310">
        <f>+'Sanitation Data'!F32</f>
        <v>0</v>
      </c>
      <c r="CZ6" s="310">
        <f>+'Sanitation Data'!G28</f>
        <v>0</v>
      </c>
      <c r="DA6" s="310">
        <f>+'Sanitation Data'!G29</f>
        <v>0</v>
      </c>
      <c r="DB6" s="310">
        <f>+'Sanitation Data'!G30</f>
        <v>0</v>
      </c>
      <c r="DC6" s="310">
        <f>+'Sanitation Data'!G31</f>
        <v>0</v>
      </c>
      <c r="DD6" s="310">
        <f>+'Sanitation Data'!G32</f>
        <v>0</v>
      </c>
      <c r="DE6" s="310" t="str">
        <f>+'Sanitation Data'!H28</f>
        <v>Yes</v>
      </c>
      <c r="DF6" s="310">
        <f>+'Sanitation Data'!H29</f>
        <v>0</v>
      </c>
      <c r="DG6" s="310">
        <f>+'Sanitation Data'!H30</f>
        <v>0</v>
      </c>
      <c r="DH6" s="310">
        <f>+'Sanitation Data'!H31</f>
        <v>0</v>
      </c>
      <c r="DI6" s="310">
        <f>+'Sanitation Data'!H32</f>
        <v>0</v>
      </c>
      <c r="DJ6" s="310" t="str">
        <f>+'Sanitation Data'!I28</f>
        <v>Yes</v>
      </c>
      <c r="DK6" s="310">
        <f>+'Sanitation Data'!I29</f>
        <v>0</v>
      </c>
      <c r="DL6" s="310">
        <f>+'Sanitation Data'!I30</f>
        <v>0</v>
      </c>
      <c r="DM6" s="310">
        <f>+'Sanitation Data'!I31</f>
        <v>0</v>
      </c>
      <c r="DN6" s="310">
        <f>+'Sanitation Data'!I32</f>
        <v>0</v>
      </c>
      <c r="DO6" s="310">
        <f>+'Hygiene Data'!D11</f>
        <v>0</v>
      </c>
      <c r="DP6" s="310">
        <f>+'Hygiene Data'!D12</f>
        <v>0</v>
      </c>
      <c r="DQ6" s="310">
        <f>+'Hygiene Data'!D13</f>
        <v>0</v>
      </c>
      <c r="DR6" s="310">
        <f>+'Hygiene Data'!E11</f>
        <v>0</v>
      </c>
      <c r="DS6" s="310">
        <f>+'Hygiene Data'!E12</f>
        <v>0</v>
      </c>
      <c r="DT6" s="310">
        <f>+'Hygiene Data'!E13</f>
        <v>0</v>
      </c>
      <c r="DU6" s="310">
        <f>+'Hygiene Data'!F11</f>
        <v>0</v>
      </c>
      <c r="DV6" s="310">
        <f>+'Hygiene Data'!F12</f>
        <v>0</v>
      </c>
      <c r="DW6" s="310">
        <f>+'Hygiene Data'!F13</f>
        <v>0</v>
      </c>
      <c r="DX6" s="310">
        <f>+'Hygiene Data'!G11</f>
        <v>0</v>
      </c>
      <c r="DY6" s="310">
        <f>+'Hygiene Data'!G12</f>
        <v>0</v>
      </c>
      <c r="DZ6" s="310">
        <f>+'Hygiene Data'!G13</f>
        <v>0</v>
      </c>
      <c r="EA6" s="310">
        <f>+'Hygiene Data'!H11</f>
        <v>0</v>
      </c>
      <c r="EB6" s="310">
        <f>+'Hygiene Data'!H12</f>
        <v>0</v>
      </c>
      <c r="EC6" s="310">
        <f>+'Hygiene Data'!H13</f>
        <v>0</v>
      </c>
      <c r="ED6" s="310">
        <f>+'Hygiene Data'!I11</f>
        <v>0</v>
      </c>
      <c r="EE6" s="310">
        <f>+'Hygiene Data'!I12</f>
        <v>0</v>
      </c>
      <c r="EF6" s="310">
        <f>+'Hygiene Data'!I13</f>
        <v>0</v>
      </c>
    </row>
    <row xmlns:x14ac="http://schemas.microsoft.com/office/spreadsheetml/2009/9/ac" r="7" x14ac:dyDescent="0.2">
      <c r="A7" s="36" t="str">
        <f ca="true">+IF(OFFSET('Water Data'!$B$2,0,10*ROW('Water Data'!E1))="","",OFFSET('Water Data'!$B$2,0,10*ROW('Water Data'!E1)))</f>
        <v>BFA_2010_EMIS</v>
      </c>
      <c r="B7" s="36" t="str">
        <f ca="true">+IF(OFFSET('Water Data'!$C$2,0,10*ROW('Water Data'!F1))="","",OFFSET('Water Data'!$C$2,0,10*ROW('Water Data'!F1)))</f>
        <v>EMIS</v>
      </c>
      <c r="C7" s="366">
        <f t="shared" ref="C7:C70" ca="true" si="0">+IF(ISNUMBER(VALUE(MID(A7,5,4))), VALUE(MID(A7, 5,4)),"")</f>
        <v>2010</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45.953987559186707</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62.634546386468479</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40.572329331878258</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66.492146596858632</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44.8</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87.609075043630014</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10"/>
      <c r="BS7" s="310" t="str">
        <f ca="true">+IF(OFFSET('Water Data'!$D$27,0,10*ROW('Water Data'!D1))="","",OFFSET('Water Data'!$D$27,0,10*ROW('Water Data'!D1)))</f>
        <v>Yes</v>
      </c>
      <c r="BT7" s="310" t="str">
        <f ca="true">+IF(OFFSET('Water Data'!$D$28,0,10*ROW('Water Data'!D1))="","",OFFSET('Water Data'!$D$28,0,10*ROW('Water Data'!D1)))</f>
        <v/>
      </c>
      <c r="BU7" s="310" t="str">
        <f ca="true">+IF(OFFSET('Water Data'!$D$29,0,10*ROW('Water Data'!D1))="","",OFFSET('Water Data'!$D$29,0,10*ROW('Water Data'!D1)))</f>
        <v/>
      </c>
      <c r="BV7" s="310" t="str">
        <f ca="true">+IF(OFFSET('Water Data'!$E$27,0,10*ROW('Water Data'!E1))="","",OFFSET('Water Data'!$E$27,0,10*ROW('Water Data'!E1)))</f>
        <v>Yes</v>
      </c>
      <c r="BW7" s="310" t="str">
        <f ca="true">+IF(OFFSET('Water Data'!$E$28,0,10*ROW('Water Data'!E1))="","",OFFSET('Water Data'!$E$28,0,10*ROW('Water Data'!E1)))</f>
        <v/>
      </c>
      <c r="BX7" s="310" t="str">
        <f ca="true">+IF(OFFSET('Water Data'!$E$29,0,10*ROW('Water Data'!E1))="","",OFFSET('Water Data'!$E$29,0,10*ROW('Water Data'!E1)))</f>
        <v/>
      </c>
      <c r="BY7" s="310" t="str">
        <f ca="true">+IF(OFFSET('Water Data'!$F$27,0,10*ROW('Water Data'!F1))="","",OFFSET('Water Data'!$F$27,0,10*ROW('Water Data'!F1)))</f>
        <v>Yes</v>
      </c>
      <c r="BZ7" s="310" t="str">
        <f ca="true">+IF(OFFSET('Water Data'!$F$28,0,10*ROW('Water Data'!F1))="","",OFFSET('Water Data'!$F$28,0,10*ROW('Water Data'!F1)))</f>
        <v/>
      </c>
      <c r="CA7" s="310" t="str">
        <f ca="true">+IF(OFFSET('Water Data'!$F$29,0,10*ROW('Water Data'!F1))="","",OFFSET('Water Data'!$F$29,0,10*ROW('Water Data'!F1)))</f>
        <v/>
      </c>
      <c r="CB7" s="310" t="str">
        <f ca="true">+IF(OFFSET('Water Data'!$G$27,0,10*ROW('Water Data'!G1))="","",OFFSET('Water Data'!$G$27,0,10*ROW('Water Data'!G1)))</f>
        <v>Yes</v>
      </c>
      <c r="CC7" s="310" t="str">
        <f ca="true">+IF(OFFSET('Water Data'!$G$28,0,10*ROW('Water Data'!G1))="","",OFFSET('Water Data'!$G$28,0,10*ROW('Water Data'!G1)))</f>
        <v/>
      </c>
      <c r="CD7" s="310" t="str">
        <f ca="true">+IF(OFFSET('Water Data'!$G$29,0,10*ROW('Water Data'!G1))="","",OFFSET('Water Data'!$G$29,0,10*ROW('Water Data'!G1)))</f>
        <v/>
      </c>
      <c r="CE7" s="310" t="str">
        <f ca="true">+IF(OFFSET('Water Data'!$H$27,0,10*ROW('Water Data'!H1))="","",OFFSET('Water Data'!$H$27,0,10*ROW('Water Data'!H1)))</f>
        <v>Yes</v>
      </c>
      <c r="CF7" s="310" t="str">
        <f ca="true">+IF(OFFSET('Water Data'!$H$28,0,10*ROW('Water Data'!H1))="","",OFFSET('Water Data'!$H$28,0,10*ROW('Water Data'!H1)))</f>
        <v/>
      </c>
      <c r="CG7" s="310" t="str">
        <f ca="true">+IF(OFFSET('Water Data'!$H$29,0,10*ROW('Water Data'!H1))="","",OFFSET('Water Data'!$H$29,0,10*ROW('Water Data'!H1)))</f>
        <v/>
      </c>
      <c r="CH7" s="310" t="str">
        <f ca="true">+IF(OFFSET('Water Data'!$I$27,0,10*ROW('Water Data'!I1))="","",OFFSET('Water Data'!$I$27,0,10*ROW('Water Data'!I1)))</f>
        <v/>
      </c>
      <c r="CI7" s="310" t="str">
        <f ca="true">+IF(OFFSET('Water Data'!$I$28,0,10*ROW('Water Data'!I1))="","",OFFSET('Water Data'!$I$28,0,10*ROW('Water Data'!I1)))</f>
        <v/>
      </c>
      <c r="CJ7" s="310" t="str">
        <f ca="true">+IF(OFFSET('Water Data'!$I$29,0,10*ROW('Water Data'!I1))="","",OFFSET('Water Data'!$I$29,0,10*ROW('Water Data'!I1)))</f>
        <v/>
      </c>
      <c r="CK7" s="310" t="str">
        <f ca="true">+IF(OFFSET('Sanitation Data'!$D$28,0,10*ROW('Sanitation Data'!D1))="","",OFFSET('Sanitation Data'!$D$28,0,10*ROW('Sanitation Data'!D1)))</f>
        <v/>
      </c>
      <c r="CL7" s="310" t="str">
        <f ca="true">+IF(OFFSET('Sanitation Data'!$D$29,0,10*ROW('Sanitation Data'!D1))="","",OFFSET('Sanitation Data'!$D$29,0,10*ROW('Sanitation Data'!D1)))</f>
        <v/>
      </c>
      <c r="CM7" s="310" t="str">
        <f ca="true">+IF(OFFSET('Sanitation Data'!$D$30,0,10*ROW('Sanitation Data'!D1))="","",OFFSET('Sanitation Data'!$D$30,0,10*ROW('Sanitation Data'!D1)))</f>
        <v/>
      </c>
      <c r="CN7" s="310" t="str">
        <f ca="true">+IF(OFFSET('Sanitation Data'!$D$31,0,10*ROW('Sanitation Data'!D1))="","",OFFSET('Sanitation Data'!$D$31,0,10*ROW('Sanitation Data'!D1)))</f>
        <v/>
      </c>
      <c r="CO7" s="310" t="str">
        <f ca="true">+IF(OFFSET('Sanitation Data'!$D$32,0,10*ROW('Sanitation Data'!D1))="","",OFFSET('Sanitation Data'!$D$32,0,10*ROW('Sanitation Data'!D1)))</f>
        <v/>
      </c>
      <c r="CP7" s="310" t="str">
        <f ca="true">+IF(OFFSET('Sanitation Data'!$E$28,0,10*ROW('Sanitation Data'!E1))="","",OFFSET('Sanitation Data'!$E$28,0,10*ROW('Sanitation Data'!E1)))</f>
        <v/>
      </c>
      <c r="CQ7" s="310" t="str">
        <f ca="true">+IF(OFFSET('Sanitation Data'!$E$29,0,10*ROW('Sanitation Data'!E1))="","",OFFSET('Sanitation Data'!$E$29,0,10*ROW('Sanitation Data'!E1)))</f>
        <v/>
      </c>
      <c r="CR7" s="310" t="str">
        <f ca="true">+IF(OFFSET('Sanitation Data'!$E$30,0,10*ROW('Sanitation Data'!E1))="","",OFFSET('Sanitation Data'!$E$30,0,10*ROW('Sanitation Data'!E1)))</f>
        <v/>
      </c>
      <c r="CS7" s="310" t="str">
        <f ca="true">+IF(OFFSET('Sanitation Data'!$E$31,0,10*ROW('Sanitation Data'!E1))="","",OFFSET('Sanitation Data'!$E$31,0,10*ROW('Sanitation Data'!E1)))</f>
        <v/>
      </c>
      <c r="CT7" s="310" t="str">
        <f ca="true">+IF(OFFSET('Sanitation Data'!$E$32,0,10*ROW('Sanitation Data'!E1))="","",OFFSET('Sanitation Data'!$E$32,0,10*ROW('Sanitation Data'!E1)))</f>
        <v/>
      </c>
      <c r="CU7" s="310" t="str">
        <f ca="true">+IF(OFFSET('Sanitation Data'!$F$28,0,10*ROW('Sanitation Data'!F1))="","",OFFSET('Sanitation Data'!$F$28,0,10*ROW('Sanitation Data'!F1)))</f>
        <v/>
      </c>
      <c r="CV7" s="310" t="str">
        <f ca="true">+IF(OFFSET('Sanitation Data'!$F$29,0,10*ROW('Sanitation Data'!F1))="","",OFFSET('Sanitation Data'!$F$29,0,10*ROW('Sanitation Data'!F1)))</f>
        <v/>
      </c>
      <c r="CW7" s="310" t="str">
        <f ca="true">+IF(OFFSET('Sanitation Data'!$F$30,0,10*ROW('Sanitation Data'!F1))="","",OFFSET('Sanitation Data'!$F$30,0,10*ROW('Sanitation Data'!F1)))</f>
        <v/>
      </c>
      <c r="CX7" s="310" t="str">
        <f ca="true">+IF(OFFSET('Sanitation Data'!$F$31,0,10*ROW('Sanitation Data'!F1))="","",OFFSET('Sanitation Data'!$F$31,0,10*ROW('Sanitation Data'!F1)))</f>
        <v/>
      </c>
      <c r="CY7" s="310" t="str">
        <f ca="true">+IF(OFFSET('Sanitation Data'!$F$32,0,10*ROW('Sanitation Data'!F1))="","",OFFSET('Sanitation Data'!$F$32,0,10*ROW('Sanitation Data'!F1)))</f>
        <v/>
      </c>
      <c r="CZ7" s="310" t="str">
        <f ca="true">+IF(OFFSET('Sanitation Data'!$G$28,0,10*ROW('Sanitation Data'!G1))="","",OFFSET('Sanitation Data'!$G$28,0,10*ROW('Sanitation Data'!G1)))</f>
        <v>Yes</v>
      </c>
      <c r="DA7" s="310" t="str">
        <f ca="true">+IF(OFFSET('Sanitation Data'!$G$29,0,10*ROW('Sanitation Data'!G1))="","",OFFSET('Sanitation Data'!$G$29,0,10*ROW('Sanitation Data'!G1)))</f>
        <v/>
      </c>
      <c r="DB7" s="310" t="str">
        <f ca="true">+IF(OFFSET('Sanitation Data'!$G$30,0,10*ROW('Sanitation Data'!G1))="","",OFFSET('Sanitation Data'!$G$30,0,10*ROW('Sanitation Data'!G1)))</f>
        <v/>
      </c>
      <c r="DC7" s="310" t="str">
        <f ca="true">+IF(OFFSET('Sanitation Data'!$G$31,0,10*ROW('Sanitation Data'!G1))="","",OFFSET('Sanitation Data'!$G$31,0,10*ROW('Sanitation Data'!G1)))</f>
        <v/>
      </c>
      <c r="DD7" s="310" t="str">
        <f ca="true">+IF(OFFSET('Sanitation Data'!$G$32,0,10*ROW('Sanitation Data'!G1))="","",OFFSET('Sanitation Data'!$G$32,0,10*ROW('Sanitation Data'!G1)))</f>
        <v/>
      </c>
      <c r="DE7" s="310" t="str">
        <f ca="true">+IF(OFFSET('Sanitation Data'!$H$28,0,10*ROW('Sanitation Data'!H1))="","",OFFSET('Sanitation Data'!$H$28,0,10*ROW('Sanitation Data'!H1)))</f>
        <v/>
      </c>
      <c r="DF7" s="310" t="str">
        <f ca="true">+IF(OFFSET('Sanitation Data'!$H$29,0,10*ROW('Sanitation Data'!H1))="","",OFFSET('Sanitation Data'!$H$29,0,10*ROW('Sanitation Data'!H1)))</f>
        <v/>
      </c>
      <c r="DG7" s="310" t="str">
        <f ca="true">+IF(OFFSET('Sanitation Data'!$H$30,0,10*ROW('Sanitation Data'!H1))="","",OFFSET('Sanitation Data'!$H$30,0,10*ROW('Sanitation Data'!H1)))</f>
        <v/>
      </c>
      <c r="DH7" s="310" t="str">
        <f ca="true">+IF(OFFSET('Sanitation Data'!$H$31,0,10*ROW('Sanitation Data'!H1))="","",OFFSET('Sanitation Data'!$H$31,0,10*ROW('Sanitation Data'!H1)))</f>
        <v/>
      </c>
      <c r="DI7" s="310" t="str">
        <f ca="true">+IF(OFFSET('Sanitation Data'!$H$32,0,10*ROW('Sanitation Data'!H1))="","",OFFSET('Sanitation Data'!$H$32,0,10*ROW('Sanitation Data'!H1)))</f>
        <v/>
      </c>
      <c r="DJ7" s="310" t="str">
        <f ca="true">+IF(OFFSET('Sanitation Data'!$I$28,0,10*ROW('Sanitation Data'!I1))="","",OFFSET('Sanitation Data'!$I$28,0,10*ROW('Sanitation Data'!I1)))</f>
        <v/>
      </c>
      <c r="DK7" s="310" t="str">
        <f ca="true">+IF(OFFSET('Sanitation Data'!$I$29,0,10*ROW('Sanitation Data'!I1))="","",OFFSET('Sanitation Data'!$I$29,0,10*ROW('Sanitation Data'!I1)))</f>
        <v/>
      </c>
      <c r="DL7" s="310" t="str">
        <f ca="true">+IF(OFFSET('Sanitation Data'!$I$30,0,10*ROW('Sanitation Data'!I1))="","",OFFSET('Sanitation Data'!$I$30,0,10*ROW('Sanitation Data'!I1)))</f>
        <v/>
      </c>
      <c r="DM7" s="310" t="str">
        <f ca="true">+IF(OFFSET('Sanitation Data'!$I$31,0,10*ROW('Sanitation Data'!I1))="","",OFFSET('Sanitation Data'!$I$31,0,10*ROW('Sanitation Data'!I1)))</f>
        <v/>
      </c>
      <c r="DN7" s="310" t="str">
        <f ca="true">+IF(OFFSET('Sanitation Data'!$I$32,0,10*ROW('Sanitation Data'!I1))="","",OFFSET('Sanitation Data'!$I$32,0,10*ROW('Sanitation Data'!I1)))</f>
        <v/>
      </c>
      <c r="DO7" s="310" t="str">
        <f ca="true">+IF(OFFSET('Hygiene Data'!$D$11,0,10*ROW('Hygiene Data'!D1))="","",OFFSET('Hygiene Data'!$D$11,0,10*ROW('Hygiene Data'!D1)))</f>
        <v/>
      </c>
      <c r="DP7" s="310" t="str">
        <f ca="true">+IF(OFFSET('Hygiene Data'!$D$12,0,10*ROW('Hygiene Data'!D1))="","",OFFSET('Hygiene Data'!$D$12,0,10*ROW('Hygiene Data'!D1)))</f>
        <v/>
      </c>
      <c r="DQ7" s="310" t="str">
        <f ca="true">+IF(OFFSET('Hygiene Data'!$D$13,0,10*ROW('Hygiene Data'!D1))="","",OFFSET('Hygiene Data'!$D$13,0,10*ROW('Hygiene Data'!D1)))</f>
        <v/>
      </c>
      <c r="DR7" s="310" t="str">
        <f ca="true">+IF(OFFSET('Hygiene Data'!$E$11,0,10*ROW('Hygiene Data'!E1))="","",OFFSET('Hygiene Data'!$E$11,0,10*ROW('Hygiene Data'!E1)))</f>
        <v/>
      </c>
      <c r="DS7" s="310" t="str">
        <f ca="true">+IF(OFFSET('Hygiene Data'!$E$12,0,10*ROW('Hygiene Data'!E1))="","",OFFSET('Hygiene Data'!$E$12,0,10*ROW('Hygiene Data'!E1)))</f>
        <v/>
      </c>
      <c r="DT7" s="310" t="str">
        <f ca="true">+IF(OFFSET('Hygiene Data'!$E$13,0,10*ROW('Hygiene Data'!E1))="","",OFFSET('Hygiene Data'!$E$13,0,10*ROW('Hygiene Data'!E1)))</f>
        <v/>
      </c>
      <c r="DU7" s="310" t="str">
        <f ca="true">+IF(OFFSET('Hygiene Data'!$F$11,0,10*ROW('Hygiene Data'!F1))="","",OFFSET('Hygiene Data'!$F$11,0,10*ROW('Hygiene Data'!F1)))</f>
        <v/>
      </c>
      <c r="DV7" s="310" t="str">
        <f ca="true">+IF(OFFSET('Hygiene Data'!$F$12,0,10*ROW('Hygiene Data'!F1))="","",OFFSET('Hygiene Data'!$F$12,0,10*ROW('Hygiene Data'!F1)))</f>
        <v/>
      </c>
      <c r="DW7" s="310" t="str">
        <f ca="true">+IF(OFFSET('Hygiene Data'!$F$13,0,10*ROW('Hygiene Data'!F1))="","",OFFSET('Hygiene Data'!$F$13,0,10*ROW('Hygiene Data'!F1)))</f>
        <v/>
      </c>
      <c r="DX7" s="310" t="str">
        <f ca="true">+IF(OFFSET('Hygiene Data'!$G$11,0,10*ROW('Hygiene Data'!G1))="","",OFFSET('Hygiene Data'!$G$11,0,10*ROW('Hygiene Data'!G1)))</f>
        <v/>
      </c>
      <c r="DY7" s="310" t="str">
        <f ca="true">+IF(OFFSET('Hygiene Data'!$G$12,0,10*ROW('Hygiene Data'!G1))="","",OFFSET('Hygiene Data'!$G$12,0,10*ROW('Hygiene Data'!G1)))</f>
        <v/>
      </c>
      <c r="DZ7" s="310" t="str">
        <f ca="true">+IF(OFFSET('Hygiene Data'!$G$13,0,10*ROW('Hygiene Data'!G1))="","",OFFSET('Hygiene Data'!$G$13,0,10*ROW('Hygiene Data'!G1)))</f>
        <v/>
      </c>
      <c r="EA7" s="310" t="str">
        <f ca="true">+IF(OFFSET('Hygiene Data'!$H$11,0,10*ROW('Hygiene Data'!H1))="","",OFFSET('Hygiene Data'!$H$11,0,10*ROW('Hygiene Data'!H1)))</f>
        <v/>
      </c>
      <c r="EB7" s="310" t="str">
        <f ca="true">+IF(OFFSET('Hygiene Data'!$H$12,0,10*ROW('Hygiene Data'!H1))="","",OFFSET('Hygiene Data'!$H$12,0,10*ROW('Hygiene Data'!H1)))</f>
        <v/>
      </c>
      <c r="EC7" s="310" t="str">
        <f ca="true">+IF(OFFSET('Hygiene Data'!$H$13,0,10*ROW('Hygiene Data'!H1))="","",OFFSET('Hygiene Data'!$H$13,0,10*ROW('Hygiene Data'!H1)))</f>
        <v/>
      </c>
      <c r="ED7" s="310" t="str">
        <f ca="true">+IF(OFFSET('Hygiene Data'!$I$11,0,10*ROW('Hygiene Data'!I1))="","",OFFSET('Hygiene Data'!$I$11,0,10*ROW('Hygiene Data'!I1)))</f>
        <v/>
      </c>
      <c r="EE7" s="310" t="str">
        <f ca="true">+IF(OFFSET('Hygiene Data'!$I$12,0,10*ROW('Hygiene Data'!I1))="","",OFFSET('Hygiene Data'!$I$12,0,10*ROW('Hygiene Data'!I1)))</f>
        <v/>
      </c>
      <c r="EF7" s="310"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BFA_2011_EMIS</v>
      </c>
      <c r="B8" s="36" t="str">
        <f ca="true">+IF(OFFSET('Water Data'!$C$2,0,10*ROW('Water Data'!F2))="","",OFFSET('Water Data'!$C$2,0,10*ROW('Water Data'!F2)))</f>
        <v>EMIS</v>
      </c>
      <c r="C8" s="366">
        <f t="shared" ca="true" si="0"/>
        <v>2011</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46.923739495798316</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66</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41.7</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66.242038216560502</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45.8</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89.808917197452232</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10"/>
      <c r="BS8" s="310" t="str">
        <f ca="true">+IF(OFFSET('Water Data'!$D$27,0,10*ROW('Water Data'!D2))="","",OFFSET('Water Data'!$D$27,0,10*ROW('Water Data'!D2)))</f>
        <v>Yes</v>
      </c>
      <c r="BT8" s="310" t="str">
        <f ca="true">+IF(OFFSET('Water Data'!$D$28,0,10*ROW('Water Data'!D2))="","",OFFSET('Water Data'!$D$28,0,10*ROW('Water Data'!D2)))</f>
        <v/>
      </c>
      <c r="BU8" s="310" t="str">
        <f ca="true">+IF(OFFSET('Water Data'!$D$29,0,10*ROW('Water Data'!D2))="","",OFFSET('Water Data'!$D$29,0,10*ROW('Water Data'!D2)))</f>
        <v/>
      </c>
      <c r="BV8" s="310" t="str">
        <f ca="true">+IF(OFFSET('Water Data'!$E$27,0,10*ROW('Water Data'!E2))="","",OFFSET('Water Data'!$E$27,0,10*ROW('Water Data'!E2)))</f>
        <v>Yes</v>
      </c>
      <c r="BW8" s="310" t="str">
        <f ca="true">+IF(OFFSET('Water Data'!$E$28,0,10*ROW('Water Data'!E2))="","",OFFSET('Water Data'!$E$28,0,10*ROW('Water Data'!E2)))</f>
        <v/>
      </c>
      <c r="BX8" s="310" t="str">
        <f ca="true">+IF(OFFSET('Water Data'!$E$29,0,10*ROW('Water Data'!E2))="","",OFFSET('Water Data'!$E$29,0,10*ROW('Water Data'!E2)))</f>
        <v/>
      </c>
      <c r="BY8" s="310" t="str">
        <f ca="true">+IF(OFFSET('Water Data'!$F$27,0,10*ROW('Water Data'!F2))="","",OFFSET('Water Data'!$F$27,0,10*ROW('Water Data'!F2)))</f>
        <v>Yes</v>
      </c>
      <c r="BZ8" s="310" t="str">
        <f ca="true">+IF(OFFSET('Water Data'!$F$28,0,10*ROW('Water Data'!F2))="","",OFFSET('Water Data'!$F$28,0,10*ROW('Water Data'!F2)))</f>
        <v/>
      </c>
      <c r="CA8" s="310" t="str">
        <f ca="true">+IF(OFFSET('Water Data'!$F$29,0,10*ROW('Water Data'!F2))="","",OFFSET('Water Data'!$F$29,0,10*ROW('Water Data'!F2)))</f>
        <v/>
      </c>
      <c r="CB8" s="310" t="str">
        <f ca="true">+IF(OFFSET('Water Data'!$G$27,0,10*ROW('Water Data'!G2))="","",OFFSET('Water Data'!$G$27,0,10*ROW('Water Data'!G2)))</f>
        <v>Yes</v>
      </c>
      <c r="CC8" s="310" t="str">
        <f ca="true">+IF(OFFSET('Water Data'!$G$28,0,10*ROW('Water Data'!G2))="","",OFFSET('Water Data'!$G$28,0,10*ROW('Water Data'!G2)))</f>
        <v/>
      </c>
      <c r="CD8" s="310" t="str">
        <f ca="true">+IF(OFFSET('Water Data'!$G$29,0,10*ROW('Water Data'!G2))="","",OFFSET('Water Data'!$G$29,0,10*ROW('Water Data'!G2)))</f>
        <v/>
      </c>
      <c r="CE8" s="310" t="str">
        <f ca="true">+IF(OFFSET('Water Data'!$H$27,0,10*ROW('Water Data'!H2))="","",OFFSET('Water Data'!$H$27,0,10*ROW('Water Data'!H2)))</f>
        <v>Yes</v>
      </c>
      <c r="CF8" s="310" t="str">
        <f ca="true">+IF(OFFSET('Water Data'!$H$28,0,10*ROW('Water Data'!H2))="","",OFFSET('Water Data'!$H$28,0,10*ROW('Water Data'!H2)))</f>
        <v/>
      </c>
      <c r="CG8" s="310" t="str">
        <f ca="true">+IF(OFFSET('Water Data'!$H$29,0,10*ROW('Water Data'!H2))="","",OFFSET('Water Data'!$H$29,0,10*ROW('Water Data'!H2)))</f>
        <v/>
      </c>
      <c r="CH8" s="310" t="str">
        <f ca="true">+IF(OFFSET('Water Data'!$I$27,0,10*ROW('Water Data'!I2))="","",OFFSET('Water Data'!$I$27,0,10*ROW('Water Data'!I2)))</f>
        <v/>
      </c>
      <c r="CI8" s="310" t="str">
        <f ca="true">+IF(OFFSET('Water Data'!$I$28,0,10*ROW('Water Data'!I2))="","",OFFSET('Water Data'!$I$28,0,10*ROW('Water Data'!I2)))</f>
        <v/>
      </c>
      <c r="CJ8" s="310" t="str">
        <f ca="true">+IF(OFFSET('Water Data'!$I$29,0,10*ROW('Water Data'!I2))="","",OFFSET('Water Data'!$I$29,0,10*ROW('Water Data'!I2)))</f>
        <v/>
      </c>
      <c r="CK8" s="310" t="str">
        <f ca="true">+IF(OFFSET('Sanitation Data'!$D$28,0,10*ROW('Sanitation Data'!D2))="","",OFFSET('Sanitation Data'!$D$28,0,10*ROW('Sanitation Data'!D2)))</f>
        <v/>
      </c>
      <c r="CL8" s="310" t="str">
        <f ca="true">+IF(OFFSET('Sanitation Data'!$D$29,0,10*ROW('Sanitation Data'!D2))="","",OFFSET('Sanitation Data'!$D$29,0,10*ROW('Sanitation Data'!D2)))</f>
        <v/>
      </c>
      <c r="CM8" s="310" t="str">
        <f ca="true">+IF(OFFSET('Sanitation Data'!$D$30,0,10*ROW('Sanitation Data'!D2))="","",OFFSET('Sanitation Data'!$D$30,0,10*ROW('Sanitation Data'!D2)))</f>
        <v/>
      </c>
      <c r="CN8" s="310" t="str">
        <f ca="true">+IF(OFFSET('Sanitation Data'!$D$31,0,10*ROW('Sanitation Data'!D2))="","",OFFSET('Sanitation Data'!$D$31,0,10*ROW('Sanitation Data'!D2)))</f>
        <v/>
      </c>
      <c r="CO8" s="310" t="str">
        <f ca="true">+IF(OFFSET('Sanitation Data'!$D$32,0,10*ROW('Sanitation Data'!D2))="","",OFFSET('Sanitation Data'!$D$32,0,10*ROW('Sanitation Data'!D2)))</f>
        <v/>
      </c>
      <c r="CP8" s="310" t="str">
        <f ca="true">+IF(OFFSET('Sanitation Data'!$E$28,0,10*ROW('Sanitation Data'!E2))="","",OFFSET('Sanitation Data'!$E$28,0,10*ROW('Sanitation Data'!E2)))</f>
        <v/>
      </c>
      <c r="CQ8" s="310" t="str">
        <f ca="true">+IF(OFFSET('Sanitation Data'!$E$29,0,10*ROW('Sanitation Data'!E2))="","",OFFSET('Sanitation Data'!$E$29,0,10*ROW('Sanitation Data'!E2)))</f>
        <v/>
      </c>
      <c r="CR8" s="310" t="str">
        <f ca="true">+IF(OFFSET('Sanitation Data'!$E$30,0,10*ROW('Sanitation Data'!E2))="","",OFFSET('Sanitation Data'!$E$30,0,10*ROW('Sanitation Data'!E2)))</f>
        <v/>
      </c>
      <c r="CS8" s="310" t="str">
        <f ca="true">+IF(OFFSET('Sanitation Data'!$E$31,0,10*ROW('Sanitation Data'!E2))="","",OFFSET('Sanitation Data'!$E$31,0,10*ROW('Sanitation Data'!E2)))</f>
        <v/>
      </c>
      <c r="CT8" s="310" t="str">
        <f ca="true">+IF(OFFSET('Sanitation Data'!$E$32,0,10*ROW('Sanitation Data'!E2))="","",OFFSET('Sanitation Data'!$E$32,0,10*ROW('Sanitation Data'!E2)))</f>
        <v/>
      </c>
      <c r="CU8" s="310" t="str">
        <f ca="true">+IF(OFFSET('Sanitation Data'!$F$28,0,10*ROW('Sanitation Data'!F2))="","",OFFSET('Sanitation Data'!$F$28,0,10*ROW('Sanitation Data'!F2)))</f>
        <v/>
      </c>
      <c r="CV8" s="310" t="str">
        <f ca="true">+IF(OFFSET('Sanitation Data'!$F$29,0,10*ROW('Sanitation Data'!F2))="","",OFFSET('Sanitation Data'!$F$29,0,10*ROW('Sanitation Data'!F2)))</f>
        <v/>
      </c>
      <c r="CW8" s="310" t="str">
        <f ca="true">+IF(OFFSET('Sanitation Data'!$F$30,0,10*ROW('Sanitation Data'!F2))="","",OFFSET('Sanitation Data'!$F$30,0,10*ROW('Sanitation Data'!F2)))</f>
        <v/>
      </c>
      <c r="CX8" s="310" t="str">
        <f ca="true">+IF(OFFSET('Sanitation Data'!$F$31,0,10*ROW('Sanitation Data'!F2))="","",OFFSET('Sanitation Data'!$F$31,0,10*ROW('Sanitation Data'!F2)))</f>
        <v/>
      </c>
      <c r="CY8" s="310" t="str">
        <f ca="true">+IF(OFFSET('Sanitation Data'!$F$32,0,10*ROW('Sanitation Data'!F2))="","",OFFSET('Sanitation Data'!$F$32,0,10*ROW('Sanitation Data'!F2)))</f>
        <v/>
      </c>
      <c r="CZ8" s="310" t="str">
        <f ca="true">+IF(OFFSET('Sanitation Data'!$G$28,0,10*ROW('Sanitation Data'!G2))="","",OFFSET('Sanitation Data'!$G$28,0,10*ROW('Sanitation Data'!G2)))</f>
        <v>Yes</v>
      </c>
      <c r="DA8" s="310" t="str">
        <f ca="true">+IF(OFFSET('Sanitation Data'!$G$29,0,10*ROW('Sanitation Data'!G2))="","",OFFSET('Sanitation Data'!$G$29,0,10*ROW('Sanitation Data'!G2)))</f>
        <v/>
      </c>
      <c r="DB8" s="310" t="str">
        <f ca="true">+IF(OFFSET('Sanitation Data'!$G$30,0,10*ROW('Sanitation Data'!G2))="","",OFFSET('Sanitation Data'!$G$30,0,10*ROW('Sanitation Data'!G2)))</f>
        <v/>
      </c>
      <c r="DC8" s="310" t="str">
        <f ca="true">+IF(OFFSET('Sanitation Data'!$G$31,0,10*ROW('Sanitation Data'!G2))="","",OFFSET('Sanitation Data'!$G$31,0,10*ROW('Sanitation Data'!G2)))</f>
        <v/>
      </c>
      <c r="DD8" s="310" t="str">
        <f ca="true">+IF(OFFSET('Sanitation Data'!$G$32,0,10*ROW('Sanitation Data'!G2))="","",OFFSET('Sanitation Data'!$G$32,0,10*ROW('Sanitation Data'!G2)))</f>
        <v/>
      </c>
      <c r="DE8" s="310" t="str">
        <f ca="true">+IF(OFFSET('Sanitation Data'!$H$28,0,10*ROW('Sanitation Data'!H2))="","",OFFSET('Sanitation Data'!$H$28,0,10*ROW('Sanitation Data'!H2)))</f>
        <v/>
      </c>
      <c r="DF8" s="310" t="str">
        <f ca="true">+IF(OFFSET('Sanitation Data'!$H$29,0,10*ROW('Sanitation Data'!H2))="","",OFFSET('Sanitation Data'!$H$29,0,10*ROW('Sanitation Data'!H2)))</f>
        <v/>
      </c>
      <c r="DG8" s="310" t="str">
        <f ca="true">+IF(OFFSET('Sanitation Data'!$H$30,0,10*ROW('Sanitation Data'!H2))="","",OFFSET('Sanitation Data'!$H$30,0,10*ROW('Sanitation Data'!H2)))</f>
        <v/>
      </c>
      <c r="DH8" s="310" t="str">
        <f ca="true">+IF(OFFSET('Sanitation Data'!$H$31,0,10*ROW('Sanitation Data'!H2))="","",OFFSET('Sanitation Data'!$H$31,0,10*ROW('Sanitation Data'!H2)))</f>
        <v/>
      </c>
      <c r="DI8" s="310" t="str">
        <f ca="true">+IF(OFFSET('Sanitation Data'!$H$32,0,10*ROW('Sanitation Data'!H2))="","",OFFSET('Sanitation Data'!$H$32,0,10*ROW('Sanitation Data'!H2)))</f>
        <v/>
      </c>
      <c r="DJ8" s="310" t="str">
        <f ca="true">+IF(OFFSET('Sanitation Data'!$I$28,0,10*ROW('Sanitation Data'!I2))="","",OFFSET('Sanitation Data'!$I$28,0,10*ROW('Sanitation Data'!I2)))</f>
        <v/>
      </c>
      <c r="DK8" s="310" t="str">
        <f ca="true">+IF(OFFSET('Sanitation Data'!$I$29,0,10*ROW('Sanitation Data'!I2))="","",OFFSET('Sanitation Data'!$I$29,0,10*ROW('Sanitation Data'!I2)))</f>
        <v/>
      </c>
      <c r="DL8" s="310" t="str">
        <f ca="true">+IF(OFFSET('Sanitation Data'!$I$30,0,10*ROW('Sanitation Data'!I2))="","",OFFSET('Sanitation Data'!$I$30,0,10*ROW('Sanitation Data'!I2)))</f>
        <v/>
      </c>
      <c r="DM8" s="310" t="str">
        <f ca="true">+IF(OFFSET('Sanitation Data'!$I$31,0,10*ROW('Sanitation Data'!I2))="","",OFFSET('Sanitation Data'!$I$31,0,10*ROW('Sanitation Data'!I2)))</f>
        <v/>
      </c>
      <c r="DN8" s="310" t="str">
        <f ca="true">+IF(OFFSET('Sanitation Data'!$I$32,0,10*ROW('Sanitation Data'!I2))="","",OFFSET('Sanitation Data'!$I$32,0,10*ROW('Sanitation Data'!I2)))</f>
        <v/>
      </c>
      <c r="DO8" s="310" t="str">
        <f ca="true">+IF(OFFSET('Hygiene Data'!$D$11,0,10*ROW('Hygiene Data'!D2))="","",OFFSET('Hygiene Data'!$D$11,0,10*ROW('Hygiene Data'!D2)))</f>
        <v/>
      </c>
      <c r="DP8" s="310" t="str">
        <f ca="true">+IF(OFFSET('Hygiene Data'!$D$12,0,10*ROW('Hygiene Data'!D2))="","",OFFSET('Hygiene Data'!$D$12,0,10*ROW('Hygiene Data'!D2)))</f>
        <v/>
      </c>
      <c r="DQ8" s="310" t="str">
        <f ca="true">+IF(OFFSET('Hygiene Data'!$D$13,0,10*ROW('Hygiene Data'!D2))="","",OFFSET('Hygiene Data'!$D$13,0,10*ROW('Hygiene Data'!D2)))</f>
        <v/>
      </c>
      <c r="DR8" s="310" t="str">
        <f ca="true">+IF(OFFSET('Hygiene Data'!$E$11,0,10*ROW('Hygiene Data'!E2))="","",OFFSET('Hygiene Data'!$E$11,0,10*ROW('Hygiene Data'!E2)))</f>
        <v/>
      </c>
      <c r="DS8" s="310" t="str">
        <f ca="true">+IF(OFFSET('Hygiene Data'!$E$12,0,10*ROW('Hygiene Data'!E2))="","",OFFSET('Hygiene Data'!$E$12,0,10*ROW('Hygiene Data'!E2)))</f>
        <v/>
      </c>
      <c r="DT8" s="310" t="str">
        <f ca="true">+IF(OFFSET('Hygiene Data'!$E$13,0,10*ROW('Hygiene Data'!E2))="","",OFFSET('Hygiene Data'!$E$13,0,10*ROW('Hygiene Data'!E2)))</f>
        <v/>
      </c>
      <c r="DU8" s="310" t="str">
        <f ca="true">+IF(OFFSET('Hygiene Data'!$F$11,0,10*ROW('Hygiene Data'!F2))="","",OFFSET('Hygiene Data'!$F$11,0,10*ROW('Hygiene Data'!F2)))</f>
        <v/>
      </c>
      <c r="DV8" s="310" t="str">
        <f ca="true">+IF(OFFSET('Hygiene Data'!$F$12,0,10*ROW('Hygiene Data'!F2))="","",OFFSET('Hygiene Data'!$F$12,0,10*ROW('Hygiene Data'!F2)))</f>
        <v/>
      </c>
      <c r="DW8" s="310" t="str">
        <f ca="true">+IF(OFFSET('Hygiene Data'!$F$13,0,10*ROW('Hygiene Data'!F2))="","",OFFSET('Hygiene Data'!$F$13,0,10*ROW('Hygiene Data'!F2)))</f>
        <v/>
      </c>
      <c r="DX8" s="310" t="str">
        <f ca="true">+IF(OFFSET('Hygiene Data'!$G$11,0,10*ROW('Hygiene Data'!G2))="","",OFFSET('Hygiene Data'!$G$11,0,10*ROW('Hygiene Data'!G2)))</f>
        <v/>
      </c>
      <c r="DY8" s="310" t="str">
        <f ca="true">+IF(OFFSET('Hygiene Data'!$G$12,0,10*ROW('Hygiene Data'!G2))="","",OFFSET('Hygiene Data'!$G$12,0,10*ROW('Hygiene Data'!G2)))</f>
        <v/>
      </c>
      <c r="DZ8" s="310" t="str">
        <f ca="true">+IF(OFFSET('Hygiene Data'!$G$13,0,10*ROW('Hygiene Data'!G2))="","",OFFSET('Hygiene Data'!$G$13,0,10*ROW('Hygiene Data'!G2)))</f>
        <v/>
      </c>
      <c r="EA8" s="310" t="str">
        <f ca="true">+IF(OFFSET('Hygiene Data'!$H$11,0,10*ROW('Hygiene Data'!H2))="","",OFFSET('Hygiene Data'!$H$11,0,10*ROW('Hygiene Data'!H2)))</f>
        <v/>
      </c>
      <c r="EB8" s="310" t="str">
        <f ca="true">+IF(OFFSET('Hygiene Data'!$H$12,0,10*ROW('Hygiene Data'!H2))="","",OFFSET('Hygiene Data'!$H$12,0,10*ROW('Hygiene Data'!H2)))</f>
        <v/>
      </c>
      <c r="EC8" s="310" t="str">
        <f ca="true">+IF(OFFSET('Hygiene Data'!$H$13,0,10*ROW('Hygiene Data'!H2))="","",OFFSET('Hygiene Data'!$H$13,0,10*ROW('Hygiene Data'!H2)))</f>
        <v/>
      </c>
      <c r="ED8" s="310" t="str">
        <f ca="true">+IF(OFFSET('Hygiene Data'!$I$11,0,10*ROW('Hygiene Data'!I2))="","",OFFSET('Hygiene Data'!$I$11,0,10*ROW('Hygiene Data'!I2)))</f>
        <v/>
      </c>
      <c r="EE8" s="310" t="str">
        <f ca="true">+IF(OFFSET('Hygiene Data'!$I$12,0,10*ROW('Hygiene Data'!I2))="","",OFFSET('Hygiene Data'!$I$12,0,10*ROW('Hygiene Data'!I2)))</f>
        <v/>
      </c>
      <c r="EF8" s="310"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BFA_2011_UIS</v>
      </c>
      <c r="B9" s="36" t="str">
        <f ca="true">+IF(OFFSET('Water Data'!$C$2,0,10*ROW('Water Data'!F3))="","",OFFSET('Water Data'!$C$2,0,10*ROW('Water Data'!F3)))</f>
        <v>Other</v>
      </c>
      <c r="C9" s="366">
        <f t="shared" ca="true" si="0"/>
        <v>2011</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68.900000000000006</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70.580324058702445</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68.400000000000006</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86.1</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10"/>
      <c r="BS9" s="310" t="str">
        <f ca="true">+IF(OFFSET('Water Data'!$D$27,0,10*ROW('Water Data'!D3))="","",OFFSET('Water Data'!$D$27,0,10*ROW('Water Data'!D3)))</f>
        <v/>
      </c>
      <c r="BT9" s="310" t="str">
        <f ca="true">+IF(OFFSET('Water Data'!$D$28,0,10*ROW('Water Data'!D3))="","",OFFSET('Water Data'!$D$28,0,10*ROW('Water Data'!D3)))</f>
        <v/>
      </c>
      <c r="BU9" s="310" t="str">
        <f ca="true">+IF(OFFSET('Water Data'!$D$29,0,10*ROW('Water Data'!D3))="","",OFFSET('Water Data'!$D$29,0,10*ROW('Water Data'!D3)))</f>
        <v/>
      </c>
      <c r="BV9" s="310" t="str">
        <f ca="true">+IF(OFFSET('Water Data'!$E$27,0,10*ROW('Water Data'!E3))="","",OFFSET('Water Data'!$E$27,0,10*ROW('Water Data'!E3)))</f>
        <v/>
      </c>
      <c r="BW9" s="310" t="str">
        <f ca="true">+IF(OFFSET('Water Data'!$E$28,0,10*ROW('Water Data'!E3))="","",OFFSET('Water Data'!$E$28,0,10*ROW('Water Data'!E3)))</f>
        <v/>
      </c>
      <c r="BX9" s="310" t="str">
        <f ca="true">+IF(OFFSET('Water Data'!$E$29,0,10*ROW('Water Data'!E3))="","",OFFSET('Water Data'!$E$29,0,10*ROW('Water Data'!E3)))</f>
        <v/>
      </c>
      <c r="BY9" s="310" t="str">
        <f ca="true">+IF(OFFSET('Water Data'!$F$27,0,10*ROW('Water Data'!F3))="","",OFFSET('Water Data'!$F$27,0,10*ROW('Water Data'!F3)))</f>
        <v/>
      </c>
      <c r="BZ9" s="310" t="str">
        <f ca="true">+IF(OFFSET('Water Data'!$F$28,0,10*ROW('Water Data'!F3))="","",OFFSET('Water Data'!$F$28,0,10*ROW('Water Data'!F3)))</f>
        <v/>
      </c>
      <c r="CA9" s="310" t="str">
        <f ca="true">+IF(OFFSET('Water Data'!$F$29,0,10*ROW('Water Data'!F3))="","",OFFSET('Water Data'!$F$29,0,10*ROW('Water Data'!F3)))</f>
        <v/>
      </c>
      <c r="CB9" s="310" t="str">
        <f ca="true">+IF(OFFSET('Water Data'!$G$27,0,10*ROW('Water Data'!G3))="","",OFFSET('Water Data'!$G$27,0,10*ROW('Water Data'!G3)))</f>
        <v/>
      </c>
      <c r="CC9" s="310" t="str">
        <f ca="true">+IF(OFFSET('Water Data'!$G$28,0,10*ROW('Water Data'!G3))="","",OFFSET('Water Data'!$G$28,0,10*ROW('Water Data'!G3)))</f>
        <v/>
      </c>
      <c r="CD9" s="310" t="str">
        <f ca="true">+IF(OFFSET('Water Data'!$G$29,0,10*ROW('Water Data'!G3))="","",OFFSET('Water Data'!$G$29,0,10*ROW('Water Data'!G3)))</f>
        <v/>
      </c>
      <c r="CE9" s="310" t="str">
        <f ca="true">+IF(OFFSET('Water Data'!$H$27,0,10*ROW('Water Data'!H3))="","",OFFSET('Water Data'!$H$27,0,10*ROW('Water Data'!H3)))</f>
        <v/>
      </c>
      <c r="CF9" s="310" t="str">
        <f ca="true">+IF(OFFSET('Water Data'!$H$28,0,10*ROW('Water Data'!H3))="","",OFFSET('Water Data'!$H$28,0,10*ROW('Water Data'!H3)))</f>
        <v/>
      </c>
      <c r="CG9" s="310" t="str">
        <f ca="true">+IF(OFFSET('Water Data'!$H$29,0,10*ROW('Water Data'!H3))="","",OFFSET('Water Data'!$H$29,0,10*ROW('Water Data'!H3)))</f>
        <v/>
      </c>
      <c r="CH9" s="310" t="str">
        <f ca="true">+IF(OFFSET('Water Data'!$I$27,0,10*ROW('Water Data'!I3))="","",OFFSET('Water Data'!$I$27,0,10*ROW('Water Data'!I3)))</f>
        <v/>
      </c>
      <c r="CI9" s="310" t="str">
        <f ca="true">+IF(OFFSET('Water Data'!$I$28,0,10*ROW('Water Data'!I3))="","",OFFSET('Water Data'!$I$28,0,10*ROW('Water Data'!I3)))</f>
        <v>Yes</v>
      </c>
      <c r="CJ9" s="310" t="str">
        <f ca="true">+IF(OFFSET('Water Data'!$I$29,0,10*ROW('Water Data'!I3))="","",OFFSET('Water Data'!$I$29,0,10*ROW('Water Data'!I3)))</f>
        <v/>
      </c>
      <c r="CK9" s="310" t="str">
        <f ca="true">+IF(OFFSET('Sanitation Data'!$D$28,0,10*ROW('Sanitation Data'!D3))="","",OFFSET('Sanitation Data'!$D$28,0,10*ROW('Sanitation Data'!D3)))</f>
        <v>Yes</v>
      </c>
      <c r="CL9" s="310" t="str">
        <f ca="true">+IF(OFFSET('Sanitation Data'!$D$29,0,10*ROW('Sanitation Data'!D3))="","",OFFSET('Sanitation Data'!$D$29,0,10*ROW('Sanitation Data'!D3)))</f>
        <v/>
      </c>
      <c r="CM9" s="310" t="str">
        <f ca="true">+IF(OFFSET('Sanitation Data'!$D$30,0,10*ROW('Sanitation Data'!D3))="","",OFFSET('Sanitation Data'!$D$30,0,10*ROW('Sanitation Data'!D3)))</f>
        <v/>
      </c>
      <c r="CN9" s="310" t="str">
        <f ca="true">+IF(OFFSET('Sanitation Data'!$D$31,0,10*ROW('Sanitation Data'!D3))="","",OFFSET('Sanitation Data'!$D$31,0,10*ROW('Sanitation Data'!D3)))</f>
        <v/>
      </c>
      <c r="CO9" s="310" t="str">
        <f ca="true">+IF(OFFSET('Sanitation Data'!$D$32,0,10*ROW('Sanitation Data'!D3))="","",OFFSET('Sanitation Data'!$D$32,0,10*ROW('Sanitation Data'!D3)))</f>
        <v/>
      </c>
      <c r="CP9" s="310" t="str">
        <f ca="true">+IF(OFFSET('Sanitation Data'!$E$28,0,10*ROW('Sanitation Data'!E3))="","",OFFSET('Sanitation Data'!$E$28,0,10*ROW('Sanitation Data'!E3)))</f>
        <v/>
      </c>
      <c r="CQ9" s="310" t="str">
        <f ca="true">+IF(OFFSET('Sanitation Data'!$E$29,0,10*ROW('Sanitation Data'!E3))="","",OFFSET('Sanitation Data'!$E$29,0,10*ROW('Sanitation Data'!E3)))</f>
        <v/>
      </c>
      <c r="CR9" s="310" t="str">
        <f ca="true">+IF(OFFSET('Sanitation Data'!$E$30,0,10*ROW('Sanitation Data'!E3))="","",OFFSET('Sanitation Data'!$E$30,0,10*ROW('Sanitation Data'!E3)))</f>
        <v/>
      </c>
      <c r="CS9" s="310" t="str">
        <f ca="true">+IF(OFFSET('Sanitation Data'!$E$31,0,10*ROW('Sanitation Data'!E3))="","",OFFSET('Sanitation Data'!$E$31,0,10*ROW('Sanitation Data'!E3)))</f>
        <v/>
      </c>
      <c r="CT9" s="310" t="str">
        <f ca="true">+IF(OFFSET('Sanitation Data'!$E$32,0,10*ROW('Sanitation Data'!E3))="","",OFFSET('Sanitation Data'!$E$32,0,10*ROW('Sanitation Data'!E3)))</f>
        <v/>
      </c>
      <c r="CU9" s="310" t="str">
        <f ca="true">+IF(OFFSET('Sanitation Data'!$F$28,0,10*ROW('Sanitation Data'!F3))="","",OFFSET('Sanitation Data'!$F$28,0,10*ROW('Sanitation Data'!F3)))</f>
        <v/>
      </c>
      <c r="CV9" s="310" t="str">
        <f ca="true">+IF(OFFSET('Sanitation Data'!$F$29,0,10*ROW('Sanitation Data'!F3))="","",OFFSET('Sanitation Data'!$F$29,0,10*ROW('Sanitation Data'!F3)))</f>
        <v/>
      </c>
      <c r="CW9" s="310" t="str">
        <f ca="true">+IF(OFFSET('Sanitation Data'!$F$30,0,10*ROW('Sanitation Data'!F3))="","",OFFSET('Sanitation Data'!$F$30,0,10*ROW('Sanitation Data'!F3)))</f>
        <v/>
      </c>
      <c r="CX9" s="310" t="str">
        <f ca="true">+IF(OFFSET('Sanitation Data'!$F$31,0,10*ROW('Sanitation Data'!F3))="","",OFFSET('Sanitation Data'!$F$31,0,10*ROW('Sanitation Data'!F3)))</f>
        <v/>
      </c>
      <c r="CY9" s="310" t="str">
        <f ca="true">+IF(OFFSET('Sanitation Data'!$F$32,0,10*ROW('Sanitation Data'!F3))="","",OFFSET('Sanitation Data'!$F$32,0,10*ROW('Sanitation Data'!F3)))</f>
        <v/>
      </c>
      <c r="CZ9" s="310" t="str">
        <f ca="true">+IF(OFFSET('Sanitation Data'!$G$28,0,10*ROW('Sanitation Data'!G3))="","",OFFSET('Sanitation Data'!$G$28,0,10*ROW('Sanitation Data'!G3)))</f>
        <v/>
      </c>
      <c r="DA9" s="310" t="str">
        <f ca="true">+IF(OFFSET('Sanitation Data'!$G$29,0,10*ROW('Sanitation Data'!G3))="","",OFFSET('Sanitation Data'!$G$29,0,10*ROW('Sanitation Data'!G3)))</f>
        <v/>
      </c>
      <c r="DB9" s="310" t="str">
        <f ca="true">+IF(OFFSET('Sanitation Data'!$G$30,0,10*ROW('Sanitation Data'!G3))="","",OFFSET('Sanitation Data'!$G$30,0,10*ROW('Sanitation Data'!G3)))</f>
        <v/>
      </c>
      <c r="DC9" s="310" t="str">
        <f ca="true">+IF(OFFSET('Sanitation Data'!$G$31,0,10*ROW('Sanitation Data'!G3))="","",OFFSET('Sanitation Data'!$G$31,0,10*ROW('Sanitation Data'!G3)))</f>
        <v/>
      </c>
      <c r="DD9" s="310" t="str">
        <f ca="true">+IF(OFFSET('Sanitation Data'!$G$32,0,10*ROW('Sanitation Data'!G3))="","",OFFSET('Sanitation Data'!$G$32,0,10*ROW('Sanitation Data'!G3)))</f>
        <v/>
      </c>
      <c r="DE9" s="310" t="str">
        <f ca="true">+IF(OFFSET('Sanitation Data'!$H$28,0,10*ROW('Sanitation Data'!H3))="","",OFFSET('Sanitation Data'!$H$28,0,10*ROW('Sanitation Data'!H3)))</f>
        <v>Yes</v>
      </c>
      <c r="DF9" s="310" t="str">
        <f ca="true">+IF(OFFSET('Sanitation Data'!$H$29,0,10*ROW('Sanitation Data'!H3))="","",OFFSET('Sanitation Data'!$H$29,0,10*ROW('Sanitation Data'!H3)))</f>
        <v/>
      </c>
      <c r="DG9" s="310" t="str">
        <f ca="true">+IF(OFFSET('Sanitation Data'!$H$30,0,10*ROW('Sanitation Data'!H3))="","",OFFSET('Sanitation Data'!$H$30,0,10*ROW('Sanitation Data'!H3)))</f>
        <v/>
      </c>
      <c r="DH9" s="310" t="str">
        <f ca="true">+IF(OFFSET('Sanitation Data'!$H$31,0,10*ROW('Sanitation Data'!H3))="","",OFFSET('Sanitation Data'!$H$31,0,10*ROW('Sanitation Data'!H3)))</f>
        <v/>
      </c>
      <c r="DI9" s="310" t="str">
        <f ca="true">+IF(OFFSET('Sanitation Data'!$H$32,0,10*ROW('Sanitation Data'!H3))="","",OFFSET('Sanitation Data'!$H$32,0,10*ROW('Sanitation Data'!H3)))</f>
        <v/>
      </c>
      <c r="DJ9" s="310" t="str">
        <f ca="true">+IF(OFFSET('Sanitation Data'!$I$28,0,10*ROW('Sanitation Data'!I3))="","",OFFSET('Sanitation Data'!$I$28,0,10*ROW('Sanitation Data'!I3)))</f>
        <v>Yes</v>
      </c>
      <c r="DK9" s="310" t="str">
        <f ca="true">+IF(OFFSET('Sanitation Data'!$I$29,0,10*ROW('Sanitation Data'!I3))="","",OFFSET('Sanitation Data'!$I$29,0,10*ROW('Sanitation Data'!I3)))</f>
        <v/>
      </c>
      <c r="DL9" s="310" t="str">
        <f ca="true">+IF(OFFSET('Sanitation Data'!$I$30,0,10*ROW('Sanitation Data'!I3))="","",OFFSET('Sanitation Data'!$I$30,0,10*ROW('Sanitation Data'!I3)))</f>
        <v/>
      </c>
      <c r="DM9" s="310" t="str">
        <f ca="true">+IF(OFFSET('Sanitation Data'!$I$31,0,10*ROW('Sanitation Data'!I3))="","",OFFSET('Sanitation Data'!$I$31,0,10*ROW('Sanitation Data'!I3)))</f>
        <v/>
      </c>
      <c r="DN9" s="310" t="str">
        <f ca="true">+IF(OFFSET('Sanitation Data'!$I$32,0,10*ROW('Sanitation Data'!I3))="","",OFFSET('Sanitation Data'!$I$32,0,10*ROW('Sanitation Data'!I3)))</f>
        <v/>
      </c>
      <c r="DO9" s="310" t="str">
        <f ca="true">+IF(OFFSET('Hygiene Data'!$D$11,0,10*ROW('Hygiene Data'!D3))="","",OFFSET('Hygiene Data'!$D$11,0,10*ROW('Hygiene Data'!D3)))</f>
        <v/>
      </c>
      <c r="DP9" s="310" t="str">
        <f ca="true">+IF(OFFSET('Hygiene Data'!$D$12,0,10*ROW('Hygiene Data'!D3))="","",OFFSET('Hygiene Data'!$D$12,0,10*ROW('Hygiene Data'!D3)))</f>
        <v/>
      </c>
      <c r="DQ9" s="310" t="str">
        <f ca="true">+IF(OFFSET('Hygiene Data'!$D$13,0,10*ROW('Hygiene Data'!D3))="","",OFFSET('Hygiene Data'!$D$13,0,10*ROW('Hygiene Data'!D3)))</f>
        <v/>
      </c>
      <c r="DR9" s="310" t="str">
        <f ca="true">+IF(OFFSET('Hygiene Data'!$E$11,0,10*ROW('Hygiene Data'!E3))="","",OFFSET('Hygiene Data'!$E$11,0,10*ROW('Hygiene Data'!E3)))</f>
        <v/>
      </c>
      <c r="DS9" s="310" t="str">
        <f ca="true">+IF(OFFSET('Hygiene Data'!$E$12,0,10*ROW('Hygiene Data'!E3))="","",OFFSET('Hygiene Data'!$E$12,0,10*ROW('Hygiene Data'!E3)))</f>
        <v/>
      </c>
      <c r="DT9" s="310" t="str">
        <f ca="true">+IF(OFFSET('Hygiene Data'!$E$13,0,10*ROW('Hygiene Data'!E3))="","",OFFSET('Hygiene Data'!$E$13,0,10*ROW('Hygiene Data'!E3)))</f>
        <v/>
      </c>
      <c r="DU9" s="310" t="str">
        <f ca="true">+IF(OFFSET('Hygiene Data'!$F$11,0,10*ROW('Hygiene Data'!F3))="","",OFFSET('Hygiene Data'!$F$11,0,10*ROW('Hygiene Data'!F3)))</f>
        <v/>
      </c>
      <c r="DV9" s="310" t="str">
        <f ca="true">+IF(OFFSET('Hygiene Data'!$F$12,0,10*ROW('Hygiene Data'!F3))="","",OFFSET('Hygiene Data'!$F$12,0,10*ROW('Hygiene Data'!F3)))</f>
        <v/>
      </c>
      <c r="DW9" s="310" t="str">
        <f ca="true">+IF(OFFSET('Hygiene Data'!$F$13,0,10*ROW('Hygiene Data'!F3))="","",OFFSET('Hygiene Data'!$F$13,0,10*ROW('Hygiene Data'!F3)))</f>
        <v/>
      </c>
      <c r="DX9" s="310" t="str">
        <f ca="true">+IF(OFFSET('Hygiene Data'!$G$11,0,10*ROW('Hygiene Data'!G3))="","",OFFSET('Hygiene Data'!$G$11,0,10*ROW('Hygiene Data'!G3)))</f>
        <v/>
      </c>
      <c r="DY9" s="310" t="str">
        <f ca="true">+IF(OFFSET('Hygiene Data'!$G$12,0,10*ROW('Hygiene Data'!G3))="","",OFFSET('Hygiene Data'!$G$12,0,10*ROW('Hygiene Data'!G3)))</f>
        <v/>
      </c>
      <c r="DZ9" s="310" t="str">
        <f ca="true">+IF(OFFSET('Hygiene Data'!$G$13,0,10*ROW('Hygiene Data'!G3))="","",OFFSET('Hygiene Data'!$G$13,0,10*ROW('Hygiene Data'!G3)))</f>
        <v/>
      </c>
      <c r="EA9" s="310" t="str">
        <f ca="true">+IF(OFFSET('Hygiene Data'!$H$11,0,10*ROW('Hygiene Data'!H3))="","",OFFSET('Hygiene Data'!$H$11,0,10*ROW('Hygiene Data'!H3)))</f>
        <v/>
      </c>
      <c r="EB9" s="310" t="str">
        <f ca="true">+IF(OFFSET('Hygiene Data'!$H$12,0,10*ROW('Hygiene Data'!H3))="","",OFFSET('Hygiene Data'!$H$12,0,10*ROW('Hygiene Data'!H3)))</f>
        <v/>
      </c>
      <c r="EC9" s="310" t="str">
        <f ca="true">+IF(OFFSET('Hygiene Data'!$H$13,0,10*ROW('Hygiene Data'!H3))="","",OFFSET('Hygiene Data'!$H$13,0,10*ROW('Hygiene Data'!H3)))</f>
        <v/>
      </c>
      <c r="ED9" s="310" t="str">
        <f ca="true">+IF(OFFSET('Hygiene Data'!$I$11,0,10*ROW('Hygiene Data'!I3))="","",OFFSET('Hygiene Data'!$I$11,0,10*ROW('Hygiene Data'!I3)))</f>
        <v/>
      </c>
      <c r="EE9" s="310" t="str">
        <f ca="true">+IF(OFFSET('Hygiene Data'!$I$12,0,10*ROW('Hygiene Data'!I3))="","",OFFSET('Hygiene Data'!$I$12,0,10*ROW('Hygiene Data'!I3)))</f>
        <v/>
      </c>
      <c r="EF9" s="310"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BFA_2012_UIS</v>
      </c>
      <c r="B10" s="36" t="str">
        <f ca="true">+IF(OFFSET('Water Data'!$C$2,0,10*ROW('Water Data'!F4))="","",OFFSET('Water Data'!$C$2,0,10*ROW('Water Data'!F4)))</f>
        <v>Other</v>
      </c>
      <c r="C10" s="366">
        <f t="shared" ca="true" si="0"/>
        <v>2012</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50.159280164685569</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47.4</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69.8</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73.532505478451426</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71.5</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88</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10"/>
      <c r="BS10" s="310" t="str">
        <f ca="true">+IF(OFFSET('Water Data'!$D$27,0,10*ROW('Water Data'!D4))="","",OFFSET('Water Data'!$D$27,0,10*ROW('Water Data'!D4)))</f>
        <v/>
      </c>
      <c r="BT10" s="310" t="str">
        <f ca="true">+IF(OFFSET('Water Data'!$D$28,0,10*ROW('Water Data'!D4))="","",OFFSET('Water Data'!$D$28,0,10*ROW('Water Data'!D4)))</f>
        <v>Yes</v>
      </c>
      <c r="BU10" s="310" t="str">
        <f ca="true">+IF(OFFSET('Water Data'!$D$29,0,10*ROW('Water Data'!D4))="","",OFFSET('Water Data'!$D$29,0,10*ROW('Water Data'!D4)))</f>
        <v/>
      </c>
      <c r="BV10" s="310" t="str">
        <f ca="true">+IF(OFFSET('Water Data'!$E$27,0,10*ROW('Water Data'!E4))="","",OFFSET('Water Data'!$E$27,0,10*ROW('Water Data'!E4)))</f>
        <v/>
      </c>
      <c r="BW10" s="310" t="str">
        <f ca="true">+IF(OFFSET('Water Data'!$E$28,0,10*ROW('Water Data'!E4))="","",OFFSET('Water Data'!$E$28,0,10*ROW('Water Data'!E4)))</f>
        <v/>
      </c>
      <c r="BX10" s="310" t="str">
        <f ca="true">+IF(OFFSET('Water Data'!$E$29,0,10*ROW('Water Data'!E4))="","",OFFSET('Water Data'!$E$29,0,10*ROW('Water Data'!E4)))</f>
        <v/>
      </c>
      <c r="BY10" s="310" t="str">
        <f ca="true">+IF(OFFSET('Water Data'!$F$27,0,10*ROW('Water Data'!F4))="","",OFFSET('Water Data'!$F$27,0,10*ROW('Water Data'!F4)))</f>
        <v/>
      </c>
      <c r="BZ10" s="310" t="str">
        <f ca="true">+IF(OFFSET('Water Data'!$F$28,0,10*ROW('Water Data'!F4))="","",OFFSET('Water Data'!$F$28,0,10*ROW('Water Data'!F4)))</f>
        <v/>
      </c>
      <c r="CA10" s="310" t="str">
        <f ca="true">+IF(OFFSET('Water Data'!$F$29,0,10*ROW('Water Data'!F4))="","",OFFSET('Water Data'!$F$29,0,10*ROW('Water Data'!F4)))</f>
        <v/>
      </c>
      <c r="CB10" s="310" t="str">
        <f ca="true">+IF(OFFSET('Water Data'!$G$27,0,10*ROW('Water Data'!G4))="","",OFFSET('Water Data'!$G$27,0,10*ROW('Water Data'!G4)))</f>
        <v/>
      </c>
      <c r="CC10" s="310" t="str">
        <f ca="true">+IF(OFFSET('Water Data'!$G$28,0,10*ROW('Water Data'!G4))="","",OFFSET('Water Data'!$G$28,0,10*ROW('Water Data'!G4)))</f>
        <v/>
      </c>
      <c r="CD10" s="310" t="str">
        <f ca="true">+IF(OFFSET('Water Data'!$G$29,0,10*ROW('Water Data'!G4))="","",OFFSET('Water Data'!$G$29,0,10*ROW('Water Data'!G4)))</f>
        <v/>
      </c>
      <c r="CE10" s="310" t="str">
        <f ca="true">+IF(OFFSET('Water Data'!$H$27,0,10*ROW('Water Data'!H4))="","",OFFSET('Water Data'!$H$27,0,10*ROW('Water Data'!H4)))</f>
        <v/>
      </c>
      <c r="CF10" s="310" t="str">
        <f ca="true">+IF(OFFSET('Water Data'!$H$28,0,10*ROW('Water Data'!H4))="","",OFFSET('Water Data'!$H$28,0,10*ROW('Water Data'!H4)))</f>
        <v>Yes</v>
      </c>
      <c r="CG10" s="310" t="str">
        <f ca="true">+IF(OFFSET('Water Data'!$H$29,0,10*ROW('Water Data'!H4))="","",OFFSET('Water Data'!$H$29,0,10*ROW('Water Data'!H4)))</f>
        <v/>
      </c>
      <c r="CH10" s="310" t="str">
        <f ca="true">+IF(OFFSET('Water Data'!$I$27,0,10*ROW('Water Data'!I4))="","",OFFSET('Water Data'!$I$27,0,10*ROW('Water Data'!I4)))</f>
        <v/>
      </c>
      <c r="CI10" s="310" t="str">
        <f ca="true">+IF(OFFSET('Water Data'!$I$28,0,10*ROW('Water Data'!I4))="","",OFFSET('Water Data'!$I$28,0,10*ROW('Water Data'!I4)))</f>
        <v>Yes</v>
      </c>
      <c r="CJ10" s="310" t="str">
        <f ca="true">+IF(OFFSET('Water Data'!$I$29,0,10*ROW('Water Data'!I4))="","",OFFSET('Water Data'!$I$29,0,10*ROW('Water Data'!I4)))</f>
        <v/>
      </c>
      <c r="CK10" s="310" t="str">
        <f ca="true">+IF(OFFSET('Sanitation Data'!$D$28,0,10*ROW('Sanitation Data'!D4))="","",OFFSET('Sanitation Data'!$D$28,0,10*ROW('Sanitation Data'!D4)))</f>
        <v>Yes</v>
      </c>
      <c r="CL10" s="310" t="str">
        <f ca="true">+IF(OFFSET('Sanitation Data'!$D$29,0,10*ROW('Sanitation Data'!D4))="","",OFFSET('Sanitation Data'!$D$29,0,10*ROW('Sanitation Data'!D4)))</f>
        <v/>
      </c>
      <c r="CM10" s="310" t="str">
        <f ca="true">+IF(OFFSET('Sanitation Data'!$D$30,0,10*ROW('Sanitation Data'!D4))="","",OFFSET('Sanitation Data'!$D$30,0,10*ROW('Sanitation Data'!D4)))</f>
        <v/>
      </c>
      <c r="CN10" s="310" t="str">
        <f ca="true">+IF(OFFSET('Sanitation Data'!$D$31,0,10*ROW('Sanitation Data'!D4))="","",OFFSET('Sanitation Data'!$D$31,0,10*ROW('Sanitation Data'!D4)))</f>
        <v/>
      </c>
      <c r="CO10" s="310" t="str">
        <f ca="true">+IF(OFFSET('Sanitation Data'!$D$32,0,10*ROW('Sanitation Data'!D4))="","",OFFSET('Sanitation Data'!$D$32,0,10*ROW('Sanitation Data'!D4)))</f>
        <v/>
      </c>
      <c r="CP10" s="310" t="str">
        <f ca="true">+IF(OFFSET('Sanitation Data'!$E$28,0,10*ROW('Sanitation Data'!E4))="","",OFFSET('Sanitation Data'!$E$28,0,10*ROW('Sanitation Data'!E4)))</f>
        <v/>
      </c>
      <c r="CQ10" s="310" t="str">
        <f ca="true">+IF(OFFSET('Sanitation Data'!$E$29,0,10*ROW('Sanitation Data'!E4))="","",OFFSET('Sanitation Data'!$E$29,0,10*ROW('Sanitation Data'!E4)))</f>
        <v/>
      </c>
      <c r="CR10" s="310" t="str">
        <f ca="true">+IF(OFFSET('Sanitation Data'!$E$30,0,10*ROW('Sanitation Data'!E4))="","",OFFSET('Sanitation Data'!$E$30,0,10*ROW('Sanitation Data'!E4)))</f>
        <v/>
      </c>
      <c r="CS10" s="310" t="str">
        <f ca="true">+IF(OFFSET('Sanitation Data'!$E$31,0,10*ROW('Sanitation Data'!E4))="","",OFFSET('Sanitation Data'!$E$31,0,10*ROW('Sanitation Data'!E4)))</f>
        <v/>
      </c>
      <c r="CT10" s="310" t="str">
        <f ca="true">+IF(OFFSET('Sanitation Data'!$E$32,0,10*ROW('Sanitation Data'!E4))="","",OFFSET('Sanitation Data'!$E$32,0,10*ROW('Sanitation Data'!E4)))</f>
        <v/>
      </c>
      <c r="CU10" s="310" t="str">
        <f ca="true">+IF(OFFSET('Sanitation Data'!$F$28,0,10*ROW('Sanitation Data'!F4))="","",OFFSET('Sanitation Data'!$F$28,0,10*ROW('Sanitation Data'!F4)))</f>
        <v/>
      </c>
      <c r="CV10" s="310" t="str">
        <f ca="true">+IF(OFFSET('Sanitation Data'!$F$29,0,10*ROW('Sanitation Data'!F4))="","",OFFSET('Sanitation Data'!$F$29,0,10*ROW('Sanitation Data'!F4)))</f>
        <v/>
      </c>
      <c r="CW10" s="310" t="str">
        <f ca="true">+IF(OFFSET('Sanitation Data'!$F$30,0,10*ROW('Sanitation Data'!F4))="","",OFFSET('Sanitation Data'!$F$30,0,10*ROW('Sanitation Data'!F4)))</f>
        <v/>
      </c>
      <c r="CX10" s="310" t="str">
        <f ca="true">+IF(OFFSET('Sanitation Data'!$F$31,0,10*ROW('Sanitation Data'!F4))="","",OFFSET('Sanitation Data'!$F$31,0,10*ROW('Sanitation Data'!F4)))</f>
        <v/>
      </c>
      <c r="CY10" s="310" t="str">
        <f ca="true">+IF(OFFSET('Sanitation Data'!$F$32,0,10*ROW('Sanitation Data'!F4))="","",OFFSET('Sanitation Data'!$F$32,0,10*ROW('Sanitation Data'!F4)))</f>
        <v/>
      </c>
      <c r="CZ10" s="310" t="str">
        <f ca="true">+IF(OFFSET('Sanitation Data'!$G$28,0,10*ROW('Sanitation Data'!G4))="","",OFFSET('Sanitation Data'!$G$28,0,10*ROW('Sanitation Data'!G4)))</f>
        <v/>
      </c>
      <c r="DA10" s="310" t="str">
        <f ca="true">+IF(OFFSET('Sanitation Data'!$G$29,0,10*ROW('Sanitation Data'!G4))="","",OFFSET('Sanitation Data'!$G$29,0,10*ROW('Sanitation Data'!G4)))</f>
        <v/>
      </c>
      <c r="DB10" s="310" t="str">
        <f ca="true">+IF(OFFSET('Sanitation Data'!$G$30,0,10*ROW('Sanitation Data'!G4))="","",OFFSET('Sanitation Data'!$G$30,0,10*ROW('Sanitation Data'!G4)))</f>
        <v/>
      </c>
      <c r="DC10" s="310" t="str">
        <f ca="true">+IF(OFFSET('Sanitation Data'!$G$31,0,10*ROW('Sanitation Data'!G4))="","",OFFSET('Sanitation Data'!$G$31,0,10*ROW('Sanitation Data'!G4)))</f>
        <v/>
      </c>
      <c r="DD10" s="310" t="str">
        <f ca="true">+IF(OFFSET('Sanitation Data'!$G$32,0,10*ROW('Sanitation Data'!G4))="","",OFFSET('Sanitation Data'!$G$32,0,10*ROW('Sanitation Data'!G4)))</f>
        <v/>
      </c>
      <c r="DE10" s="310" t="str">
        <f ca="true">+IF(OFFSET('Sanitation Data'!$H$28,0,10*ROW('Sanitation Data'!H4))="","",OFFSET('Sanitation Data'!$H$28,0,10*ROW('Sanitation Data'!H4)))</f>
        <v>Yes</v>
      </c>
      <c r="DF10" s="310" t="str">
        <f ca="true">+IF(OFFSET('Sanitation Data'!$H$29,0,10*ROW('Sanitation Data'!H4))="","",OFFSET('Sanitation Data'!$H$29,0,10*ROW('Sanitation Data'!H4)))</f>
        <v/>
      </c>
      <c r="DG10" s="310" t="str">
        <f ca="true">+IF(OFFSET('Sanitation Data'!$H$30,0,10*ROW('Sanitation Data'!H4))="","",OFFSET('Sanitation Data'!$H$30,0,10*ROW('Sanitation Data'!H4)))</f>
        <v/>
      </c>
      <c r="DH10" s="310" t="str">
        <f ca="true">+IF(OFFSET('Sanitation Data'!$H$31,0,10*ROW('Sanitation Data'!H4))="","",OFFSET('Sanitation Data'!$H$31,0,10*ROW('Sanitation Data'!H4)))</f>
        <v/>
      </c>
      <c r="DI10" s="310" t="str">
        <f ca="true">+IF(OFFSET('Sanitation Data'!$H$32,0,10*ROW('Sanitation Data'!H4))="","",OFFSET('Sanitation Data'!$H$32,0,10*ROW('Sanitation Data'!H4)))</f>
        <v/>
      </c>
      <c r="DJ10" s="310" t="str">
        <f ca="true">+IF(OFFSET('Sanitation Data'!$I$28,0,10*ROW('Sanitation Data'!I4))="","",OFFSET('Sanitation Data'!$I$28,0,10*ROW('Sanitation Data'!I4)))</f>
        <v>Yes</v>
      </c>
      <c r="DK10" s="310" t="str">
        <f ca="true">+IF(OFFSET('Sanitation Data'!$I$29,0,10*ROW('Sanitation Data'!I4))="","",OFFSET('Sanitation Data'!$I$29,0,10*ROW('Sanitation Data'!I4)))</f>
        <v/>
      </c>
      <c r="DL10" s="310" t="str">
        <f ca="true">+IF(OFFSET('Sanitation Data'!$I$30,0,10*ROW('Sanitation Data'!I4))="","",OFFSET('Sanitation Data'!$I$30,0,10*ROW('Sanitation Data'!I4)))</f>
        <v/>
      </c>
      <c r="DM10" s="310" t="str">
        <f ca="true">+IF(OFFSET('Sanitation Data'!$I$31,0,10*ROW('Sanitation Data'!I4))="","",OFFSET('Sanitation Data'!$I$31,0,10*ROW('Sanitation Data'!I4)))</f>
        <v/>
      </c>
      <c r="DN10" s="310" t="str">
        <f ca="true">+IF(OFFSET('Sanitation Data'!$I$32,0,10*ROW('Sanitation Data'!I4))="","",OFFSET('Sanitation Data'!$I$32,0,10*ROW('Sanitation Data'!I4)))</f>
        <v/>
      </c>
      <c r="DO10" s="310" t="str">
        <f ca="true">+IF(OFFSET('Hygiene Data'!$D$11,0,10*ROW('Hygiene Data'!D4))="","",OFFSET('Hygiene Data'!$D$11,0,10*ROW('Hygiene Data'!D4)))</f>
        <v/>
      </c>
      <c r="DP10" s="310" t="str">
        <f ca="true">+IF(OFFSET('Hygiene Data'!$D$12,0,10*ROW('Hygiene Data'!D4))="","",OFFSET('Hygiene Data'!$D$12,0,10*ROW('Hygiene Data'!D4)))</f>
        <v/>
      </c>
      <c r="DQ10" s="310" t="str">
        <f ca="true">+IF(OFFSET('Hygiene Data'!$D$13,0,10*ROW('Hygiene Data'!D4))="","",OFFSET('Hygiene Data'!$D$13,0,10*ROW('Hygiene Data'!D4)))</f>
        <v/>
      </c>
      <c r="DR10" s="310" t="str">
        <f ca="true">+IF(OFFSET('Hygiene Data'!$E$11,0,10*ROW('Hygiene Data'!E4))="","",OFFSET('Hygiene Data'!$E$11,0,10*ROW('Hygiene Data'!E4)))</f>
        <v/>
      </c>
      <c r="DS10" s="310" t="str">
        <f ca="true">+IF(OFFSET('Hygiene Data'!$E$12,0,10*ROW('Hygiene Data'!E4))="","",OFFSET('Hygiene Data'!$E$12,0,10*ROW('Hygiene Data'!E4)))</f>
        <v/>
      </c>
      <c r="DT10" s="310" t="str">
        <f ca="true">+IF(OFFSET('Hygiene Data'!$E$13,0,10*ROW('Hygiene Data'!E4))="","",OFFSET('Hygiene Data'!$E$13,0,10*ROW('Hygiene Data'!E4)))</f>
        <v/>
      </c>
      <c r="DU10" s="310" t="str">
        <f ca="true">+IF(OFFSET('Hygiene Data'!$F$11,0,10*ROW('Hygiene Data'!F4))="","",OFFSET('Hygiene Data'!$F$11,0,10*ROW('Hygiene Data'!F4)))</f>
        <v/>
      </c>
      <c r="DV10" s="310" t="str">
        <f ca="true">+IF(OFFSET('Hygiene Data'!$F$12,0,10*ROW('Hygiene Data'!F4))="","",OFFSET('Hygiene Data'!$F$12,0,10*ROW('Hygiene Data'!F4)))</f>
        <v/>
      </c>
      <c r="DW10" s="310" t="str">
        <f ca="true">+IF(OFFSET('Hygiene Data'!$F$13,0,10*ROW('Hygiene Data'!F4))="","",OFFSET('Hygiene Data'!$F$13,0,10*ROW('Hygiene Data'!F4)))</f>
        <v/>
      </c>
      <c r="DX10" s="310" t="str">
        <f ca="true">+IF(OFFSET('Hygiene Data'!$G$11,0,10*ROW('Hygiene Data'!G4))="","",OFFSET('Hygiene Data'!$G$11,0,10*ROW('Hygiene Data'!G4)))</f>
        <v/>
      </c>
      <c r="DY10" s="310" t="str">
        <f ca="true">+IF(OFFSET('Hygiene Data'!$G$12,0,10*ROW('Hygiene Data'!G4))="","",OFFSET('Hygiene Data'!$G$12,0,10*ROW('Hygiene Data'!G4)))</f>
        <v/>
      </c>
      <c r="DZ10" s="310" t="str">
        <f ca="true">+IF(OFFSET('Hygiene Data'!$G$13,0,10*ROW('Hygiene Data'!G4))="","",OFFSET('Hygiene Data'!$G$13,0,10*ROW('Hygiene Data'!G4)))</f>
        <v/>
      </c>
      <c r="EA10" s="310" t="str">
        <f ca="true">+IF(OFFSET('Hygiene Data'!$H$11,0,10*ROW('Hygiene Data'!H4))="","",OFFSET('Hygiene Data'!$H$11,0,10*ROW('Hygiene Data'!H4)))</f>
        <v/>
      </c>
      <c r="EB10" s="310" t="str">
        <f ca="true">+IF(OFFSET('Hygiene Data'!$H$12,0,10*ROW('Hygiene Data'!H4))="","",OFFSET('Hygiene Data'!$H$12,0,10*ROW('Hygiene Data'!H4)))</f>
        <v/>
      </c>
      <c r="EC10" s="310" t="str">
        <f ca="true">+IF(OFFSET('Hygiene Data'!$H$13,0,10*ROW('Hygiene Data'!H4))="","",OFFSET('Hygiene Data'!$H$13,0,10*ROW('Hygiene Data'!H4)))</f>
        <v/>
      </c>
      <c r="ED10" s="310" t="str">
        <f ca="true">+IF(OFFSET('Hygiene Data'!$I$11,0,10*ROW('Hygiene Data'!I4))="","",OFFSET('Hygiene Data'!$I$11,0,10*ROW('Hygiene Data'!I4)))</f>
        <v/>
      </c>
      <c r="EE10" s="310" t="str">
        <f ca="true">+IF(OFFSET('Hygiene Data'!$I$12,0,10*ROW('Hygiene Data'!I4))="","",OFFSET('Hygiene Data'!$I$12,0,10*ROW('Hygiene Data'!I4)))</f>
        <v/>
      </c>
      <c r="EF10" s="310"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BFA_2012_EMIS</v>
      </c>
      <c r="B11" s="36" t="str">
        <f ca="true">+IF(OFFSET('Water Data'!$C$2,0,10*ROW('Water Data'!F5))="","",OFFSET('Water Data'!$C$2,0,10*ROW('Water Data'!F5)))</f>
        <v>EMIS</v>
      </c>
      <c r="C11" s="366">
        <f t="shared" ca="true" si="0"/>
        <v>2012</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49.456292590356242</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67.7</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44.2</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65.119196988707657</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48.3</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84.818067754077802</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10"/>
      <c r="BS11" s="310" t="str">
        <f ca="true">+IF(OFFSET('Water Data'!$D$27,0,10*ROW('Water Data'!D5))="","",OFFSET('Water Data'!$D$27,0,10*ROW('Water Data'!D5)))</f>
        <v>Yes</v>
      </c>
      <c r="BT11" s="310" t="str">
        <f ca="true">+IF(OFFSET('Water Data'!$D$28,0,10*ROW('Water Data'!D5))="","",OFFSET('Water Data'!$D$28,0,10*ROW('Water Data'!D5)))</f>
        <v/>
      </c>
      <c r="BU11" s="310" t="str">
        <f ca="true">+IF(OFFSET('Water Data'!$D$29,0,10*ROW('Water Data'!D5))="","",OFFSET('Water Data'!$D$29,0,10*ROW('Water Data'!D5)))</f>
        <v/>
      </c>
      <c r="BV11" s="310" t="str">
        <f ca="true">+IF(OFFSET('Water Data'!$E$27,0,10*ROW('Water Data'!E5))="","",OFFSET('Water Data'!$E$27,0,10*ROW('Water Data'!E5)))</f>
        <v>Yes</v>
      </c>
      <c r="BW11" s="310" t="str">
        <f ca="true">+IF(OFFSET('Water Data'!$E$28,0,10*ROW('Water Data'!E5))="","",OFFSET('Water Data'!$E$28,0,10*ROW('Water Data'!E5)))</f>
        <v/>
      </c>
      <c r="BX11" s="310" t="str">
        <f ca="true">+IF(OFFSET('Water Data'!$E$29,0,10*ROW('Water Data'!E5))="","",OFFSET('Water Data'!$E$29,0,10*ROW('Water Data'!E5)))</f>
        <v/>
      </c>
      <c r="BY11" s="310" t="str">
        <f ca="true">+IF(OFFSET('Water Data'!$F$27,0,10*ROW('Water Data'!F5))="","",OFFSET('Water Data'!$F$27,0,10*ROW('Water Data'!F5)))</f>
        <v>Yes</v>
      </c>
      <c r="BZ11" s="310" t="str">
        <f ca="true">+IF(OFFSET('Water Data'!$F$28,0,10*ROW('Water Data'!F5))="","",OFFSET('Water Data'!$F$28,0,10*ROW('Water Data'!F5)))</f>
        <v/>
      </c>
      <c r="CA11" s="310" t="str">
        <f ca="true">+IF(OFFSET('Water Data'!$F$29,0,10*ROW('Water Data'!F5))="","",OFFSET('Water Data'!$F$29,0,10*ROW('Water Data'!F5)))</f>
        <v/>
      </c>
      <c r="CB11" s="310" t="str">
        <f ca="true">+IF(OFFSET('Water Data'!$G$27,0,10*ROW('Water Data'!G5))="","",OFFSET('Water Data'!$G$27,0,10*ROW('Water Data'!G5)))</f>
        <v>Yes</v>
      </c>
      <c r="CC11" s="310" t="str">
        <f ca="true">+IF(OFFSET('Water Data'!$G$28,0,10*ROW('Water Data'!G5))="","",OFFSET('Water Data'!$G$28,0,10*ROW('Water Data'!G5)))</f>
        <v/>
      </c>
      <c r="CD11" s="310" t="str">
        <f ca="true">+IF(OFFSET('Water Data'!$G$29,0,10*ROW('Water Data'!G5))="","",OFFSET('Water Data'!$G$29,0,10*ROW('Water Data'!G5)))</f>
        <v/>
      </c>
      <c r="CE11" s="310" t="str">
        <f ca="true">+IF(OFFSET('Water Data'!$H$27,0,10*ROW('Water Data'!H5))="","",OFFSET('Water Data'!$H$27,0,10*ROW('Water Data'!H5)))</f>
        <v>Yes</v>
      </c>
      <c r="CF11" s="310" t="str">
        <f ca="true">+IF(OFFSET('Water Data'!$H$28,0,10*ROW('Water Data'!H5))="","",OFFSET('Water Data'!$H$28,0,10*ROW('Water Data'!H5)))</f>
        <v/>
      </c>
      <c r="CG11" s="310" t="str">
        <f ca="true">+IF(OFFSET('Water Data'!$H$29,0,10*ROW('Water Data'!H5))="","",OFFSET('Water Data'!$H$29,0,10*ROW('Water Data'!H5)))</f>
        <v/>
      </c>
      <c r="CH11" s="310" t="str">
        <f ca="true">+IF(OFFSET('Water Data'!$I$27,0,10*ROW('Water Data'!I5))="","",OFFSET('Water Data'!$I$27,0,10*ROW('Water Data'!I5)))</f>
        <v/>
      </c>
      <c r="CI11" s="310" t="str">
        <f ca="true">+IF(OFFSET('Water Data'!$I$28,0,10*ROW('Water Data'!I5))="","",OFFSET('Water Data'!$I$28,0,10*ROW('Water Data'!I5)))</f>
        <v/>
      </c>
      <c r="CJ11" s="310" t="str">
        <f ca="true">+IF(OFFSET('Water Data'!$I$29,0,10*ROW('Water Data'!I5))="","",OFFSET('Water Data'!$I$29,0,10*ROW('Water Data'!I5)))</f>
        <v/>
      </c>
      <c r="CK11" s="310" t="str">
        <f ca="true">+IF(OFFSET('Sanitation Data'!$D$28,0,10*ROW('Sanitation Data'!D5))="","",OFFSET('Sanitation Data'!$D$28,0,10*ROW('Sanitation Data'!D5)))</f>
        <v/>
      </c>
      <c r="CL11" s="310" t="str">
        <f ca="true">+IF(OFFSET('Sanitation Data'!$D$29,0,10*ROW('Sanitation Data'!D5))="","",OFFSET('Sanitation Data'!$D$29,0,10*ROW('Sanitation Data'!D5)))</f>
        <v/>
      </c>
      <c r="CM11" s="310" t="str">
        <f ca="true">+IF(OFFSET('Sanitation Data'!$D$30,0,10*ROW('Sanitation Data'!D5))="","",OFFSET('Sanitation Data'!$D$30,0,10*ROW('Sanitation Data'!D5)))</f>
        <v/>
      </c>
      <c r="CN11" s="310" t="str">
        <f ca="true">+IF(OFFSET('Sanitation Data'!$D$31,0,10*ROW('Sanitation Data'!D5))="","",OFFSET('Sanitation Data'!$D$31,0,10*ROW('Sanitation Data'!D5)))</f>
        <v/>
      </c>
      <c r="CO11" s="310" t="str">
        <f ca="true">+IF(OFFSET('Sanitation Data'!$D$32,0,10*ROW('Sanitation Data'!D5))="","",OFFSET('Sanitation Data'!$D$32,0,10*ROW('Sanitation Data'!D5)))</f>
        <v/>
      </c>
      <c r="CP11" s="310" t="str">
        <f ca="true">+IF(OFFSET('Sanitation Data'!$E$28,0,10*ROW('Sanitation Data'!E5))="","",OFFSET('Sanitation Data'!$E$28,0,10*ROW('Sanitation Data'!E5)))</f>
        <v/>
      </c>
      <c r="CQ11" s="310" t="str">
        <f ca="true">+IF(OFFSET('Sanitation Data'!$E$29,0,10*ROW('Sanitation Data'!E5))="","",OFFSET('Sanitation Data'!$E$29,0,10*ROW('Sanitation Data'!E5)))</f>
        <v/>
      </c>
      <c r="CR11" s="310" t="str">
        <f ca="true">+IF(OFFSET('Sanitation Data'!$E$30,0,10*ROW('Sanitation Data'!E5))="","",OFFSET('Sanitation Data'!$E$30,0,10*ROW('Sanitation Data'!E5)))</f>
        <v/>
      </c>
      <c r="CS11" s="310" t="str">
        <f ca="true">+IF(OFFSET('Sanitation Data'!$E$31,0,10*ROW('Sanitation Data'!E5))="","",OFFSET('Sanitation Data'!$E$31,0,10*ROW('Sanitation Data'!E5)))</f>
        <v/>
      </c>
      <c r="CT11" s="310" t="str">
        <f ca="true">+IF(OFFSET('Sanitation Data'!$E$32,0,10*ROW('Sanitation Data'!E5))="","",OFFSET('Sanitation Data'!$E$32,0,10*ROW('Sanitation Data'!E5)))</f>
        <v/>
      </c>
      <c r="CU11" s="310" t="str">
        <f ca="true">+IF(OFFSET('Sanitation Data'!$F$28,0,10*ROW('Sanitation Data'!F5))="","",OFFSET('Sanitation Data'!$F$28,0,10*ROW('Sanitation Data'!F5)))</f>
        <v/>
      </c>
      <c r="CV11" s="310" t="str">
        <f ca="true">+IF(OFFSET('Sanitation Data'!$F$29,0,10*ROW('Sanitation Data'!F5))="","",OFFSET('Sanitation Data'!$F$29,0,10*ROW('Sanitation Data'!F5)))</f>
        <v/>
      </c>
      <c r="CW11" s="310" t="str">
        <f ca="true">+IF(OFFSET('Sanitation Data'!$F$30,0,10*ROW('Sanitation Data'!F5))="","",OFFSET('Sanitation Data'!$F$30,0,10*ROW('Sanitation Data'!F5)))</f>
        <v/>
      </c>
      <c r="CX11" s="310" t="str">
        <f ca="true">+IF(OFFSET('Sanitation Data'!$F$31,0,10*ROW('Sanitation Data'!F5))="","",OFFSET('Sanitation Data'!$F$31,0,10*ROW('Sanitation Data'!F5)))</f>
        <v/>
      </c>
      <c r="CY11" s="310" t="str">
        <f ca="true">+IF(OFFSET('Sanitation Data'!$F$32,0,10*ROW('Sanitation Data'!F5))="","",OFFSET('Sanitation Data'!$F$32,0,10*ROW('Sanitation Data'!F5)))</f>
        <v/>
      </c>
      <c r="CZ11" s="310" t="str">
        <f ca="true">+IF(OFFSET('Sanitation Data'!$G$28,0,10*ROW('Sanitation Data'!G5))="","",OFFSET('Sanitation Data'!$G$28,0,10*ROW('Sanitation Data'!G5)))</f>
        <v>Yes</v>
      </c>
      <c r="DA11" s="310" t="str">
        <f ca="true">+IF(OFFSET('Sanitation Data'!$G$29,0,10*ROW('Sanitation Data'!G5))="","",OFFSET('Sanitation Data'!$G$29,0,10*ROW('Sanitation Data'!G5)))</f>
        <v/>
      </c>
      <c r="DB11" s="310" t="str">
        <f ca="true">+IF(OFFSET('Sanitation Data'!$G$30,0,10*ROW('Sanitation Data'!G5))="","",OFFSET('Sanitation Data'!$G$30,0,10*ROW('Sanitation Data'!G5)))</f>
        <v/>
      </c>
      <c r="DC11" s="310" t="str">
        <f ca="true">+IF(OFFSET('Sanitation Data'!$G$31,0,10*ROW('Sanitation Data'!G5))="","",OFFSET('Sanitation Data'!$G$31,0,10*ROW('Sanitation Data'!G5)))</f>
        <v/>
      </c>
      <c r="DD11" s="310" t="str">
        <f ca="true">+IF(OFFSET('Sanitation Data'!$G$32,0,10*ROW('Sanitation Data'!G5))="","",OFFSET('Sanitation Data'!$G$32,0,10*ROW('Sanitation Data'!G5)))</f>
        <v/>
      </c>
      <c r="DE11" s="310" t="str">
        <f ca="true">+IF(OFFSET('Sanitation Data'!$H$28,0,10*ROW('Sanitation Data'!H5))="","",OFFSET('Sanitation Data'!$H$28,0,10*ROW('Sanitation Data'!H5)))</f>
        <v/>
      </c>
      <c r="DF11" s="310" t="str">
        <f ca="true">+IF(OFFSET('Sanitation Data'!$H$29,0,10*ROW('Sanitation Data'!H5))="","",OFFSET('Sanitation Data'!$H$29,0,10*ROW('Sanitation Data'!H5)))</f>
        <v/>
      </c>
      <c r="DG11" s="310" t="str">
        <f ca="true">+IF(OFFSET('Sanitation Data'!$H$30,0,10*ROW('Sanitation Data'!H5))="","",OFFSET('Sanitation Data'!$H$30,0,10*ROW('Sanitation Data'!H5)))</f>
        <v/>
      </c>
      <c r="DH11" s="310" t="str">
        <f ca="true">+IF(OFFSET('Sanitation Data'!$H$31,0,10*ROW('Sanitation Data'!H5))="","",OFFSET('Sanitation Data'!$H$31,0,10*ROW('Sanitation Data'!H5)))</f>
        <v/>
      </c>
      <c r="DI11" s="310" t="str">
        <f ca="true">+IF(OFFSET('Sanitation Data'!$H$32,0,10*ROW('Sanitation Data'!H5))="","",OFFSET('Sanitation Data'!$H$32,0,10*ROW('Sanitation Data'!H5)))</f>
        <v/>
      </c>
      <c r="DJ11" s="310" t="str">
        <f ca="true">+IF(OFFSET('Sanitation Data'!$I$28,0,10*ROW('Sanitation Data'!I5))="","",OFFSET('Sanitation Data'!$I$28,0,10*ROW('Sanitation Data'!I5)))</f>
        <v/>
      </c>
      <c r="DK11" s="310" t="str">
        <f ca="true">+IF(OFFSET('Sanitation Data'!$I$29,0,10*ROW('Sanitation Data'!I5))="","",OFFSET('Sanitation Data'!$I$29,0,10*ROW('Sanitation Data'!I5)))</f>
        <v/>
      </c>
      <c r="DL11" s="310" t="str">
        <f ca="true">+IF(OFFSET('Sanitation Data'!$I$30,0,10*ROW('Sanitation Data'!I5))="","",OFFSET('Sanitation Data'!$I$30,0,10*ROW('Sanitation Data'!I5)))</f>
        <v/>
      </c>
      <c r="DM11" s="310" t="str">
        <f ca="true">+IF(OFFSET('Sanitation Data'!$I$31,0,10*ROW('Sanitation Data'!I5))="","",OFFSET('Sanitation Data'!$I$31,0,10*ROW('Sanitation Data'!I5)))</f>
        <v/>
      </c>
      <c r="DN11" s="310" t="str">
        <f ca="true">+IF(OFFSET('Sanitation Data'!$I$32,0,10*ROW('Sanitation Data'!I5))="","",OFFSET('Sanitation Data'!$I$32,0,10*ROW('Sanitation Data'!I5)))</f>
        <v/>
      </c>
      <c r="DO11" s="310" t="str">
        <f ca="true">+IF(OFFSET('Hygiene Data'!$D$11,0,10*ROW('Hygiene Data'!D5))="","",OFFSET('Hygiene Data'!$D$11,0,10*ROW('Hygiene Data'!D5)))</f>
        <v/>
      </c>
      <c r="DP11" s="310" t="str">
        <f ca="true">+IF(OFFSET('Hygiene Data'!$D$12,0,10*ROW('Hygiene Data'!D5))="","",OFFSET('Hygiene Data'!$D$12,0,10*ROW('Hygiene Data'!D5)))</f>
        <v/>
      </c>
      <c r="DQ11" s="310" t="str">
        <f ca="true">+IF(OFFSET('Hygiene Data'!$D$13,0,10*ROW('Hygiene Data'!D5))="","",OFFSET('Hygiene Data'!$D$13,0,10*ROW('Hygiene Data'!D5)))</f>
        <v/>
      </c>
      <c r="DR11" s="310" t="str">
        <f ca="true">+IF(OFFSET('Hygiene Data'!$E$11,0,10*ROW('Hygiene Data'!E5))="","",OFFSET('Hygiene Data'!$E$11,0,10*ROW('Hygiene Data'!E5)))</f>
        <v/>
      </c>
      <c r="DS11" s="310" t="str">
        <f ca="true">+IF(OFFSET('Hygiene Data'!$E$12,0,10*ROW('Hygiene Data'!E5))="","",OFFSET('Hygiene Data'!$E$12,0,10*ROW('Hygiene Data'!E5)))</f>
        <v/>
      </c>
      <c r="DT11" s="310" t="str">
        <f ca="true">+IF(OFFSET('Hygiene Data'!$E$13,0,10*ROW('Hygiene Data'!E5))="","",OFFSET('Hygiene Data'!$E$13,0,10*ROW('Hygiene Data'!E5)))</f>
        <v/>
      </c>
      <c r="DU11" s="310" t="str">
        <f ca="true">+IF(OFFSET('Hygiene Data'!$F$11,0,10*ROW('Hygiene Data'!F5))="","",OFFSET('Hygiene Data'!$F$11,0,10*ROW('Hygiene Data'!F5)))</f>
        <v/>
      </c>
      <c r="DV11" s="310" t="str">
        <f ca="true">+IF(OFFSET('Hygiene Data'!$F$12,0,10*ROW('Hygiene Data'!F5))="","",OFFSET('Hygiene Data'!$F$12,0,10*ROW('Hygiene Data'!F5)))</f>
        <v/>
      </c>
      <c r="DW11" s="310" t="str">
        <f ca="true">+IF(OFFSET('Hygiene Data'!$F$13,0,10*ROW('Hygiene Data'!F5))="","",OFFSET('Hygiene Data'!$F$13,0,10*ROW('Hygiene Data'!F5)))</f>
        <v/>
      </c>
      <c r="DX11" s="310" t="str">
        <f ca="true">+IF(OFFSET('Hygiene Data'!$G$11,0,10*ROW('Hygiene Data'!G5))="","",OFFSET('Hygiene Data'!$G$11,0,10*ROW('Hygiene Data'!G5)))</f>
        <v/>
      </c>
      <c r="DY11" s="310" t="str">
        <f ca="true">+IF(OFFSET('Hygiene Data'!$G$12,0,10*ROW('Hygiene Data'!G5))="","",OFFSET('Hygiene Data'!$G$12,0,10*ROW('Hygiene Data'!G5)))</f>
        <v/>
      </c>
      <c r="DZ11" s="310" t="str">
        <f ca="true">+IF(OFFSET('Hygiene Data'!$G$13,0,10*ROW('Hygiene Data'!G5))="","",OFFSET('Hygiene Data'!$G$13,0,10*ROW('Hygiene Data'!G5)))</f>
        <v/>
      </c>
      <c r="EA11" s="310" t="str">
        <f ca="true">+IF(OFFSET('Hygiene Data'!$H$11,0,10*ROW('Hygiene Data'!H5))="","",OFFSET('Hygiene Data'!$H$11,0,10*ROW('Hygiene Data'!H5)))</f>
        <v/>
      </c>
      <c r="EB11" s="310" t="str">
        <f ca="true">+IF(OFFSET('Hygiene Data'!$H$12,0,10*ROW('Hygiene Data'!H5))="","",OFFSET('Hygiene Data'!$H$12,0,10*ROW('Hygiene Data'!H5)))</f>
        <v/>
      </c>
      <c r="EC11" s="310" t="str">
        <f ca="true">+IF(OFFSET('Hygiene Data'!$H$13,0,10*ROW('Hygiene Data'!H5))="","",OFFSET('Hygiene Data'!$H$13,0,10*ROW('Hygiene Data'!H5)))</f>
        <v/>
      </c>
      <c r="ED11" s="310" t="str">
        <f ca="true">+IF(OFFSET('Hygiene Data'!$I$11,0,10*ROW('Hygiene Data'!I5))="","",OFFSET('Hygiene Data'!$I$11,0,10*ROW('Hygiene Data'!I5)))</f>
        <v/>
      </c>
      <c r="EE11" s="310" t="str">
        <f ca="true">+IF(OFFSET('Hygiene Data'!$I$12,0,10*ROW('Hygiene Data'!I5))="","",OFFSET('Hygiene Data'!$I$12,0,10*ROW('Hygiene Data'!I5)))</f>
        <v/>
      </c>
      <c r="EF11" s="310"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BFA_2013_EMIS</v>
      </c>
      <c r="B12" s="36" t="str">
        <f ca="true">+IF(OFFSET('Water Data'!$C$2,0,10*ROW('Water Data'!F6))="","",OFFSET('Water Data'!$C$2,0,10*ROW('Water Data'!F6)))</f>
        <v>EMIS</v>
      </c>
      <c r="C12" s="366">
        <f t="shared" ca="true" si="0"/>
        <v>2013</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49.357272659007286</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67.5</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44</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64.897074756229685</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48.2</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85.590465872156017</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10"/>
      <c r="BS12" s="310" t="str">
        <f ca="true">+IF(OFFSET('Water Data'!$D$27,0,10*ROW('Water Data'!D6))="","",OFFSET('Water Data'!$D$27,0,10*ROW('Water Data'!D6)))</f>
        <v>Yes</v>
      </c>
      <c r="BT12" s="310" t="str">
        <f ca="true">+IF(OFFSET('Water Data'!$D$28,0,10*ROW('Water Data'!D6))="","",OFFSET('Water Data'!$D$28,0,10*ROW('Water Data'!D6)))</f>
        <v/>
      </c>
      <c r="BU12" s="310" t="str">
        <f ca="true">+IF(OFFSET('Water Data'!$D$29,0,10*ROW('Water Data'!D6))="","",OFFSET('Water Data'!$D$29,0,10*ROW('Water Data'!D6)))</f>
        <v/>
      </c>
      <c r="BV12" s="310" t="str">
        <f ca="true">+IF(OFFSET('Water Data'!$E$27,0,10*ROW('Water Data'!E6))="","",OFFSET('Water Data'!$E$27,0,10*ROW('Water Data'!E6)))</f>
        <v>Yes</v>
      </c>
      <c r="BW12" s="310" t="str">
        <f ca="true">+IF(OFFSET('Water Data'!$E$28,0,10*ROW('Water Data'!E6))="","",OFFSET('Water Data'!$E$28,0,10*ROW('Water Data'!E6)))</f>
        <v/>
      </c>
      <c r="BX12" s="310" t="str">
        <f ca="true">+IF(OFFSET('Water Data'!$E$29,0,10*ROW('Water Data'!E6))="","",OFFSET('Water Data'!$E$29,0,10*ROW('Water Data'!E6)))</f>
        <v/>
      </c>
      <c r="BY12" s="310" t="str">
        <f ca="true">+IF(OFFSET('Water Data'!$F$27,0,10*ROW('Water Data'!F6))="","",OFFSET('Water Data'!$F$27,0,10*ROW('Water Data'!F6)))</f>
        <v>Yes</v>
      </c>
      <c r="BZ12" s="310" t="str">
        <f ca="true">+IF(OFFSET('Water Data'!$F$28,0,10*ROW('Water Data'!F6))="","",OFFSET('Water Data'!$F$28,0,10*ROW('Water Data'!F6)))</f>
        <v/>
      </c>
      <c r="CA12" s="310" t="str">
        <f ca="true">+IF(OFFSET('Water Data'!$F$29,0,10*ROW('Water Data'!F6))="","",OFFSET('Water Data'!$F$29,0,10*ROW('Water Data'!F6)))</f>
        <v/>
      </c>
      <c r="CB12" s="310" t="str">
        <f ca="true">+IF(OFFSET('Water Data'!$G$27,0,10*ROW('Water Data'!G6))="","",OFFSET('Water Data'!$G$27,0,10*ROW('Water Data'!G6)))</f>
        <v>Yes</v>
      </c>
      <c r="CC12" s="310" t="str">
        <f ca="true">+IF(OFFSET('Water Data'!$G$28,0,10*ROW('Water Data'!G6))="","",OFFSET('Water Data'!$G$28,0,10*ROW('Water Data'!G6)))</f>
        <v/>
      </c>
      <c r="CD12" s="310" t="str">
        <f ca="true">+IF(OFFSET('Water Data'!$G$29,0,10*ROW('Water Data'!G6))="","",OFFSET('Water Data'!$G$29,0,10*ROW('Water Data'!G6)))</f>
        <v/>
      </c>
      <c r="CE12" s="310" t="str">
        <f ca="true">+IF(OFFSET('Water Data'!$H$27,0,10*ROW('Water Data'!H6))="","",OFFSET('Water Data'!$H$27,0,10*ROW('Water Data'!H6)))</f>
        <v>Yes</v>
      </c>
      <c r="CF12" s="310" t="str">
        <f ca="true">+IF(OFFSET('Water Data'!$H$28,0,10*ROW('Water Data'!H6))="","",OFFSET('Water Data'!$H$28,0,10*ROW('Water Data'!H6)))</f>
        <v/>
      </c>
      <c r="CG12" s="310" t="str">
        <f ca="true">+IF(OFFSET('Water Data'!$H$29,0,10*ROW('Water Data'!H6))="","",OFFSET('Water Data'!$H$29,0,10*ROW('Water Data'!H6)))</f>
        <v/>
      </c>
      <c r="CH12" s="310" t="str">
        <f ca="true">+IF(OFFSET('Water Data'!$I$27,0,10*ROW('Water Data'!I6))="","",OFFSET('Water Data'!$I$27,0,10*ROW('Water Data'!I6)))</f>
        <v/>
      </c>
      <c r="CI12" s="310" t="str">
        <f ca="true">+IF(OFFSET('Water Data'!$I$28,0,10*ROW('Water Data'!I6))="","",OFFSET('Water Data'!$I$28,0,10*ROW('Water Data'!I6)))</f>
        <v/>
      </c>
      <c r="CJ12" s="310" t="str">
        <f ca="true">+IF(OFFSET('Water Data'!$I$29,0,10*ROW('Water Data'!I6))="","",OFFSET('Water Data'!$I$29,0,10*ROW('Water Data'!I6)))</f>
        <v/>
      </c>
      <c r="CK12" s="310" t="str">
        <f ca="true">+IF(OFFSET('Sanitation Data'!$D$28,0,10*ROW('Sanitation Data'!D6))="","",OFFSET('Sanitation Data'!$D$28,0,10*ROW('Sanitation Data'!D6)))</f>
        <v/>
      </c>
      <c r="CL12" s="310" t="str">
        <f ca="true">+IF(OFFSET('Sanitation Data'!$D$29,0,10*ROW('Sanitation Data'!D6))="","",OFFSET('Sanitation Data'!$D$29,0,10*ROW('Sanitation Data'!D6)))</f>
        <v/>
      </c>
      <c r="CM12" s="310" t="str">
        <f ca="true">+IF(OFFSET('Sanitation Data'!$D$30,0,10*ROW('Sanitation Data'!D6))="","",OFFSET('Sanitation Data'!$D$30,0,10*ROW('Sanitation Data'!D6)))</f>
        <v/>
      </c>
      <c r="CN12" s="310" t="str">
        <f ca="true">+IF(OFFSET('Sanitation Data'!$D$31,0,10*ROW('Sanitation Data'!D6))="","",OFFSET('Sanitation Data'!$D$31,0,10*ROW('Sanitation Data'!D6)))</f>
        <v/>
      </c>
      <c r="CO12" s="310" t="str">
        <f ca="true">+IF(OFFSET('Sanitation Data'!$D$32,0,10*ROW('Sanitation Data'!D6))="","",OFFSET('Sanitation Data'!$D$32,0,10*ROW('Sanitation Data'!D6)))</f>
        <v/>
      </c>
      <c r="CP12" s="310" t="str">
        <f ca="true">+IF(OFFSET('Sanitation Data'!$E$28,0,10*ROW('Sanitation Data'!E6))="","",OFFSET('Sanitation Data'!$E$28,0,10*ROW('Sanitation Data'!E6)))</f>
        <v/>
      </c>
      <c r="CQ12" s="310" t="str">
        <f ca="true">+IF(OFFSET('Sanitation Data'!$E$29,0,10*ROW('Sanitation Data'!E6))="","",OFFSET('Sanitation Data'!$E$29,0,10*ROW('Sanitation Data'!E6)))</f>
        <v/>
      </c>
      <c r="CR12" s="310" t="str">
        <f ca="true">+IF(OFFSET('Sanitation Data'!$E$30,0,10*ROW('Sanitation Data'!E6))="","",OFFSET('Sanitation Data'!$E$30,0,10*ROW('Sanitation Data'!E6)))</f>
        <v/>
      </c>
      <c r="CS12" s="310" t="str">
        <f ca="true">+IF(OFFSET('Sanitation Data'!$E$31,0,10*ROW('Sanitation Data'!E6))="","",OFFSET('Sanitation Data'!$E$31,0,10*ROW('Sanitation Data'!E6)))</f>
        <v/>
      </c>
      <c r="CT12" s="310" t="str">
        <f ca="true">+IF(OFFSET('Sanitation Data'!$E$32,0,10*ROW('Sanitation Data'!E6))="","",OFFSET('Sanitation Data'!$E$32,0,10*ROW('Sanitation Data'!E6)))</f>
        <v/>
      </c>
      <c r="CU12" s="310" t="str">
        <f ca="true">+IF(OFFSET('Sanitation Data'!$F$28,0,10*ROW('Sanitation Data'!F6))="","",OFFSET('Sanitation Data'!$F$28,0,10*ROW('Sanitation Data'!F6)))</f>
        <v/>
      </c>
      <c r="CV12" s="310" t="str">
        <f ca="true">+IF(OFFSET('Sanitation Data'!$F$29,0,10*ROW('Sanitation Data'!F6))="","",OFFSET('Sanitation Data'!$F$29,0,10*ROW('Sanitation Data'!F6)))</f>
        <v/>
      </c>
      <c r="CW12" s="310" t="str">
        <f ca="true">+IF(OFFSET('Sanitation Data'!$F$30,0,10*ROW('Sanitation Data'!F6))="","",OFFSET('Sanitation Data'!$F$30,0,10*ROW('Sanitation Data'!F6)))</f>
        <v/>
      </c>
      <c r="CX12" s="310" t="str">
        <f ca="true">+IF(OFFSET('Sanitation Data'!$F$31,0,10*ROW('Sanitation Data'!F6))="","",OFFSET('Sanitation Data'!$F$31,0,10*ROW('Sanitation Data'!F6)))</f>
        <v/>
      </c>
      <c r="CY12" s="310" t="str">
        <f ca="true">+IF(OFFSET('Sanitation Data'!$F$32,0,10*ROW('Sanitation Data'!F6))="","",OFFSET('Sanitation Data'!$F$32,0,10*ROW('Sanitation Data'!F6)))</f>
        <v/>
      </c>
      <c r="CZ12" s="310" t="str">
        <f ca="true">+IF(OFFSET('Sanitation Data'!$G$28,0,10*ROW('Sanitation Data'!G6))="","",OFFSET('Sanitation Data'!$G$28,0,10*ROW('Sanitation Data'!G6)))</f>
        <v>Yes</v>
      </c>
      <c r="DA12" s="310" t="str">
        <f ca="true">+IF(OFFSET('Sanitation Data'!$G$29,0,10*ROW('Sanitation Data'!G6))="","",OFFSET('Sanitation Data'!$G$29,0,10*ROW('Sanitation Data'!G6)))</f>
        <v/>
      </c>
      <c r="DB12" s="310" t="str">
        <f ca="true">+IF(OFFSET('Sanitation Data'!$G$30,0,10*ROW('Sanitation Data'!G6))="","",OFFSET('Sanitation Data'!$G$30,0,10*ROW('Sanitation Data'!G6)))</f>
        <v/>
      </c>
      <c r="DC12" s="310" t="str">
        <f ca="true">+IF(OFFSET('Sanitation Data'!$G$31,0,10*ROW('Sanitation Data'!G6))="","",OFFSET('Sanitation Data'!$G$31,0,10*ROW('Sanitation Data'!G6)))</f>
        <v/>
      </c>
      <c r="DD12" s="310" t="str">
        <f ca="true">+IF(OFFSET('Sanitation Data'!$G$32,0,10*ROW('Sanitation Data'!G6))="","",OFFSET('Sanitation Data'!$G$32,0,10*ROW('Sanitation Data'!G6)))</f>
        <v/>
      </c>
      <c r="DE12" s="310" t="str">
        <f ca="true">+IF(OFFSET('Sanitation Data'!$H$28,0,10*ROW('Sanitation Data'!H6))="","",OFFSET('Sanitation Data'!$H$28,0,10*ROW('Sanitation Data'!H6)))</f>
        <v/>
      </c>
      <c r="DF12" s="310" t="str">
        <f ca="true">+IF(OFFSET('Sanitation Data'!$H$29,0,10*ROW('Sanitation Data'!H6))="","",OFFSET('Sanitation Data'!$H$29,0,10*ROW('Sanitation Data'!H6)))</f>
        <v/>
      </c>
      <c r="DG12" s="310" t="str">
        <f ca="true">+IF(OFFSET('Sanitation Data'!$H$30,0,10*ROW('Sanitation Data'!H6))="","",OFFSET('Sanitation Data'!$H$30,0,10*ROW('Sanitation Data'!H6)))</f>
        <v/>
      </c>
      <c r="DH12" s="310" t="str">
        <f ca="true">+IF(OFFSET('Sanitation Data'!$H$31,0,10*ROW('Sanitation Data'!H6))="","",OFFSET('Sanitation Data'!$H$31,0,10*ROW('Sanitation Data'!H6)))</f>
        <v/>
      </c>
      <c r="DI12" s="310" t="str">
        <f ca="true">+IF(OFFSET('Sanitation Data'!$H$32,0,10*ROW('Sanitation Data'!H6))="","",OFFSET('Sanitation Data'!$H$32,0,10*ROW('Sanitation Data'!H6)))</f>
        <v/>
      </c>
      <c r="DJ12" s="310" t="str">
        <f ca="true">+IF(OFFSET('Sanitation Data'!$I$28,0,10*ROW('Sanitation Data'!I6))="","",OFFSET('Sanitation Data'!$I$28,0,10*ROW('Sanitation Data'!I6)))</f>
        <v/>
      </c>
      <c r="DK12" s="310" t="str">
        <f ca="true">+IF(OFFSET('Sanitation Data'!$I$29,0,10*ROW('Sanitation Data'!I6))="","",OFFSET('Sanitation Data'!$I$29,0,10*ROW('Sanitation Data'!I6)))</f>
        <v/>
      </c>
      <c r="DL12" s="310" t="str">
        <f ca="true">+IF(OFFSET('Sanitation Data'!$I$30,0,10*ROW('Sanitation Data'!I6))="","",OFFSET('Sanitation Data'!$I$30,0,10*ROW('Sanitation Data'!I6)))</f>
        <v/>
      </c>
      <c r="DM12" s="310" t="str">
        <f ca="true">+IF(OFFSET('Sanitation Data'!$I$31,0,10*ROW('Sanitation Data'!I6))="","",OFFSET('Sanitation Data'!$I$31,0,10*ROW('Sanitation Data'!I6)))</f>
        <v/>
      </c>
      <c r="DN12" s="310" t="str">
        <f ca="true">+IF(OFFSET('Sanitation Data'!$I$32,0,10*ROW('Sanitation Data'!I6))="","",OFFSET('Sanitation Data'!$I$32,0,10*ROW('Sanitation Data'!I6)))</f>
        <v/>
      </c>
      <c r="DO12" s="310" t="str">
        <f ca="true">+IF(OFFSET('Hygiene Data'!$D$11,0,10*ROW('Hygiene Data'!D6))="","",OFFSET('Hygiene Data'!$D$11,0,10*ROW('Hygiene Data'!D6)))</f>
        <v/>
      </c>
      <c r="DP12" s="310" t="str">
        <f ca="true">+IF(OFFSET('Hygiene Data'!$D$12,0,10*ROW('Hygiene Data'!D6))="","",OFFSET('Hygiene Data'!$D$12,0,10*ROW('Hygiene Data'!D6)))</f>
        <v/>
      </c>
      <c r="DQ12" s="310" t="str">
        <f ca="true">+IF(OFFSET('Hygiene Data'!$D$13,0,10*ROW('Hygiene Data'!D6))="","",OFFSET('Hygiene Data'!$D$13,0,10*ROW('Hygiene Data'!D6)))</f>
        <v/>
      </c>
      <c r="DR12" s="310" t="str">
        <f ca="true">+IF(OFFSET('Hygiene Data'!$E$11,0,10*ROW('Hygiene Data'!E6))="","",OFFSET('Hygiene Data'!$E$11,0,10*ROW('Hygiene Data'!E6)))</f>
        <v/>
      </c>
      <c r="DS12" s="310" t="str">
        <f ca="true">+IF(OFFSET('Hygiene Data'!$E$12,0,10*ROW('Hygiene Data'!E6))="","",OFFSET('Hygiene Data'!$E$12,0,10*ROW('Hygiene Data'!E6)))</f>
        <v/>
      </c>
      <c r="DT12" s="310" t="str">
        <f ca="true">+IF(OFFSET('Hygiene Data'!$E$13,0,10*ROW('Hygiene Data'!E6))="","",OFFSET('Hygiene Data'!$E$13,0,10*ROW('Hygiene Data'!E6)))</f>
        <v/>
      </c>
      <c r="DU12" s="310" t="str">
        <f ca="true">+IF(OFFSET('Hygiene Data'!$F$11,0,10*ROW('Hygiene Data'!F6))="","",OFFSET('Hygiene Data'!$F$11,0,10*ROW('Hygiene Data'!F6)))</f>
        <v/>
      </c>
      <c r="DV12" s="310" t="str">
        <f ca="true">+IF(OFFSET('Hygiene Data'!$F$12,0,10*ROW('Hygiene Data'!F6))="","",OFFSET('Hygiene Data'!$F$12,0,10*ROW('Hygiene Data'!F6)))</f>
        <v/>
      </c>
      <c r="DW12" s="310" t="str">
        <f ca="true">+IF(OFFSET('Hygiene Data'!$F$13,0,10*ROW('Hygiene Data'!F6))="","",OFFSET('Hygiene Data'!$F$13,0,10*ROW('Hygiene Data'!F6)))</f>
        <v/>
      </c>
      <c r="DX12" s="310" t="str">
        <f ca="true">+IF(OFFSET('Hygiene Data'!$G$11,0,10*ROW('Hygiene Data'!G6))="","",OFFSET('Hygiene Data'!$G$11,0,10*ROW('Hygiene Data'!G6)))</f>
        <v/>
      </c>
      <c r="DY12" s="310" t="str">
        <f ca="true">+IF(OFFSET('Hygiene Data'!$G$12,0,10*ROW('Hygiene Data'!G6))="","",OFFSET('Hygiene Data'!$G$12,0,10*ROW('Hygiene Data'!G6)))</f>
        <v/>
      </c>
      <c r="DZ12" s="310" t="str">
        <f ca="true">+IF(OFFSET('Hygiene Data'!$G$13,0,10*ROW('Hygiene Data'!G6))="","",OFFSET('Hygiene Data'!$G$13,0,10*ROW('Hygiene Data'!G6)))</f>
        <v/>
      </c>
      <c r="EA12" s="310" t="str">
        <f ca="true">+IF(OFFSET('Hygiene Data'!$H$11,0,10*ROW('Hygiene Data'!H6))="","",OFFSET('Hygiene Data'!$H$11,0,10*ROW('Hygiene Data'!H6)))</f>
        <v/>
      </c>
      <c r="EB12" s="310" t="str">
        <f ca="true">+IF(OFFSET('Hygiene Data'!$H$12,0,10*ROW('Hygiene Data'!H6))="","",OFFSET('Hygiene Data'!$H$12,0,10*ROW('Hygiene Data'!H6)))</f>
        <v/>
      </c>
      <c r="EC12" s="310" t="str">
        <f ca="true">+IF(OFFSET('Hygiene Data'!$H$13,0,10*ROW('Hygiene Data'!H6))="","",OFFSET('Hygiene Data'!$H$13,0,10*ROW('Hygiene Data'!H6)))</f>
        <v/>
      </c>
      <c r="ED12" s="310" t="str">
        <f ca="true">+IF(OFFSET('Hygiene Data'!$I$11,0,10*ROW('Hygiene Data'!I6))="","",OFFSET('Hygiene Data'!$I$11,0,10*ROW('Hygiene Data'!I6)))</f>
        <v/>
      </c>
      <c r="EE12" s="310" t="str">
        <f ca="true">+IF(OFFSET('Hygiene Data'!$I$12,0,10*ROW('Hygiene Data'!I6))="","",OFFSET('Hygiene Data'!$I$12,0,10*ROW('Hygiene Data'!I6)))</f>
        <v/>
      </c>
      <c r="EF12" s="310"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BFA_2013_UIS</v>
      </c>
      <c r="B13" s="36" t="str">
        <f ca="true">+IF(OFFSET('Water Data'!$C$2,0,10*ROW('Water Data'!F7))="","",OFFSET('Water Data'!$C$2,0,10*ROW('Water Data'!F7)))</f>
        <v>Other</v>
      </c>
      <c r="C13" s="366">
        <f t="shared" ca="true" si="0"/>
        <v>2013</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52.166551563848863</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49.9</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68.3</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74.37673152267746</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72.8</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85.6</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10"/>
      <c r="BS13" s="310" t="str">
        <f ca="true">+IF(OFFSET('Water Data'!$D$27,0,10*ROW('Water Data'!D7))="","",OFFSET('Water Data'!$D$27,0,10*ROW('Water Data'!D7)))</f>
        <v/>
      </c>
      <c r="BT13" s="310" t="str">
        <f ca="true">+IF(OFFSET('Water Data'!$D$28,0,10*ROW('Water Data'!D7))="","",OFFSET('Water Data'!$D$28,0,10*ROW('Water Data'!D7)))</f>
        <v>Yes</v>
      </c>
      <c r="BU13" s="310" t="str">
        <f ca="true">+IF(OFFSET('Water Data'!$D$29,0,10*ROW('Water Data'!D7))="","",OFFSET('Water Data'!$D$29,0,10*ROW('Water Data'!D7)))</f>
        <v/>
      </c>
      <c r="BV13" s="310" t="str">
        <f ca="true">+IF(OFFSET('Water Data'!$E$27,0,10*ROW('Water Data'!E7))="","",OFFSET('Water Data'!$E$27,0,10*ROW('Water Data'!E7)))</f>
        <v/>
      </c>
      <c r="BW13" s="310" t="str">
        <f ca="true">+IF(OFFSET('Water Data'!$E$28,0,10*ROW('Water Data'!E7))="","",OFFSET('Water Data'!$E$28,0,10*ROW('Water Data'!E7)))</f>
        <v/>
      </c>
      <c r="BX13" s="310" t="str">
        <f ca="true">+IF(OFFSET('Water Data'!$E$29,0,10*ROW('Water Data'!E7))="","",OFFSET('Water Data'!$E$29,0,10*ROW('Water Data'!E7)))</f>
        <v/>
      </c>
      <c r="BY13" s="310" t="str">
        <f ca="true">+IF(OFFSET('Water Data'!$F$27,0,10*ROW('Water Data'!F7))="","",OFFSET('Water Data'!$F$27,0,10*ROW('Water Data'!F7)))</f>
        <v/>
      </c>
      <c r="BZ13" s="310" t="str">
        <f ca="true">+IF(OFFSET('Water Data'!$F$28,0,10*ROW('Water Data'!F7))="","",OFFSET('Water Data'!$F$28,0,10*ROW('Water Data'!F7)))</f>
        <v/>
      </c>
      <c r="CA13" s="310" t="str">
        <f ca="true">+IF(OFFSET('Water Data'!$F$29,0,10*ROW('Water Data'!F7))="","",OFFSET('Water Data'!$F$29,0,10*ROW('Water Data'!F7)))</f>
        <v/>
      </c>
      <c r="CB13" s="310" t="str">
        <f ca="true">+IF(OFFSET('Water Data'!$G$27,0,10*ROW('Water Data'!G7))="","",OFFSET('Water Data'!$G$27,0,10*ROW('Water Data'!G7)))</f>
        <v/>
      </c>
      <c r="CC13" s="310" t="str">
        <f ca="true">+IF(OFFSET('Water Data'!$G$28,0,10*ROW('Water Data'!G7))="","",OFFSET('Water Data'!$G$28,0,10*ROW('Water Data'!G7)))</f>
        <v/>
      </c>
      <c r="CD13" s="310" t="str">
        <f ca="true">+IF(OFFSET('Water Data'!$G$29,0,10*ROW('Water Data'!G7))="","",OFFSET('Water Data'!$G$29,0,10*ROW('Water Data'!G7)))</f>
        <v/>
      </c>
      <c r="CE13" s="310" t="str">
        <f ca="true">+IF(OFFSET('Water Data'!$H$27,0,10*ROW('Water Data'!H7))="","",OFFSET('Water Data'!$H$27,0,10*ROW('Water Data'!H7)))</f>
        <v/>
      </c>
      <c r="CF13" s="310" t="str">
        <f ca="true">+IF(OFFSET('Water Data'!$H$28,0,10*ROW('Water Data'!H7))="","",OFFSET('Water Data'!$H$28,0,10*ROW('Water Data'!H7)))</f>
        <v>Yes</v>
      </c>
      <c r="CG13" s="310" t="str">
        <f ca="true">+IF(OFFSET('Water Data'!$H$29,0,10*ROW('Water Data'!H7))="","",OFFSET('Water Data'!$H$29,0,10*ROW('Water Data'!H7)))</f>
        <v/>
      </c>
      <c r="CH13" s="310" t="str">
        <f ca="true">+IF(OFFSET('Water Data'!$I$27,0,10*ROW('Water Data'!I7))="","",OFFSET('Water Data'!$I$27,0,10*ROW('Water Data'!I7)))</f>
        <v/>
      </c>
      <c r="CI13" s="310" t="str">
        <f ca="true">+IF(OFFSET('Water Data'!$I$28,0,10*ROW('Water Data'!I7))="","",OFFSET('Water Data'!$I$28,0,10*ROW('Water Data'!I7)))</f>
        <v>Yes</v>
      </c>
      <c r="CJ13" s="310" t="str">
        <f ca="true">+IF(OFFSET('Water Data'!$I$29,0,10*ROW('Water Data'!I7))="","",OFFSET('Water Data'!$I$29,0,10*ROW('Water Data'!I7)))</f>
        <v/>
      </c>
      <c r="CK13" s="310" t="str">
        <f ca="true">+IF(OFFSET('Sanitation Data'!$D$28,0,10*ROW('Sanitation Data'!D7))="","",OFFSET('Sanitation Data'!$D$28,0,10*ROW('Sanitation Data'!D7)))</f>
        <v>Yes</v>
      </c>
      <c r="CL13" s="310" t="str">
        <f ca="true">+IF(OFFSET('Sanitation Data'!$D$29,0,10*ROW('Sanitation Data'!D7))="","",OFFSET('Sanitation Data'!$D$29,0,10*ROW('Sanitation Data'!D7)))</f>
        <v/>
      </c>
      <c r="CM13" s="310" t="str">
        <f ca="true">+IF(OFFSET('Sanitation Data'!$D$30,0,10*ROW('Sanitation Data'!D7))="","",OFFSET('Sanitation Data'!$D$30,0,10*ROW('Sanitation Data'!D7)))</f>
        <v/>
      </c>
      <c r="CN13" s="310" t="str">
        <f ca="true">+IF(OFFSET('Sanitation Data'!$D$31,0,10*ROW('Sanitation Data'!D7))="","",OFFSET('Sanitation Data'!$D$31,0,10*ROW('Sanitation Data'!D7)))</f>
        <v/>
      </c>
      <c r="CO13" s="310" t="str">
        <f ca="true">+IF(OFFSET('Sanitation Data'!$D$32,0,10*ROW('Sanitation Data'!D7))="","",OFFSET('Sanitation Data'!$D$32,0,10*ROW('Sanitation Data'!D7)))</f>
        <v/>
      </c>
      <c r="CP13" s="310" t="str">
        <f ca="true">+IF(OFFSET('Sanitation Data'!$E$28,0,10*ROW('Sanitation Data'!E7))="","",OFFSET('Sanitation Data'!$E$28,0,10*ROW('Sanitation Data'!E7)))</f>
        <v/>
      </c>
      <c r="CQ13" s="310" t="str">
        <f ca="true">+IF(OFFSET('Sanitation Data'!$E$29,0,10*ROW('Sanitation Data'!E7))="","",OFFSET('Sanitation Data'!$E$29,0,10*ROW('Sanitation Data'!E7)))</f>
        <v/>
      </c>
      <c r="CR13" s="310" t="str">
        <f ca="true">+IF(OFFSET('Sanitation Data'!$E$30,0,10*ROW('Sanitation Data'!E7))="","",OFFSET('Sanitation Data'!$E$30,0,10*ROW('Sanitation Data'!E7)))</f>
        <v/>
      </c>
      <c r="CS13" s="310" t="str">
        <f ca="true">+IF(OFFSET('Sanitation Data'!$E$31,0,10*ROW('Sanitation Data'!E7))="","",OFFSET('Sanitation Data'!$E$31,0,10*ROW('Sanitation Data'!E7)))</f>
        <v/>
      </c>
      <c r="CT13" s="310" t="str">
        <f ca="true">+IF(OFFSET('Sanitation Data'!$E$32,0,10*ROW('Sanitation Data'!E7))="","",OFFSET('Sanitation Data'!$E$32,0,10*ROW('Sanitation Data'!E7)))</f>
        <v/>
      </c>
      <c r="CU13" s="310" t="str">
        <f ca="true">+IF(OFFSET('Sanitation Data'!$F$28,0,10*ROW('Sanitation Data'!F7))="","",OFFSET('Sanitation Data'!$F$28,0,10*ROW('Sanitation Data'!F7)))</f>
        <v/>
      </c>
      <c r="CV13" s="310" t="str">
        <f ca="true">+IF(OFFSET('Sanitation Data'!$F$29,0,10*ROW('Sanitation Data'!F7))="","",OFFSET('Sanitation Data'!$F$29,0,10*ROW('Sanitation Data'!F7)))</f>
        <v/>
      </c>
      <c r="CW13" s="310" t="str">
        <f ca="true">+IF(OFFSET('Sanitation Data'!$F$30,0,10*ROW('Sanitation Data'!F7))="","",OFFSET('Sanitation Data'!$F$30,0,10*ROW('Sanitation Data'!F7)))</f>
        <v/>
      </c>
      <c r="CX13" s="310" t="str">
        <f ca="true">+IF(OFFSET('Sanitation Data'!$F$31,0,10*ROW('Sanitation Data'!F7))="","",OFFSET('Sanitation Data'!$F$31,0,10*ROW('Sanitation Data'!F7)))</f>
        <v/>
      </c>
      <c r="CY13" s="310" t="str">
        <f ca="true">+IF(OFFSET('Sanitation Data'!$F$32,0,10*ROW('Sanitation Data'!F7))="","",OFFSET('Sanitation Data'!$F$32,0,10*ROW('Sanitation Data'!F7)))</f>
        <v/>
      </c>
      <c r="CZ13" s="310" t="str">
        <f ca="true">+IF(OFFSET('Sanitation Data'!$G$28,0,10*ROW('Sanitation Data'!G7))="","",OFFSET('Sanitation Data'!$G$28,0,10*ROW('Sanitation Data'!G7)))</f>
        <v/>
      </c>
      <c r="DA13" s="310" t="str">
        <f ca="true">+IF(OFFSET('Sanitation Data'!$G$29,0,10*ROW('Sanitation Data'!G7))="","",OFFSET('Sanitation Data'!$G$29,0,10*ROW('Sanitation Data'!G7)))</f>
        <v/>
      </c>
      <c r="DB13" s="310" t="str">
        <f ca="true">+IF(OFFSET('Sanitation Data'!$G$30,0,10*ROW('Sanitation Data'!G7))="","",OFFSET('Sanitation Data'!$G$30,0,10*ROW('Sanitation Data'!G7)))</f>
        <v/>
      </c>
      <c r="DC13" s="310" t="str">
        <f ca="true">+IF(OFFSET('Sanitation Data'!$G$31,0,10*ROW('Sanitation Data'!G7))="","",OFFSET('Sanitation Data'!$G$31,0,10*ROW('Sanitation Data'!G7)))</f>
        <v/>
      </c>
      <c r="DD13" s="310" t="str">
        <f ca="true">+IF(OFFSET('Sanitation Data'!$G$32,0,10*ROW('Sanitation Data'!G7))="","",OFFSET('Sanitation Data'!$G$32,0,10*ROW('Sanitation Data'!G7)))</f>
        <v/>
      </c>
      <c r="DE13" s="310" t="str">
        <f ca="true">+IF(OFFSET('Sanitation Data'!$H$28,0,10*ROW('Sanitation Data'!H7))="","",OFFSET('Sanitation Data'!$H$28,0,10*ROW('Sanitation Data'!H7)))</f>
        <v>Yes</v>
      </c>
      <c r="DF13" s="310" t="str">
        <f ca="true">+IF(OFFSET('Sanitation Data'!$H$29,0,10*ROW('Sanitation Data'!H7))="","",OFFSET('Sanitation Data'!$H$29,0,10*ROW('Sanitation Data'!H7)))</f>
        <v/>
      </c>
      <c r="DG13" s="310" t="str">
        <f ca="true">+IF(OFFSET('Sanitation Data'!$H$30,0,10*ROW('Sanitation Data'!H7))="","",OFFSET('Sanitation Data'!$H$30,0,10*ROW('Sanitation Data'!H7)))</f>
        <v/>
      </c>
      <c r="DH13" s="310" t="str">
        <f ca="true">+IF(OFFSET('Sanitation Data'!$H$31,0,10*ROW('Sanitation Data'!H7))="","",OFFSET('Sanitation Data'!$H$31,0,10*ROW('Sanitation Data'!H7)))</f>
        <v/>
      </c>
      <c r="DI13" s="310" t="str">
        <f ca="true">+IF(OFFSET('Sanitation Data'!$H$32,0,10*ROW('Sanitation Data'!H7))="","",OFFSET('Sanitation Data'!$H$32,0,10*ROW('Sanitation Data'!H7)))</f>
        <v/>
      </c>
      <c r="DJ13" s="310" t="str">
        <f ca="true">+IF(OFFSET('Sanitation Data'!$I$28,0,10*ROW('Sanitation Data'!I7))="","",OFFSET('Sanitation Data'!$I$28,0,10*ROW('Sanitation Data'!I7)))</f>
        <v>Yes</v>
      </c>
      <c r="DK13" s="310" t="str">
        <f ca="true">+IF(OFFSET('Sanitation Data'!$I$29,0,10*ROW('Sanitation Data'!I7))="","",OFFSET('Sanitation Data'!$I$29,0,10*ROW('Sanitation Data'!I7)))</f>
        <v/>
      </c>
      <c r="DL13" s="310" t="str">
        <f ca="true">+IF(OFFSET('Sanitation Data'!$I$30,0,10*ROW('Sanitation Data'!I7))="","",OFFSET('Sanitation Data'!$I$30,0,10*ROW('Sanitation Data'!I7)))</f>
        <v/>
      </c>
      <c r="DM13" s="310" t="str">
        <f ca="true">+IF(OFFSET('Sanitation Data'!$I$31,0,10*ROW('Sanitation Data'!I7))="","",OFFSET('Sanitation Data'!$I$31,0,10*ROW('Sanitation Data'!I7)))</f>
        <v/>
      </c>
      <c r="DN13" s="310" t="str">
        <f ca="true">+IF(OFFSET('Sanitation Data'!$I$32,0,10*ROW('Sanitation Data'!I7))="","",OFFSET('Sanitation Data'!$I$32,0,10*ROW('Sanitation Data'!I7)))</f>
        <v/>
      </c>
      <c r="DO13" s="310" t="str">
        <f ca="true">+IF(OFFSET('Hygiene Data'!$D$11,0,10*ROW('Hygiene Data'!D7))="","",OFFSET('Hygiene Data'!$D$11,0,10*ROW('Hygiene Data'!D7)))</f>
        <v/>
      </c>
      <c r="DP13" s="310" t="str">
        <f ca="true">+IF(OFFSET('Hygiene Data'!$D$12,0,10*ROW('Hygiene Data'!D7))="","",OFFSET('Hygiene Data'!$D$12,0,10*ROW('Hygiene Data'!D7)))</f>
        <v/>
      </c>
      <c r="DQ13" s="310" t="str">
        <f ca="true">+IF(OFFSET('Hygiene Data'!$D$13,0,10*ROW('Hygiene Data'!D7))="","",OFFSET('Hygiene Data'!$D$13,0,10*ROW('Hygiene Data'!D7)))</f>
        <v/>
      </c>
      <c r="DR13" s="310" t="str">
        <f ca="true">+IF(OFFSET('Hygiene Data'!$E$11,0,10*ROW('Hygiene Data'!E7))="","",OFFSET('Hygiene Data'!$E$11,0,10*ROW('Hygiene Data'!E7)))</f>
        <v/>
      </c>
      <c r="DS13" s="310" t="str">
        <f ca="true">+IF(OFFSET('Hygiene Data'!$E$12,0,10*ROW('Hygiene Data'!E7))="","",OFFSET('Hygiene Data'!$E$12,0,10*ROW('Hygiene Data'!E7)))</f>
        <v/>
      </c>
      <c r="DT13" s="310" t="str">
        <f ca="true">+IF(OFFSET('Hygiene Data'!$E$13,0,10*ROW('Hygiene Data'!E7))="","",OFFSET('Hygiene Data'!$E$13,0,10*ROW('Hygiene Data'!E7)))</f>
        <v/>
      </c>
      <c r="DU13" s="310" t="str">
        <f ca="true">+IF(OFFSET('Hygiene Data'!$F$11,0,10*ROW('Hygiene Data'!F7))="","",OFFSET('Hygiene Data'!$F$11,0,10*ROW('Hygiene Data'!F7)))</f>
        <v/>
      </c>
      <c r="DV13" s="310" t="str">
        <f ca="true">+IF(OFFSET('Hygiene Data'!$F$12,0,10*ROW('Hygiene Data'!F7))="","",OFFSET('Hygiene Data'!$F$12,0,10*ROW('Hygiene Data'!F7)))</f>
        <v/>
      </c>
      <c r="DW13" s="310" t="str">
        <f ca="true">+IF(OFFSET('Hygiene Data'!$F$13,0,10*ROW('Hygiene Data'!F7))="","",OFFSET('Hygiene Data'!$F$13,0,10*ROW('Hygiene Data'!F7)))</f>
        <v/>
      </c>
      <c r="DX13" s="310" t="str">
        <f ca="true">+IF(OFFSET('Hygiene Data'!$G$11,0,10*ROW('Hygiene Data'!G7))="","",OFFSET('Hygiene Data'!$G$11,0,10*ROW('Hygiene Data'!G7)))</f>
        <v/>
      </c>
      <c r="DY13" s="310" t="str">
        <f ca="true">+IF(OFFSET('Hygiene Data'!$G$12,0,10*ROW('Hygiene Data'!G7))="","",OFFSET('Hygiene Data'!$G$12,0,10*ROW('Hygiene Data'!G7)))</f>
        <v/>
      </c>
      <c r="DZ13" s="310" t="str">
        <f ca="true">+IF(OFFSET('Hygiene Data'!$G$13,0,10*ROW('Hygiene Data'!G7))="","",OFFSET('Hygiene Data'!$G$13,0,10*ROW('Hygiene Data'!G7)))</f>
        <v/>
      </c>
      <c r="EA13" s="310" t="str">
        <f ca="true">+IF(OFFSET('Hygiene Data'!$H$11,0,10*ROW('Hygiene Data'!H7))="","",OFFSET('Hygiene Data'!$H$11,0,10*ROW('Hygiene Data'!H7)))</f>
        <v/>
      </c>
      <c r="EB13" s="310" t="str">
        <f ca="true">+IF(OFFSET('Hygiene Data'!$H$12,0,10*ROW('Hygiene Data'!H7))="","",OFFSET('Hygiene Data'!$H$12,0,10*ROW('Hygiene Data'!H7)))</f>
        <v/>
      </c>
      <c r="EC13" s="310" t="str">
        <f ca="true">+IF(OFFSET('Hygiene Data'!$H$13,0,10*ROW('Hygiene Data'!H7))="","",OFFSET('Hygiene Data'!$H$13,0,10*ROW('Hygiene Data'!H7)))</f>
        <v/>
      </c>
      <c r="ED13" s="310" t="str">
        <f ca="true">+IF(OFFSET('Hygiene Data'!$I$11,0,10*ROW('Hygiene Data'!I7))="","",OFFSET('Hygiene Data'!$I$11,0,10*ROW('Hygiene Data'!I7)))</f>
        <v/>
      </c>
      <c r="EE13" s="310" t="str">
        <f ca="true">+IF(OFFSET('Hygiene Data'!$I$12,0,10*ROW('Hygiene Data'!I7))="","",OFFSET('Hygiene Data'!$I$12,0,10*ROW('Hygiene Data'!I7)))</f>
        <v/>
      </c>
      <c r="EF13" s="310"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BFA_2014_UIS</v>
      </c>
      <c r="B14" s="36" t="str">
        <f ca="true">+IF(OFFSET('Water Data'!$C$2,0,10*ROW('Water Data'!F8))="","",OFFSET('Water Data'!$C$2,0,10*ROW('Water Data'!F8)))</f>
        <v>Other</v>
      </c>
      <c r="C14" s="366">
        <f t="shared" ca="true" si="0"/>
        <v>2014</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str">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[55]</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str">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[53]</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str">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[67]</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str">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[73]</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str">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[71]</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str">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[86]</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10"/>
      <c r="BS14" s="310" t="str">
        <f ca="true">+IF(OFFSET('Water Data'!$D$27,0,10*ROW('Water Data'!D8))="","",OFFSET('Water Data'!$D$27,0,10*ROW('Water Data'!D8)))</f>
        <v/>
      </c>
      <c r="BT14" s="310" t="str">
        <f ca="true">+IF(OFFSET('Water Data'!$D$28,0,10*ROW('Water Data'!D8))="","",OFFSET('Water Data'!$D$28,0,10*ROW('Water Data'!D8)))</f>
        <v>No</v>
      </c>
      <c r="BU14" s="310" t="str">
        <f ca="true">+IF(OFFSET('Water Data'!$D$29,0,10*ROW('Water Data'!D8))="","",OFFSET('Water Data'!$D$29,0,10*ROW('Water Data'!D8)))</f>
        <v/>
      </c>
      <c r="BV14" s="310" t="str">
        <f ca="true">+IF(OFFSET('Water Data'!$E$27,0,10*ROW('Water Data'!E8))="","",OFFSET('Water Data'!$E$27,0,10*ROW('Water Data'!E8)))</f>
        <v/>
      </c>
      <c r="BW14" s="310" t="str">
        <f ca="true">+IF(OFFSET('Water Data'!$E$28,0,10*ROW('Water Data'!E8))="","",OFFSET('Water Data'!$E$28,0,10*ROW('Water Data'!E8)))</f>
        <v/>
      </c>
      <c r="BX14" s="310" t="str">
        <f ca="true">+IF(OFFSET('Water Data'!$E$29,0,10*ROW('Water Data'!E8))="","",OFFSET('Water Data'!$E$29,0,10*ROW('Water Data'!E8)))</f>
        <v/>
      </c>
      <c r="BY14" s="310" t="str">
        <f ca="true">+IF(OFFSET('Water Data'!$F$27,0,10*ROW('Water Data'!F8))="","",OFFSET('Water Data'!$F$27,0,10*ROW('Water Data'!F8)))</f>
        <v/>
      </c>
      <c r="BZ14" s="310" t="str">
        <f ca="true">+IF(OFFSET('Water Data'!$F$28,0,10*ROW('Water Data'!F8))="","",OFFSET('Water Data'!$F$28,0,10*ROW('Water Data'!F8)))</f>
        <v/>
      </c>
      <c r="CA14" s="310" t="str">
        <f ca="true">+IF(OFFSET('Water Data'!$F$29,0,10*ROW('Water Data'!F8))="","",OFFSET('Water Data'!$F$29,0,10*ROW('Water Data'!F8)))</f>
        <v/>
      </c>
      <c r="CB14" s="310" t="str">
        <f ca="true">+IF(OFFSET('Water Data'!$G$27,0,10*ROW('Water Data'!G8))="","",OFFSET('Water Data'!$G$27,0,10*ROW('Water Data'!G8)))</f>
        <v/>
      </c>
      <c r="CC14" s="310" t="str">
        <f ca="true">+IF(OFFSET('Water Data'!$G$28,0,10*ROW('Water Data'!G8))="","",OFFSET('Water Data'!$G$28,0,10*ROW('Water Data'!G8)))</f>
        <v/>
      </c>
      <c r="CD14" s="310" t="str">
        <f ca="true">+IF(OFFSET('Water Data'!$G$29,0,10*ROW('Water Data'!G8))="","",OFFSET('Water Data'!$G$29,0,10*ROW('Water Data'!G8)))</f>
        <v/>
      </c>
      <c r="CE14" s="310" t="str">
        <f ca="true">+IF(OFFSET('Water Data'!$H$27,0,10*ROW('Water Data'!H8))="","",OFFSET('Water Data'!$H$27,0,10*ROW('Water Data'!H8)))</f>
        <v/>
      </c>
      <c r="CF14" s="310" t="str">
        <f ca="true">+IF(OFFSET('Water Data'!$H$28,0,10*ROW('Water Data'!H8))="","",OFFSET('Water Data'!$H$28,0,10*ROW('Water Data'!H8)))</f>
        <v>No</v>
      </c>
      <c r="CG14" s="310" t="str">
        <f ca="true">+IF(OFFSET('Water Data'!$H$29,0,10*ROW('Water Data'!H8))="","",OFFSET('Water Data'!$H$29,0,10*ROW('Water Data'!H8)))</f>
        <v/>
      </c>
      <c r="CH14" s="310" t="str">
        <f ca="true">+IF(OFFSET('Water Data'!$I$27,0,10*ROW('Water Data'!I8))="","",OFFSET('Water Data'!$I$27,0,10*ROW('Water Data'!I8)))</f>
        <v/>
      </c>
      <c r="CI14" s="310" t="str">
        <f ca="true">+IF(OFFSET('Water Data'!$I$28,0,10*ROW('Water Data'!I8))="","",OFFSET('Water Data'!$I$28,0,10*ROW('Water Data'!I8)))</f>
        <v>No</v>
      </c>
      <c r="CJ14" s="310" t="str">
        <f ca="true">+IF(OFFSET('Water Data'!$I$29,0,10*ROW('Water Data'!I8))="","",OFFSET('Water Data'!$I$29,0,10*ROW('Water Data'!I8)))</f>
        <v/>
      </c>
      <c r="CK14" s="310" t="str">
        <f ca="true">+IF(OFFSET('Sanitation Data'!$D$28,0,10*ROW('Sanitation Data'!D8))="","",OFFSET('Sanitation Data'!$D$28,0,10*ROW('Sanitation Data'!D8)))</f>
        <v>No</v>
      </c>
      <c r="CL14" s="310" t="str">
        <f ca="true">+IF(OFFSET('Sanitation Data'!$D$29,0,10*ROW('Sanitation Data'!D8))="","",OFFSET('Sanitation Data'!$D$29,0,10*ROW('Sanitation Data'!D8)))</f>
        <v/>
      </c>
      <c r="CM14" s="310" t="str">
        <f ca="true">+IF(OFFSET('Sanitation Data'!$D$30,0,10*ROW('Sanitation Data'!D8))="","",OFFSET('Sanitation Data'!$D$30,0,10*ROW('Sanitation Data'!D8)))</f>
        <v/>
      </c>
      <c r="CN14" s="310" t="str">
        <f ca="true">+IF(OFFSET('Sanitation Data'!$D$31,0,10*ROW('Sanitation Data'!D8))="","",OFFSET('Sanitation Data'!$D$31,0,10*ROW('Sanitation Data'!D8)))</f>
        <v/>
      </c>
      <c r="CO14" s="310" t="str">
        <f ca="true">+IF(OFFSET('Sanitation Data'!$D$32,0,10*ROW('Sanitation Data'!D8))="","",OFFSET('Sanitation Data'!$D$32,0,10*ROW('Sanitation Data'!D8)))</f>
        <v/>
      </c>
      <c r="CP14" s="310" t="str">
        <f ca="true">+IF(OFFSET('Sanitation Data'!$E$28,0,10*ROW('Sanitation Data'!E8))="","",OFFSET('Sanitation Data'!$E$28,0,10*ROW('Sanitation Data'!E8)))</f>
        <v/>
      </c>
      <c r="CQ14" s="310" t="str">
        <f ca="true">+IF(OFFSET('Sanitation Data'!$E$29,0,10*ROW('Sanitation Data'!E8))="","",OFFSET('Sanitation Data'!$E$29,0,10*ROW('Sanitation Data'!E8)))</f>
        <v/>
      </c>
      <c r="CR14" s="310" t="str">
        <f ca="true">+IF(OFFSET('Sanitation Data'!$E$30,0,10*ROW('Sanitation Data'!E8))="","",OFFSET('Sanitation Data'!$E$30,0,10*ROW('Sanitation Data'!E8)))</f>
        <v/>
      </c>
      <c r="CS14" s="310" t="str">
        <f ca="true">+IF(OFFSET('Sanitation Data'!$E$31,0,10*ROW('Sanitation Data'!E8))="","",OFFSET('Sanitation Data'!$E$31,0,10*ROW('Sanitation Data'!E8)))</f>
        <v/>
      </c>
      <c r="CT14" s="310" t="str">
        <f ca="true">+IF(OFFSET('Sanitation Data'!$E$32,0,10*ROW('Sanitation Data'!E8))="","",OFFSET('Sanitation Data'!$E$32,0,10*ROW('Sanitation Data'!E8)))</f>
        <v/>
      </c>
      <c r="CU14" s="310" t="str">
        <f ca="true">+IF(OFFSET('Sanitation Data'!$F$28,0,10*ROW('Sanitation Data'!F8))="","",OFFSET('Sanitation Data'!$F$28,0,10*ROW('Sanitation Data'!F8)))</f>
        <v/>
      </c>
      <c r="CV14" s="310" t="str">
        <f ca="true">+IF(OFFSET('Sanitation Data'!$F$29,0,10*ROW('Sanitation Data'!F8))="","",OFFSET('Sanitation Data'!$F$29,0,10*ROW('Sanitation Data'!F8)))</f>
        <v/>
      </c>
      <c r="CW14" s="310" t="str">
        <f ca="true">+IF(OFFSET('Sanitation Data'!$F$30,0,10*ROW('Sanitation Data'!F8))="","",OFFSET('Sanitation Data'!$F$30,0,10*ROW('Sanitation Data'!F8)))</f>
        <v/>
      </c>
      <c r="CX14" s="310" t="str">
        <f ca="true">+IF(OFFSET('Sanitation Data'!$F$31,0,10*ROW('Sanitation Data'!F8))="","",OFFSET('Sanitation Data'!$F$31,0,10*ROW('Sanitation Data'!F8)))</f>
        <v/>
      </c>
      <c r="CY14" s="310" t="str">
        <f ca="true">+IF(OFFSET('Sanitation Data'!$F$32,0,10*ROW('Sanitation Data'!F8))="","",OFFSET('Sanitation Data'!$F$32,0,10*ROW('Sanitation Data'!F8)))</f>
        <v/>
      </c>
      <c r="CZ14" s="310" t="str">
        <f ca="true">+IF(OFFSET('Sanitation Data'!$G$28,0,10*ROW('Sanitation Data'!G8))="","",OFFSET('Sanitation Data'!$G$28,0,10*ROW('Sanitation Data'!G8)))</f>
        <v/>
      </c>
      <c r="DA14" s="310" t="str">
        <f ca="true">+IF(OFFSET('Sanitation Data'!$G$29,0,10*ROW('Sanitation Data'!G8))="","",OFFSET('Sanitation Data'!$G$29,0,10*ROW('Sanitation Data'!G8)))</f>
        <v/>
      </c>
      <c r="DB14" s="310" t="str">
        <f ca="true">+IF(OFFSET('Sanitation Data'!$G$30,0,10*ROW('Sanitation Data'!G8))="","",OFFSET('Sanitation Data'!$G$30,0,10*ROW('Sanitation Data'!G8)))</f>
        <v/>
      </c>
      <c r="DC14" s="310" t="str">
        <f ca="true">+IF(OFFSET('Sanitation Data'!$G$31,0,10*ROW('Sanitation Data'!G8))="","",OFFSET('Sanitation Data'!$G$31,0,10*ROW('Sanitation Data'!G8)))</f>
        <v/>
      </c>
      <c r="DD14" s="310" t="str">
        <f ca="true">+IF(OFFSET('Sanitation Data'!$G$32,0,10*ROW('Sanitation Data'!G8))="","",OFFSET('Sanitation Data'!$G$32,0,10*ROW('Sanitation Data'!G8)))</f>
        <v/>
      </c>
      <c r="DE14" s="310" t="str">
        <f ca="true">+IF(OFFSET('Sanitation Data'!$H$28,0,10*ROW('Sanitation Data'!H8))="","",OFFSET('Sanitation Data'!$H$28,0,10*ROW('Sanitation Data'!H8)))</f>
        <v>No</v>
      </c>
      <c r="DF14" s="310" t="str">
        <f ca="true">+IF(OFFSET('Sanitation Data'!$H$29,0,10*ROW('Sanitation Data'!H8))="","",OFFSET('Sanitation Data'!$H$29,0,10*ROW('Sanitation Data'!H8)))</f>
        <v/>
      </c>
      <c r="DG14" s="310" t="str">
        <f ca="true">+IF(OFFSET('Sanitation Data'!$H$30,0,10*ROW('Sanitation Data'!H8))="","",OFFSET('Sanitation Data'!$H$30,0,10*ROW('Sanitation Data'!H8)))</f>
        <v/>
      </c>
      <c r="DH14" s="310" t="str">
        <f ca="true">+IF(OFFSET('Sanitation Data'!$H$31,0,10*ROW('Sanitation Data'!H8))="","",OFFSET('Sanitation Data'!$H$31,0,10*ROW('Sanitation Data'!H8)))</f>
        <v/>
      </c>
      <c r="DI14" s="310" t="str">
        <f ca="true">+IF(OFFSET('Sanitation Data'!$H$32,0,10*ROW('Sanitation Data'!H8))="","",OFFSET('Sanitation Data'!$H$32,0,10*ROW('Sanitation Data'!H8)))</f>
        <v/>
      </c>
      <c r="DJ14" s="310" t="str">
        <f ca="true">+IF(OFFSET('Sanitation Data'!$I$28,0,10*ROW('Sanitation Data'!I8))="","",OFFSET('Sanitation Data'!$I$28,0,10*ROW('Sanitation Data'!I8)))</f>
        <v>No</v>
      </c>
      <c r="DK14" s="310" t="str">
        <f ca="true">+IF(OFFSET('Sanitation Data'!$I$29,0,10*ROW('Sanitation Data'!I8))="","",OFFSET('Sanitation Data'!$I$29,0,10*ROW('Sanitation Data'!I8)))</f>
        <v/>
      </c>
      <c r="DL14" s="310" t="str">
        <f ca="true">+IF(OFFSET('Sanitation Data'!$I$30,0,10*ROW('Sanitation Data'!I8))="","",OFFSET('Sanitation Data'!$I$30,0,10*ROW('Sanitation Data'!I8)))</f>
        <v/>
      </c>
      <c r="DM14" s="310" t="str">
        <f ca="true">+IF(OFFSET('Sanitation Data'!$I$31,0,10*ROW('Sanitation Data'!I8))="","",OFFSET('Sanitation Data'!$I$31,0,10*ROW('Sanitation Data'!I8)))</f>
        <v/>
      </c>
      <c r="DN14" s="310" t="str">
        <f ca="true">+IF(OFFSET('Sanitation Data'!$I$32,0,10*ROW('Sanitation Data'!I8))="","",OFFSET('Sanitation Data'!$I$32,0,10*ROW('Sanitation Data'!I8)))</f>
        <v/>
      </c>
      <c r="DO14" s="310" t="str">
        <f ca="true">+IF(OFFSET('Hygiene Data'!$D$11,0,10*ROW('Hygiene Data'!D8))="","",OFFSET('Hygiene Data'!$D$11,0,10*ROW('Hygiene Data'!D8)))</f>
        <v/>
      </c>
      <c r="DP14" s="310" t="str">
        <f ca="true">+IF(OFFSET('Hygiene Data'!$D$12,0,10*ROW('Hygiene Data'!D8))="","",OFFSET('Hygiene Data'!$D$12,0,10*ROW('Hygiene Data'!D8)))</f>
        <v/>
      </c>
      <c r="DQ14" s="310" t="str">
        <f ca="true">+IF(OFFSET('Hygiene Data'!$D$13,0,10*ROW('Hygiene Data'!D8))="","",OFFSET('Hygiene Data'!$D$13,0,10*ROW('Hygiene Data'!D8)))</f>
        <v/>
      </c>
      <c r="DR14" s="310" t="str">
        <f ca="true">+IF(OFFSET('Hygiene Data'!$E$11,0,10*ROW('Hygiene Data'!E8))="","",OFFSET('Hygiene Data'!$E$11,0,10*ROW('Hygiene Data'!E8)))</f>
        <v/>
      </c>
      <c r="DS14" s="310" t="str">
        <f ca="true">+IF(OFFSET('Hygiene Data'!$E$12,0,10*ROW('Hygiene Data'!E8))="","",OFFSET('Hygiene Data'!$E$12,0,10*ROW('Hygiene Data'!E8)))</f>
        <v/>
      </c>
      <c r="DT14" s="310" t="str">
        <f ca="true">+IF(OFFSET('Hygiene Data'!$E$13,0,10*ROW('Hygiene Data'!E8))="","",OFFSET('Hygiene Data'!$E$13,0,10*ROW('Hygiene Data'!E8)))</f>
        <v/>
      </c>
      <c r="DU14" s="310" t="str">
        <f ca="true">+IF(OFFSET('Hygiene Data'!$F$11,0,10*ROW('Hygiene Data'!F8))="","",OFFSET('Hygiene Data'!$F$11,0,10*ROW('Hygiene Data'!F8)))</f>
        <v/>
      </c>
      <c r="DV14" s="310" t="str">
        <f ca="true">+IF(OFFSET('Hygiene Data'!$F$12,0,10*ROW('Hygiene Data'!F8))="","",OFFSET('Hygiene Data'!$F$12,0,10*ROW('Hygiene Data'!F8)))</f>
        <v/>
      </c>
      <c r="DW14" s="310" t="str">
        <f ca="true">+IF(OFFSET('Hygiene Data'!$F$13,0,10*ROW('Hygiene Data'!F8))="","",OFFSET('Hygiene Data'!$F$13,0,10*ROW('Hygiene Data'!F8)))</f>
        <v/>
      </c>
      <c r="DX14" s="310" t="str">
        <f ca="true">+IF(OFFSET('Hygiene Data'!$G$11,0,10*ROW('Hygiene Data'!G8))="","",OFFSET('Hygiene Data'!$G$11,0,10*ROW('Hygiene Data'!G8)))</f>
        <v/>
      </c>
      <c r="DY14" s="310" t="str">
        <f ca="true">+IF(OFFSET('Hygiene Data'!$G$12,0,10*ROW('Hygiene Data'!G8))="","",OFFSET('Hygiene Data'!$G$12,0,10*ROW('Hygiene Data'!G8)))</f>
        <v/>
      </c>
      <c r="DZ14" s="310" t="str">
        <f ca="true">+IF(OFFSET('Hygiene Data'!$G$13,0,10*ROW('Hygiene Data'!G8))="","",OFFSET('Hygiene Data'!$G$13,0,10*ROW('Hygiene Data'!G8)))</f>
        <v/>
      </c>
      <c r="EA14" s="310" t="str">
        <f ca="true">+IF(OFFSET('Hygiene Data'!$H$11,0,10*ROW('Hygiene Data'!H8))="","",OFFSET('Hygiene Data'!$H$11,0,10*ROW('Hygiene Data'!H8)))</f>
        <v/>
      </c>
      <c r="EB14" s="310" t="str">
        <f ca="true">+IF(OFFSET('Hygiene Data'!$H$12,0,10*ROW('Hygiene Data'!H8))="","",OFFSET('Hygiene Data'!$H$12,0,10*ROW('Hygiene Data'!H8)))</f>
        <v/>
      </c>
      <c r="EC14" s="310" t="str">
        <f ca="true">+IF(OFFSET('Hygiene Data'!$H$13,0,10*ROW('Hygiene Data'!H8))="","",OFFSET('Hygiene Data'!$H$13,0,10*ROW('Hygiene Data'!H8)))</f>
        <v/>
      </c>
      <c r="ED14" s="310" t="str">
        <f ca="true">+IF(OFFSET('Hygiene Data'!$I$11,0,10*ROW('Hygiene Data'!I8))="","",OFFSET('Hygiene Data'!$I$11,0,10*ROW('Hygiene Data'!I8)))</f>
        <v/>
      </c>
      <c r="EE14" s="310" t="str">
        <f ca="true">+IF(OFFSET('Hygiene Data'!$I$12,0,10*ROW('Hygiene Data'!I8))="","",OFFSET('Hygiene Data'!$I$12,0,10*ROW('Hygiene Data'!I8)))</f>
        <v/>
      </c>
      <c r="EF14" s="310"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BFA_2014_EMIS</v>
      </c>
      <c r="B15" s="36" t="str">
        <f ca="true">+IF(OFFSET('Water Data'!$C$2,0,10*ROW('Water Data'!F9))="","",OFFSET('Water Data'!$C$2,0,10*ROW('Water Data'!F9)))</f>
        <v>EMIS</v>
      </c>
      <c r="C15" s="366">
        <f t="shared" ca="true" si="0"/>
        <v>2014</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55.87741549903712</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66</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53.5</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72.8</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10"/>
      <c r="BS15" s="310" t="str">
        <f ca="true">+IF(OFFSET('Water Data'!$D$27,0,10*ROW('Water Data'!D9))="","",OFFSET('Water Data'!$D$27,0,10*ROW('Water Data'!D9)))</f>
        <v/>
      </c>
      <c r="BT15" s="310" t="str">
        <f ca="true">+IF(OFFSET('Water Data'!$D$28,0,10*ROW('Water Data'!D9))="","",OFFSET('Water Data'!$D$28,0,10*ROW('Water Data'!D9)))</f>
        <v>Yes</v>
      </c>
      <c r="BU15" s="310" t="str">
        <f ca="true">+IF(OFFSET('Water Data'!$D$29,0,10*ROW('Water Data'!D9))="","",OFFSET('Water Data'!$D$29,0,10*ROW('Water Data'!D9)))</f>
        <v/>
      </c>
      <c r="BV15" s="310" t="str">
        <f ca="true">+IF(OFFSET('Water Data'!$E$27,0,10*ROW('Water Data'!E9))="","",OFFSET('Water Data'!$E$27,0,10*ROW('Water Data'!E9)))</f>
        <v/>
      </c>
      <c r="BW15" s="310" t="str">
        <f ca="true">+IF(OFFSET('Water Data'!$E$28,0,10*ROW('Water Data'!E9))="","",OFFSET('Water Data'!$E$28,0,10*ROW('Water Data'!E9)))</f>
        <v/>
      </c>
      <c r="BX15" s="310" t="str">
        <f ca="true">+IF(OFFSET('Water Data'!$E$29,0,10*ROW('Water Data'!E9))="","",OFFSET('Water Data'!$E$29,0,10*ROW('Water Data'!E9)))</f>
        <v/>
      </c>
      <c r="BY15" s="310" t="str">
        <f ca="true">+IF(OFFSET('Water Data'!$F$27,0,10*ROW('Water Data'!F9))="","",OFFSET('Water Data'!$F$27,0,10*ROW('Water Data'!F9)))</f>
        <v/>
      </c>
      <c r="BZ15" s="310" t="str">
        <f ca="true">+IF(OFFSET('Water Data'!$F$28,0,10*ROW('Water Data'!F9))="","",OFFSET('Water Data'!$F$28,0,10*ROW('Water Data'!F9)))</f>
        <v/>
      </c>
      <c r="CA15" s="310" t="str">
        <f ca="true">+IF(OFFSET('Water Data'!$F$29,0,10*ROW('Water Data'!F9))="","",OFFSET('Water Data'!$F$29,0,10*ROW('Water Data'!F9)))</f>
        <v/>
      </c>
      <c r="CB15" s="310" t="str">
        <f ca="true">+IF(OFFSET('Water Data'!$G$27,0,10*ROW('Water Data'!G9))="","",OFFSET('Water Data'!$G$27,0,10*ROW('Water Data'!G9)))</f>
        <v/>
      </c>
      <c r="CC15" s="310" t="str">
        <f ca="true">+IF(OFFSET('Water Data'!$G$28,0,10*ROW('Water Data'!G9))="","",OFFSET('Water Data'!$G$28,0,10*ROW('Water Data'!G9)))</f>
        <v>Yes</v>
      </c>
      <c r="CD15" s="310" t="str">
        <f ca="true">+IF(OFFSET('Water Data'!$G$29,0,10*ROW('Water Data'!G9))="","",OFFSET('Water Data'!$G$29,0,10*ROW('Water Data'!G9)))</f>
        <v/>
      </c>
      <c r="CE15" s="310" t="str">
        <f ca="true">+IF(OFFSET('Water Data'!$H$27,0,10*ROW('Water Data'!H9))="","",OFFSET('Water Data'!$H$27,0,10*ROW('Water Data'!H9)))</f>
        <v/>
      </c>
      <c r="CF15" s="310" t="str">
        <f ca="true">+IF(OFFSET('Water Data'!$H$28,0,10*ROW('Water Data'!H9))="","",OFFSET('Water Data'!$H$28,0,10*ROW('Water Data'!H9)))</f>
        <v>Yes</v>
      </c>
      <c r="CG15" s="310" t="str">
        <f ca="true">+IF(OFFSET('Water Data'!$H$29,0,10*ROW('Water Data'!H9))="","",OFFSET('Water Data'!$H$29,0,10*ROW('Water Data'!H9)))</f>
        <v/>
      </c>
      <c r="CH15" s="310" t="str">
        <f ca="true">+IF(OFFSET('Water Data'!$I$27,0,10*ROW('Water Data'!I9))="","",OFFSET('Water Data'!$I$27,0,10*ROW('Water Data'!I9)))</f>
        <v/>
      </c>
      <c r="CI15" s="310" t="str">
        <f ca="true">+IF(OFFSET('Water Data'!$I$28,0,10*ROW('Water Data'!I9))="","",OFFSET('Water Data'!$I$28,0,10*ROW('Water Data'!I9)))</f>
        <v>Yes</v>
      </c>
      <c r="CJ15" s="310" t="str">
        <f ca="true">+IF(OFFSET('Water Data'!$I$29,0,10*ROW('Water Data'!I9))="","",OFFSET('Water Data'!$I$29,0,10*ROW('Water Data'!I9)))</f>
        <v/>
      </c>
      <c r="CK15" s="310" t="str">
        <f ca="true">+IF(OFFSET('Sanitation Data'!$D$28,0,10*ROW('Sanitation Data'!D9))="","",OFFSET('Sanitation Data'!$D$28,0,10*ROW('Sanitation Data'!D9)))</f>
        <v/>
      </c>
      <c r="CL15" s="310" t="str">
        <f ca="true">+IF(OFFSET('Sanitation Data'!$D$29,0,10*ROW('Sanitation Data'!D9))="","",OFFSET('Sanitation Data'!$D$29,0,10*ROW('Sanitation Data'!D9)))</f>
        <v/>
      </c>
      <c r="CM15" s="310" t="str">
        <f ca="true">+IF(OFFSET('Sanitation Data'!$D$30,0,10*ROW('Sanitation Data'!D9))="","",OFFSET('Sanitation Data'!$D$30,0,10*ROW('Sanitation Data'!D9)))</f>
        <v/>
      </c>
      <c r="CN15" s="310" t="str">
        <f ca="true">+IF(OFFSET('Sanitation Data'!$D$31,0,10*ROW('Sanitation Data'!D9))="","",OFFSET('Sanitation Data'!$D$31,0,10*ROW('Sanitation Data'!D9)))</f>
        <v/>
      </c>
      <c r="CO15" s="310" t="str">
        <f ca="true">+IF(OFFSET('Sanitation Data'!$D$32,0,10*ROW('Sanitation Data'!D9))="","",OFFSET('Sanitation Data'!$D$32,0,10*ROW('Sanitation Data'!D9)))</f>
        <v/>
      </c>
      <c r="CP15" s="310" t="str">
        <f ca="true">+IF(OFFSET('Sanitation Data'!$E$28,0,10*ROW('Sanitation Data'!E9))="","",OFFSET('Sanitation Data'!$E$28,0,10*ROW('Sanitation Data'!E9)))</f>
        <v/>
      </c>
      <c r="CQ15" s="310" t="str">
        <f ca="true">+IF(OFFSET('Sanitation Data'!$E$29,0,10*ROW('Sanitation Data'!E9))="","",OFFSET('Sanitation Data'!$E$29,0,10*ROW('Sanitation Data'!E9)))</f>
        <v/>
      </c>
      <c r="CR15" s="310" t="str">
        <f ca="true">+IF(OFFSET('Sanitation Data'!$E$30,0,10*ROW('Sanitation Data'!E9))="","",OFFSET('Sanitation Data'!$E$30,0,10*ROW('Sanitation Data'!E9)))</f>
        <v/>
      </c>
      <c r="CS15" s="310" t="str">
        <f ca="true">+IF(OFFSET('Sanitation Data'!$E$31,0,10*ROW('Sanitation Data'!E9))="","",OFFSET('Sanitation Data'!$E$31,0,10*ROW('Sanitation Data'!E9)))</f>
        <v/>
      </c>
      <c r="CT15" s="310" t="str">
        <f ca="true">+IF(OFFSET('Sanitation Data'!$E$32,0,10*ROW('Sanitation Data'!E9))="","",OFFSET('Sanitation Data'!$E$32,0,10*ROW('Sanitation Data'!E9)))</f>
        <v/>
      </c>
      <c r="CU15" s="310" t="str">
        <f ca="true">+IF(OFFSET('Sanitation Data'!$F$28,0,10*ROW('Sanitation Data'!F9))="","",OFFSET('Sanitation Data'!$F$28,0,10*ROW('Sanitation Data'!F9)))</f>
        <v/>
      </c>
      <c r="CV15" s="310" t="str">
        <f ca="true">+IF(OFFSET('Sanitation Data'!$F$29,0,10*ROW('Sanitation Data'!F9))="","",OFFSET('Sanitation Data'!$F$29,0,10*ROW('Sanitation Data'!F9)))</f>
        <v/>
      </c>
      <c r="CW15" s="310" t="str">
        <f ca="true">+IF(OFFSET('Sanitation Data'!$F$30,0,10*ROW('Sanitation Data'!F9))="","",OFFSET('Sanitation Data'!$F$30,0,10*ROW('Sanitation Data'!F9)))</f>
        <v/>
      </c>
      <c r="CX15" s="310" t="str">
        <f ca="true">+IF(OFFSET('Sanitation Data'!$F$31,0,10*ROW('Sanitation Data'!F9))="","",OFFSET('Sanitation Data'!$F$31,0,10*ROW('Sanitation Data'!F9)))</f>
        <v/>
      </c>
      <c r="CY15" s="310" t="str">
        <f ca="true">+IF(OFFSET('Sanitation Data'!$F$32,0,10*ROW('Sanitation Data'!F9))="","",OFFSET('Sanitation Data'!$F$32,0,10*ROW('Sanitation Data'!F9)))</f>
        <v/>
      </c>
      <c r="CZ15" s="310" t="str">
        <f ca="true">+IF(OFFSET('Sanitation Data'!$G$28,0,10*ROW('Sanitation Data'!G9))="","",OFFSET('Sanitation Data'!$G$28,0,10*ROW('Sanitation Data'!G9)))</f>
        <v/>
      </c>
      <c r="DA15" s="310" t="str">
        <f ca="true">+IF(OFFSET('Sanitation Data'!$G$29,0,10*ROW('Sanitation Data'!G9))="","",OFFSET('Sanitation Data'!$G$29,0,10*ROW('Sanitation Data'!G9)))</f>
        <v/>
      </c>
      <c r="DB15" s="310" t="str">
        <f ca="true">+IF(OFFSET('Sanitation Data'!$G$30,0,10*ROW('Sanitation Data'!G9))="","",OFFSET('Sanitation Data'!$G$30,0,10*ROW('Sanitation Data'!G9)))</f>
        <v/>
      </c>
      <c r="DC15" s="310" t="str">
        <f ca="true">+IF(OFFSET('Sanitation Data'!$G$31,0,10*ROW('Sanitation Data'!G9))="","",OFFSET('Sanitation Data'!$G$31,0,10*ROW('Sanitation Data'!G9)))</f>
        <v/>
      </c>
      <c r="DD15" s="310" t="str">
        <f ca="true">+IF(OFFSET('Sanitation Data'!$G$32,0,10*ROW('Sanitation Data'!G9))="","",OFFSET('Sanitation Data'!$G$32,0,10*ROW('Sanitation Data'!G9)))</f>
        <v/>
      </c>
      <c r="DE15" s="310" t="str">
        <f ca="true">+IF(OFFSET('Sanitation Data'!$H$28,0,10*ROW('Sanitation Data'!H9))="","",OFFSET('Sanitation Data'!$H$28,0,10*ROW('Sanitation Data'!H9)))</f>
        <v/>
      </c>
      <c r="DF15" s="310" t="str">
        <f ca="true">+IF(OFFSET('Sanitation Data'!$H$29,0,10*ROW('Sanitation Data'!H9))="","",OFFSET('Sanitation Data'!$H$29,0,10*ROW('Sanitation Data'!H9)))</f>
        <v/>
      </c>
      <c r="DG15" s="310" t="str">
        <f ca="true">+IF(OFFSET('Sanitation Data'!$H$30,0,10*ROW('Sanitation Data'!H9))="","",OFFSET('Sanitation Data'!$H$30,0,10*ROW('Sanitation Data'!H9)))</f>
        <v/>
      </c>
      <c r="DH15" s="310" t="str">
        <f ca="true">+IF(OFFSET('Sanitation Data'!$H$31,0,10*ROW('Sanitation Data'!H9))="","",OFFSET('Sanitation Data'!$H$31,0,10*ROW('Sanitation Data'!H9)))</f>
        <v/>
      </c>
      <c r="DI15" s="310" t="str">
        <f ca="true">+IF(OFFSET('Sanitation Data'!$H$32,0,10*ROW('Sanitation Data'!H9))="","",OFFSET('Sanitation Data'!$H$32,0,10*ROW('Sanitation Data'!H9)))</f>
        <v/>
      </c>
      <c r="DJ15" s="310" t="str">
        <f ca="true">+IF(OFFSET('Sanitation Data'!$I$28,0,10*ROW('Sanitation Data'!I9))="","",OFFSET('Sanitation Data'!$I$28,0,10*ROW('Sanitation Data'!I9)))</f>
        <v/>
      </c>
      <c r="DK15" s="310" t="str">
        <f ca="true">+IF(OFFSET('Sanitation Data'!$I$29,0,10*ROW('Sanitation Data'!I9))="","",OFFSET('Sanitation Data'!$I$29,0,10*ROW('Sanitation Data'!I9)))</f>
        <v/>
      </c>
      <c r="DL15" s="310" t="str">
        <f ca="true">+IF(OFFSET('Sanitation Data'!$I$30,0,10*ROW('Sanitation Data'!I9))="","",OFFSET('Sanitation Data'!$I$30,0,10*ROW('Sanitation Data'!I9)))</f>
        <v/>
      </c>
      <c r="DM15" s="310" t="str">
        <f ca="true">+IF(OFFSET('Sanitation Data'!$I$31,0,10*ROW('Sanitation Data'!I9))="","",OFFSET('Sanitation Data'!$I$31,0,10*ROW('Sanitation Data'!I9)))</f>
        <v/>
      </c>
      <c r="DN15" s="310" t="str">
        <f ca="true">+IF(OFFSET('Sanitation Data'!$I$32,0,10*ROW('Sanitation Data'!I9))="","",OFFSET('Sanitation Data'!$I$32,0,10*ROW('Sanitation Data'!I9)))</f>
        <v/>
      </c>
      <c r="DO15" s="310" t="str">
        <f ca="true">+IF(OFFSET('Hygiene Data'!$D$11,0,10*ROW('Hygiene Data'!D9))="","",OFFSET('Hygiene Data'!$D$11,0,10*ROW('Hygiene Data'!D9)))</f>
        <v/>
      </c>
      <c r="DP15" s="310" t="str">
        <f ca="true">+IF(OFFSET('Hygiene Data'!$D$12,0,10*ROW('Hygiene Data'!D9))="","",OFFSET('Hygiene Data'!$D$12,0,10*ROW('Hygiene Data'!D9)))</f>
        <v/>
      </c>
      <c r="DQ15" s="310" t="str">
        <f ca="true">+IF(OFFSET('Hygiene Data'!$D$13,0,10*ROW('Hygiene Data'!D9))="","",OFFSET('Hygiene Data'!$D$13,0,10*ROW('Hygiene Data'!D9)))</f>
        <v/>
      </c>
      <c r="DR15" s="310" t="str">
        <f ca="true">+IF(OFFSET('Hygiene Data'!$E$11,0,10*ROW('Hygiene Data'!E9))="","",OFFSET('Hygiene Data'!$E$11,0,10*ROW('Hygiene Data'!E9)))</f>
        <v/>
      </c>
      <c r="DS15" s="310" t="str">
        <f ca="true">+IF(OFFSET('Hygiene Data'!$E$12,0,10*ROW('Hygiene Data'!E9))="","",OFFSET('Hygiene Data'!$E$12,0,10*ROW('Hygiene Data'!E9)))</f>
        <v/>
      </c>
      <c r="DT15" s="310" t="str">
        <f ca="true">+IF(OFFSET('Hygiene Data'!$E$13,0,10*ROW('Hygiene Data'!E9))="","",OFFSET('Hygiene Data'!$E$13,0,10*ROW('Hygiene Data'!E9)))</f>
        <v/>
      </c>
      <c r="DU15" s="310" t="str">
        <f ca="true">+IF(OFFSET('Hygiene Data'!$F$11,0,10*ROW('Hygiene Data'!F9))="","",OFFSET('Hygiene Data'!$F$11,0,10*ROW('Hygiene Data'!F9)))</f>
        <v/>
      </c>
      <c r="DV15" s="310" t="str">
        <f ca="true">+IF(OFFSET('Hygiene Data'!$F$12,0,10*ROW('Hygiene Data'!F9))="","",OFFSET('Hygiene Data'!$F$12,0,10*ROW('Hygiene Data'!F9)))</f>
        <v/>
      </c>
      <c r="DW15" s="310" t="str">
        <f ca="true">+IF(OFFSET('Hygiene Data'!$F$13,0,10*ROW('Hygiene Data'!F9))="","",OFFSET('Hygiene Data'!$F$13,0,10*ROW('Hygiene Data'!F9)))</f>
        <v/>
      </c>
      <c r="DX15" s="310" t="str">
        <f ca="true">+IF(OFFSET('Hygiene Data'!$G$11,0,10*ROW('Hygiene Data'!G9))="","",OFFSET('Hygiene Data'!$G$11,0,10*ROW('Hygiene Data'!G9)))</f>
        <v/>
      </c>
      <c r="DY15" s="310" t="str">
        <f ca="true">+IF(OFFSET('Hygiene Data'!$G$12,0,10*ROW('Hygiene Data'!G9))="","",OFFSET('Hygiene Data'!$G$12,0,10*ROW('Hygiene Data'!G9)))</f>
        <v/>
      </c>
      <c r="DZ15" s="310" t="str">
        <f ca="true">+IF(OFFSET('Hygiene Data'!$G$13,0,10*ROW('Hygiene Data'!G9))="","",OFFSET('Hygiene Data'!$G$13,0,10*ROW('Hygiene Data'!G9)))</f>
        <v/>
      </c>
      <c r="EA15" s="310" t="str">
        <f ca="true">+IF(OFFSET('Hygiene Data'!$H$11,0,10*ROW('Hygiene Data'!H9))="","",OFFSET('Hygiene Data'!$H$11,0,10*ROW('Hygiene Data'!H9)))</f>
        <v/>
      </c>
      <c r="EB15" s="310" t="str">
        <f ca="true">+IF(OFFSET('Hygiene Data'!$H$12,0,10*ROW('Hygiene Data'!H9))="","",OFFSET('Hygiene Data'!$H$12,0,10*ROW('Hygiene Data'!H9)))</f>
        <v/>
      </c>
      <c r="EC15" s="310" t="str">
        <f ca="true">+IF(OFFSET('Hygiene Data'!$H$13,0,10*ROW('Hygiene Data'!H9))="","",OFFSET('Hygiene Data'!$H$13,0,10*ROW('Hygiene Data'!H9)))</f>
        <v/>
      </c>
      <c r="ED15" s="310" t="str">
        <f ca="true">+IF(OFFSET('Hygiene Data'!$I$11,0,10*ROW('Hygiene Data'!I9))="","",OFFSET('Hygiene Data'!$I$11,0,10*ROW('Hygiene Data'!I9)))</f>
        <v/>
      </c>
      <c r="EE15" s="310" t="str">
        <f ca="true">+IF(OFFSET('Hygiene Data'!$I$12,0,10*ROW('Hygiene Data'!I9))="","",OFFSET('Hygiene Data'!$I$12,0,10*ROW('Hygiene Data'!I9)))</f>
        <v/>
      </c>
      <c r="EF15" s="310"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BFA_2015_UIS</v>
      </c>
      <c r="B16" s="36" t="str">
        <f ca="true">+IF(OFFSET('Water Data'!$C$2,0,10*ROW('Water Data'!F10))="","",OFFSET('Water Data'!$C$2,0,10*ROW('Water Data'!F10)))</f>
        <v>Other</v>
      </c>
      <c r="C16" s="366">
        <f t="shared" ca="true" si="0"/>
        <v>2015</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str">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[53]</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str">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[54]</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str">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[47]</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str">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[73]</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str">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[75]</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str">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[61]</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10"/>
      <c r="BS16" s="310" t="str">
        <f ca="true">+IF(OFFSET('Water Data'!$D$27,0,10*ROW('Water Data'!D10))="","",OFFSET('Water Data'!$D$27,0,10*ROW('Water Data'!D10)))</f>
        <v/>
      </c>
      <c r="BT16" s="310" t="str">
        <f ca="true">+IF(OFFSET('Water Data'!$D$28,0,10*ROW('Water Data'!D10))="","",OFFSET('Water Data'!$D$28,0,10*ROW('Water Data'!D10)))</f>
        <v>No</v>
      </c>
      <c r="BU16" s="310" t="str">
        <f ca="true">+IF(OFFSET('Water Data'!$D$29,0,10*ROW('Water Data'!D10))="","",OFFSET('Water Data'!$D$29,0,10*ROW('Water Data'!D10)))</f>
        <v/>
      </c>
      <c r="BV16" s="310" t="str">
        <f ca="true">+IF(OFFSET('Water Data'!$E$27,0,10*ROW('Water Data'!E10))="","",OFFSET('Water Data'!$E$27,0,10*ROW('Water Data'!E10)))</f>
        <v/>
      </c>
      <c r="BW16" s="310" t="str">
        <f ca="true">+IF(OFFSET('Water Data'!$E$28,0,10*ROW('Water Data'!E10))="","",OFFSET('Water Data'!$E$28,0,10*ROW('Water Data'!E10)))</f>
        <v/>
      </c>
      <c r="BX16" s="310" t="str">
        <f ca="true">+IF(OFFSET('Water Data'!$E$29,0,10*ROW('Water Data'!E10))="","",OFFSET('Water Data'!$E$29,0,10*ROW('Water Data'!E10)))</f>
        <v/>
      </c>
      <c r="BY16" s="310" t="str">
        <f ca="true">+IF(OFFSET('Water Data'!$F$27,0,10*ROW('Water Data'!F10))="","",OFFSET('Water Data'!$F$27,0,10*ROW('Water Data'!F10)))</f>
        <v/>
      </c>
      <c r="BZ16" s="310" t="str">
        <f ca="true">+IF(OFFSET('Water Data'!$F$28,0,10*ROW('Water Data'!F10))="","",OFFSET('Water Data'!$F$28,0,10*ROW('Water Data'!F10)))</f>
        <v/>
      </c>
      <c r="CA16" s="310" t="str">
        <f ca="true">+IF(OFFSET('Water Data'!$F$29,0,10*ROW('Water Data'!F10))="","",OFFSET('Water Data'!$F$29,0,10*ROW('Water Data'!F10)))</f>
        <v/>
      </c>
      <c r="CB16" s="310" t="str">
        <f ca="true">+IF(OFFSET('Water Data'!$G$27,0,10*ROW('Water Data'!G10))="","",OFFSET('Water Data'!$G$27,0,10*ROW('Water Data'!G10)))</f>
        <v/>
      </c>
      <c r="CC16" s="310" t="str">
        <f ca="true">+IF(OFFSET('Water Data'!$G$28,0,10*ROW('Water Data'!G10))="","",OFFSET('Water Data'!$G$28,0,10*ROW('Water Data'!G10)))</f>
        <v/>
      </c>
      <c r="CD16" s="310" t="str">
        <f ca="true">+IF(OFFSET('Water Data'!$G$29,0,10*ROW('Water Data'!G10))="","",OFFSET('Water Data'!$G$29,0,10*ROW('Water Data'!G10)))</f>
        <v/>
      </c>
      <c r="CE16" s="310" t="str">
        <f ca="true">+IF(OFFSET('Water Data'!$H$27,0,10*ROW('Water Data'!H10))="","",OFFSET('Water Data'!$H$27,0,10*ROW('Water Data'!H10)))</f>
        <v/>
      </c>
      <c r="CF16" s="310" t="str">
        <f ca="true">+IF(OFFSET('Water Data'!$H$28,0,10*ROW('Water Data'!H10))="","",OFFSET('Water Data'!$H$28,0,10*ROW('Water Data'!H10)))</f>
        <v>No</v>
      </c>
      <c r="CG16" s="310" t="str">
        <f ca="true">+IF(OFFSET('Water Data'!$H$29,0,10*ROW('Water Data'!H10))="","",OFFSET('Water Data'!$H$29,0,10*ROW('Water Data'!H10)))</f>
        <v/>
      </c>
      <c r="CH16" s="310" t="str">
        <f ca="true">+IF(OFFSET('Water Data'!$I$27,0,10*ROW('Water Data'!I10))="","",OFFSET('Water Data'!$I$27,0,10*ROW('Water Data'!I10)))</f>
        <v/>
      </c>
      <c r="CI16" s="310" t="str">
        <f ca="true">+IF(OFFSET('Water Data'!$I$28,0,10*ROW('Water Data'!I10))="","",OFFSET('Water Data'!$I$28,0,10*ROW('Water Data'!I10)))</f>
        <v>No</v>
      </c>
      <c r="CJ16" s="310" t="str">
        <f ca="true">+IF(OFFSET('Water Data'!$I$29,0,10*ROW('Water Data'!I10))="","",OFFSET('Water Data'!$I$29,0,10*ROW('Water Data'!I10)))</f>
        <v/>
      </c>
      <c r="CK16" s="310" t="str">
        <f ca="true">+IF(OFFSET('Sanitation Data'!$D$28,0,10*ROW('Sanitation Data'!D10))="","",OFFSET('Sanitation Data'!$D$28,0,10*ROW('Sanitation Data'!D10)))</f>
        <v>No</v>
      </c>
      <c r="CL16" s="310" t="str">
        <f ca="true">+IF(OFFSET('Sanitation Data'!$D$29,0,10*ROW('Sanitation Data'!D10))="","",OFFSET('Sanitation Data'!$D$29,0,10*ROW('Sanitation Data'!D10)))</f>
        <v/>
      </c>
      <c r="CM16" s="310" t="str">
        <f ca="true">+IF(OFFSET('Sanitation Data'!$D$30,0,10*ROW('Sanitation Data'!D10))="","",OFFSET('Sanitation Data'!$D$30,0,10*ROW('Sanitation Data'!D10)))</f>
        <v/>
      </c>
      <c r="CN16" s="310" t="str">
        <f ca="true">+IF(OFFSET('Sanitation Data'!$D$31,0,10*ROW('Sanitation Data'!D10))="","",OFFSET('Sanitation Data'!$D$31,0,10*ROW('Sanitation Data'!D10)))</f>
        <v/>
      </c>
      <c r="CO16" s="310" t="str">
        <f ca="true">+IF(OFFSET('Sanitation Data'!$D$32,0,10*ROW('Sanitation Data'!D10))="","",OFFSET('Sanitation Data'!$D$32,0,10*ROW('Sanitation Data'!D10)))</f>
        <v/>
      </c>
      <c r="CP16" s="310" t="str">
        <f ca="true">+IF(OFFSET('Sanitation Data'!$E$28,0,10*ROW('Sanitation Data'!E10))="","",OFFSET('Sanitation Data'!$E$28,0,10*ROW('Sanitation Data'!E10)))</f>
        <v/>
      </c>
      <c r="CQ16" s="310" t="str">
        <f ca="true">+IF(OFFSET('Sanitation Data'!$E$29,0,10*ROW('Sanitation Data'!E10))="","",OFFSET('Sanitation Data'!$E$29,0,10*ROW('Sanitation Data'!E10)))</f>
        <v/>
      </c>
      <c r="CR16" s="310" t="str">
        <f ca="true">+IF(OFFSET('Sanitation Data'!$E$30,0,10*ROW('Sanitation Data'!E10))="","",OFFSET('Sanitation Data'!$E$30,0,10*ROW('Sanitation Data'!E10)))</f>
        <v/>
      </c>
      <c r="CS16" s="310" t="str">
        <f ca="true">+IF(OFFSET('Sanitation Data'!$E$31,0,10*ROW('Sanitation Data'!E10))="","",OFFSET('Sanitation Data'!$E$31,0,10*ROW('Sanitation Data'!E10)))</f>
        <v/>
      </c>
      <c r="CT16" s="310" t="str">
        <f ca="true">+IF(OFFSET('Sanitation Data'!$E$32,0,10*ROW('Sanitation Data'!E10))="","",OFFSET('Sanitation Data'!$E$32,0,10*ROW('Sanitation Data'!E10)))</f>
        <v/>
      </c>
      <c r="CU16" s="310" t="str">
        <f ca="true">+IF(OFFSET('Sanitation Data'!$F$28,0,10*ROW('Sanitation Data'!F10))="","",OFFSET('Sanitation Data'!$F$28,0,10*ROW('Sanitation Data'!F10)))</f>
        <v/>
      </c>
      <c r="CV16" s="310" t="str">
        <f ca="true">+IF(OFFSET('Sanitation Data'!$F$29,0,10*ROW('Sanitation Data'!F10))="","",OFFSET('Sanitation Data'!$F$29,0,10*ROW('Sanitation Data'!F10)))</f>
        <v/>
      </c>
      <c r="CW16" s="310" t="str">
        <f ca="true">+IF(OFFSET('Sanitation Data'!$F$30,0,10*ROW('Sanitation Data'!F10))="","",OFFSET('Sanitation Data'!$F$30,0,10*ROW('Sanitation Data'!F10)))</f>
        <v/>
      </c>
      <c r="CX16" s="310" t="str">
        <f ca="true">+IF(OFFSET('Sanitation Data'!$F$31,0,10*ROW('Sanitation Data'!F10))="","",OFFSET('Sanitation Data'!$F$31,0,10*ROW('Sanitation Data'!F10)))</f>
        <v/>
      </c>
      <c r="CY16" s="310" t="str">
        <f ca="true">+IF(OFFSET('Sanitation Data'!$F$32,0,10*ROW('Sanitation Data'!F10))="","",OFFSET('Sanitation Data'!$F$32,0,10*ROW('Sanitation Data'!F10)))</f>
        <v/>
      </c>
      <c r="CZ16" s="310" t="str">
        <f ca="true">+IF(OFFSET('Sanitation Data'!$G$28,0,10*ROW('Sanitation Data'!G10))="","",OFFSET('Sanitation Data'!$G$28,0,10*ROW('Sanitation Data'!G10)))</f>
        <v/>
      </c>
      <c r="DA16" s="310" t="str">
        <f ca="true">+IF(OFFSET('Sanitation Data'!$G$29,0,10*ROW('Sanitation Data'!G10))="","",OFFSET('Sanitation Data'!$G$29,0,10*ROW('Sanitation Data'!G10)))</f>
        <v/>
      </c>
      <c r="DB16" s="310" t="str">
        <f ca="true">+IF(OFFSET('Sanitation Data'!$G$30,0,10*ROW('Sanitation Data'!G10))="","",OFFSET('Sanitation Data'!$G$30,0,10*ROW('Sanitation Data'!G10)))</f>
        <v/>
      </c>
      <c r="DC16" s="310" t="str">
        <f ca="true">+IF(OFFSET('Sanitation Data'!$G$31,0,10*ROW('Sanitation Data'!G10))="","",OFFSET('Sanitation Data'!$G$31,0,10*ROW('Sanitation Data'!G10)))</f>
        <v/>
      </c>
      <c r="DD16" s="310" t="str">
        <f ca="true">+IF(OFFSET('Sanitation Data'!$G$32,0,10*ROW('Sanitation Data'!G10))="","",OFFSET('Sanitation Data'!$G$32,0,10*ROW('Sanitation Data'!G10)))</f>
        <v/>
      </c>
      <c r="DE16" s="310" t="str">
        <f ca="true">+IF(OFFSET('Sanitation Data'!$H$28,0,10*ROW('Sanitation Data'!H10))="","",OFFSET('Sanitation Data'!$H$28,0,10*ROW('Sanitation Data'!H10)))</f>
        <v>No</v>
      </c>
      <c r="DF16" s="310" t="str">
        <f ca="true">+IF(OFFSET('Sanitation Data'!$H$29,0,10*ROW('Sanitation Data'!H10))="","",OFFSET('Sanitation Data'!$H$29,0,10*ROW('Sanitation Data'!H10)))</f>
        <v/>
      </c>
      <c r="DG16" s="310" t="str">
        <f ca="true">+IF(OFFSET('Sanitation Data'!$H$30,0,10*ROW('Sanitation Data'!H10))="","",OFFSET('Sanitation Data'!$H$30,0,10*ROW('Sanitation Data'!H10)))</f>
        <v/>
      </c>
      <c r="DH16" s="310" t="str">
        <f ca="true">+IF(OFFSET('Sanitation Data'!$H$31,0,10*ROW('Sanitation Data'!H10))="","",OFFSET('Sanitation Data'!$H$31,0,10*ROW('Sanitation Data'!H10)))</f>
        <v/>
      </c>
      <c r="DI16" s="310" t="str">
        <f ca="true">+IF(OFFSET('Sanitation Data'!$H$32,0,10*ROW('Sanitation Data'!H10))="","",OFFSET('Sanitation Data'!$H$32,0,10*ROW('Sanitation Data'!H10)))</f>
        <v/>
      </c>
      <c r="DJ16" s="310" t="str">
        <f ca="true">+IF(OFFSET('Sanitation Data'!$I$28,0,10*ROW('Sanitation Data'!I10))="","",OFFSET('Sanitation Data'!$I$28,0,10*ROW('Sanitation Data'!I10)))</f>
        <v>No</v>
      </c>
      <c r="DK16" s="310" t="str">
        <f ca="true">+IF(OFFSET('Sanitation Data'!$I$29,0,10*ROW('Sanitation Data'!I10))="","",OFFSET('Sanitation Data'!$I$29,0,10*ROW('Sanitation Data'!I10)))</f>
        <v/>
      </c>
      <c r="DL16" s="310" t="str">
        <f ca="true">+IF(OFFSET('Sanitation Data'!$I$30,0,10*ROW('Sanitation Data'!I10))="","",OFFSET('Sanitation Data'!$I$30,0,10*ROW('Sanitation Data'!I10)))</f>
        <v/>
      </c>
      <c r="DM16" s="310" t="str">
        <f ca="true">+IF(OFFSET('Sanitation Data'!$I$31,0,10*ROW('Sanitation Data'!I10))="","",OFFSET('Sanitation Data'!$I$31,0,10*ROW('Sanitation Data'!I10)))</f>
        <v/>
      </c>
      <c r="DN16" s="310" t="str">
        <f ca="true">+IF(OFFSET('Sanitation Data'!$I$32,0,10*ROW('Sanitation Data'!I10))="","",OFFSET('Sanitation Data'!$I$32,0,10*ROW('Sanitation Data'!I10)))</f>
        <v/>
      </c>
      <c r="DO16" s="310" t="str">
        <f ca="true">+IF(OFFSET('Hygiene Data'!$D$11,0,10*ROW('Hygiene Data'!D10))="","",OFFSET('Hygiene Data'!$D$11,0,10*ROW('Hygiene Data'!D10)))</f>
        <v/>
      </c>
      <c r="DP16" s="310" t="str">
        <f ca="true">+IF(OFFSET('Hygiene Data'!$D$12,0,10*ROW('Hygiene Data'!D10))="","",OFFSET('Hygiene Data'!$D$12,0,10*ROW('Hygiene Data'!D10)))</f>
        <v/>
      </c>
      <c r="DQ16" s="310" t="str">
        <f ca="true">+IF(OFFSET('Hygiene Data'!$D$13,0,10*ROW('Hygiene Data'!D10))="","",OFFSET('Hygiene Data'!$D$13,0,10*ROW('Hygiene Data'!D10)))</f>
        <v/>
      </c>
      <c r="DR16" s="310" t="str">
        <f ca="true">+IF(OFFSET('Hygiene Data'!$E$11,0,10*ROW('Hygiene Data'!E10))="","",OFFSET('Hygiene Data'!$E$11,0,10*ROW('Hygiene Data'!E10)))</f>
        <v/>
      </c>
      <c r="DS16" s="310" t="str">
        <f ca="true">+IF(OFFSET('Hygiene Data'!$E$12,0,10*ROW('Hygiene Data'!E10))="","",OFFSET('Hygiene Data'!$E$12,0,10*ROW('Hygiene Data'!E10)))</f>
        <v/>
      </c>
      <c r="DT16" s="310" t="str">
        <f ca="true">+IF(OFFSET('Hygiene Data'!$E$13,0,10*ROW('Hygiene Data'!E10))="","",OFFSET('Hygiene Data'!$E$13,0,10*ROW('Hygiene Data'!E10)))</f>
        <v/>
      </c>
      <c r="DU16" s="310" t="str">
        <f ca="true">+IF(OFFSET('Hygiene Data'!$F$11,0,10*ROW('Hygiene Data'!F10))="","",OFFSET('Hygiene Data'!$F$11,0,10*ROW('Hygiene Data'!F10)))</f>
        <v/>
      </c>
      <c r="DV16" s="310" t="str">
        <f ca="true">+IF(OFFSET('Hygiene Data'!$F$12,0,10*ROW('Hygiene Data'!F10))="","",OFFSET('Hygiene Data'!$F$12,0,10*ROW('Hygiene Data'!F10)))</f>
        <v/>
      </c>
      <c r="DW16" s="310" t="str">
        <f ca="true">+IF(OFFSET('Hygiene Data'!$F$13,0,10*ROW('Hygiene Data'!F10))="","",OFFSET('Hygiene Data'!$F$13,0,10*ROW('Hygiene Data'!F10)))</f>
        <v/>
      </c>
      <c r="DX16" s="310" t="str">
        <f ca="true">+IF(OFFSET('Hygiene Data'!$G$11,0,10*ROW('Hygiene Data'!G10))="","",OFFSET('Hygiene Data'!$G$11,0,10*ROW('Hygiene Data'!G10)))</f>
        <v/>
      </c>
      <c r="DY16" s="310" t="str">
        <f ca="true">+IF(OFFSET('Hygiene Data'!$G$12,0,10*ROW('Hygiene Data'!G10))="","",OFFSET('Hygiene Data'!$G$12,0,10*ROW('Hygiene Data'!G10)))</f>
        <v/>
      </c>
      <c r="DZ16" s="310" t="str">
        <f ca="true">+IF(OFFSET('Hygiene Data'!$G$13,0,10*ROW('Hygiene Data'!G10))="","",OFFSET('Hygiene Data'!$G$13,0,10*ROW('Hygiene Data'!G10)))</f>
        <v/>
      </c>
      <c r="EA16" s="310" t="str">
        <f ca="true">+IF(OFFSET('Hygiene Data'!$H$11,0,10*ROW('Hygiene Data'!H10))="","",OFFSET('Hygiene Data'!$H$11,0,10*ROW('Hygiene Data'!H10)))</f>
        <v/>
      </c>
      <c r="EB16" s="310" t="str">
        <f ca="true">+IF(OFFSET('Hygiene Data'!$H$12,0,10*ROW('Hygiene Data'!H10))="","",OFFSET('Hygiene Data'!$H$12,0,10*ROW('Hygiene Data'!H10)))</f>
        <v/>
      </c>
      <c r="EC16" s="310" t="str">
        <f ca="true">+IF(OFFSET('Hygiene Data'!$H$13,0,10*ROW('Hygiene Data'!H10))="","",OFFSET('Hygiene Data'!$H$13,0,10*ROW('Hygiene Data'!H10)))</f>
        <v/>
      </c>
      <c r="ED16" s="310" t="str">
        <f ca="true">+IF(OFFSET('Hygiene Data'!$I$11,0,10*ROW('Hygiene Data'!I10))="","",OFFSET('Hygiene Data'!$I$11,0,10*ROW('Hygiene Data'!I10)))</f>
        <v/>
      </c>
      <c r="EE16" s="310" t="str">
        <f ca="true">+IF(OFFSET('Hygiene Data'!$I$12,0,10*ROW('Hygiene Data'!I10))="","",OFFSET('Hygiene Data'!$I$12,0,10*ROW('Hygiene Data'!I10)))</f>
        <v/>
      </c>
      <c r="EF16" s="310"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BFA_2016_EMIS</v>
      </c>
      <c r="B17" s="36" t="str">
        <f ca="true">+IF(OFFSET('Water Data'!$C$2,0,10*ROW('Water Data'!F11))="","",OFFSET('Water Data'!$C$2,0,10*ROW('Water Data'!F11)))</f>
        <v>EMIS</v>
      </c>
      <c r="C17" s="366">
        <f t="shared" ca="true" si="0"/>
        <v>2016</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55.393614100593012</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71.7</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50.6</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69.610778443113773</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54.7</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55.624783662166841</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73.892790467823403</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89.5</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70.400000000000006</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85.179640718562879</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74.099999999999994</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70.231914157147799</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10"/>
      <c r="BS17" s="310" t="str">
        <f ca="true">+IF(OFFSET('Water Data'!$D$27,0,10*ROW('Water Data'!D11))="","",OFFSET('Water Data'!$D$27,0,10*ROW('Water Data'!D11)))</f>
        <v/>
      </c>
      <c r="BT17" s="310" t="str">
        <f ca="true">+IF(OFFSET('Water Data'!$D$28,0,10*ROW('Water Data'!D11))="","",OFFSET('Water Data'!$D$28,0,10*ROW('Water Data'!D11)))</f>
        <v>Yes</v>
      </c>
      <c r="BU17" s="310" t="str">
        <f ca="true">+IF(OFFSET('Water Data'!$D$29,0,10*ROW('Water Data'!D11))="","",OFFSET('Water Data'!$D$29,0,10*ROW('Water Data'!D11)))</f>
        <v/>
      </c>
      <c r="BV17" s="310" t="str">
        <f ca="true">+IF(OFFSET('Water Data'!$E$27,0,10*ROW('Water Data'!E11))="","",OFFSET('Water Data'!$E$27,0,10*ROW('Water Data'!E11)))</f>
        <v/>
      </c>
      <c r="BW17" s="310" t="str">
        <f ca="true">+IF(OFFSET('Water Data'!$E$28,0,10*ROW('Water Data'!E11))="","",OFFSET('Water Data'!$E$28,0,10*ROW('Water Data'!E11)))</f>
        <v>Yes</v>
      </c>
      <c r="BX17" s="310" t="str">
        <f ca="true">+IF(OFFSET('Water Data'!$E$29,0,10*ROW('Water Data'!E11))="","",OFFSET('Water Data'!$E$29,0,10*ROW('Water Data'!E11)))</f>
        <v/>
      </c>
      <c r="BY17" s="310" t="str">
        <f ca="true">+IF(OFFSET('Water Data'!$F$27,0,10*ROW('Water Data'!F11))="","",OFFSET('Water Data'!$F$27,0,10*ROW('Water Data'!F11)))</f>
        <v/>
      </c>
      <c r="BZ17" s="310" t="str">
        <f ca="true">+IF(OFFSET('Water Data'!$F$28,0,10*ROW('Water Data'!F11))="","",OFFSET('Water Data'!$F$28,0,10*ROW('Water Data'!F11)))</f>
        <v>Yes</v>
      </c>
      <c r="CA17" s="310" t="str">
        <f ca="true">+IF(OFFSET('Water Data'!$F$29,0,10*ROW('Water Data'!F11))="","",OFFSET('Water Data'!$F$29,0,10*ROW('Water Data'!F11)))</f>
        <v/>
      </c>
      <c r="CB17" s="310" t="str">
        <f ca="true">+IF(OFFSET('Water Data'!$G$27,0,10*ROW('Water Data'!G11))="","",OFFSET('Water Data'!$G$27,0,10*ROW('Water Data'!G11)))</f>
        <v/>
      </c>
      <c r="CC17" s="310" t="str">
        <f ca="true">+IF(OFFSET('Water Data'!$G$28,0,10*ROW('Water Data'!G11))="","",OFFSET('Water Data'!$G$28,0,10*ROW('Water Data'!G11)))</f>
        <v>Yes</v>
      </c>
      <c r="CD17" s="310" t="str">
        <f ca="true">+IF(OFFSET('Water Data'!$G$29,0,10*ROW('Water Data'!G11))="","",OFFSET('Water Data'!$G$29,0,10*ROW('Water Data'!G11)))</f>
        <v/>
      </c>
      <c r="CE17" s="310" t="str">
        <f ca="true">+IF(OFFSET('Water Data'!$H$27,0,10*ROW('Water Data'!H11))="","",OFFSET('Water Data'!$H$27,0,10*ROW('Water Data'!H11)))</f>
        <v/>
      </c>
      <c r="CF17" s="310" t="str">
        <f ca="true">+IF(OFFSET('Water Data'!$H$28,0,10*ROW('Water Data'!H11))="","",OFFSET('Water Data'!$H$28,0,10*ROW('Water Data'!H11)))</f>
        <v>Yes</v>
      </c>
      <c r="CG17" s="310" t="str">
        <f ca="true">+IF(OFFSET('Water Data'!$H$29,0,10*ROW('Water Data'!H11))="","",OFFSET('Water Data'!$H$29,0,10*ROW('Water Data'!H11)))</f>
        <v/>
      </c>
      <c r="CH17" s="310" t="str">
        <f ca="true">+IF(OFFSET('Water Data'!$I$27,0,10*ROW('Water Data'!I11))="","",OFFSET('Water Data'!$I$27,0,10*ROW('Water Data'!I11)))</f>
        <v/>
      </c>
      <c r="CI17" s="310" t="str">
        <f ca="true">+IF(OFFSET('Water Data'!$I$28,0,10*ROW('Water Data'!I11))="","",OFFSET('Water Data'!$I$28,0,10*ROW('Water Data'!I11)))</f>
        <v>Yes</v>
      </c>
      <c r="CJ17" s="310" t="str">
        <f ca="true">+IF(OFFSET('Water Data'!$I$29,0,10*ROW('Water Data'!I11))="","",OFFSET('Water Data'!$I$29,0,10*ROW('Water Data'!I11)))</f>
        <v/>
      </c>
      <c r="CK17" s="310" t="str">
        <f ca="true">+IF(OFFSET('Sanitation Data'!$D$28,0,10*ROW('Sanitation Data'!D11))="","",OFFSET('Sanitation Data'!$D$28,0,10*ROW('Sanitation Data'!D11)))</f>
        <v>Yes</v>
      </c>
      <c r="CL17" s="310" t="str">
        <f ca="true">+IF(OFFSET('Sanitation Data'!$D$29,0,10*ROW('Sanitation Data'!D11))="","",OFFSET('Sanitation Data'!$D$29,0,10*ROW('Sanitation Data'!D11)))</f>
        <v/>
      </c>
      <c r="CM17" s="310" t="str">
        <f ca="true">+IF(OFFSET('Sanitation Data'!$D$30,0,10*ROW('Sanitation Data'!D11))="","",OFFSET('Sanitation Data'!$D$30,0,10*ROW('Sanitation Data'!D11)))</f>
        <v/>
      </c>
      <c r="CN17" s="310" t="str">
        <f ca="true">+IF(OFFSET('Sanitation Data'!$D$31,0,10*ROW('Sanitation Data'!D11))="","",OFFSET('Sanitation Data'!$D$31,0,10*ROW('Sanitation Data'!D11)))</f>
        <v/>
      </c>
      <c r="CO17" s="310" t="str">
        <f ca="true">+IF(OFFSET('Sanitation Data'!$D$32,0,10*ROW('Sanitation Data'!D11))="","",OFFSET('Sanitation Data'!$D$32,0,10*ROW('Sanitation Data'!D11)))</f>
        <v/>
      </c>
      <c r="CP17" s="310" t="str">
        <f ca="true">+IF(OFFSET('Sanitation Data'!$E$28,0,10*ROW('Sanitation Data'!E11))="","",OFFSET('Sanitation Data'!$E$28,0,10*ROW('Sanitation Data'!E11)))</f>
        <v>Yes</v>
      </c>
      <c r="CQ17" s="310" t="str">
        <f ca="true">+IF(OFFSET('Sanitation Data'!$E$29,0,10*ROW('Sanitation Data'!E11))="","",OFFSET('Sanitation Data'!$E$29,0,10*ROW('Sanitation Data'!E11)))</f>
        <v/>
      </c>
      <c r="CR17" s="310" t="str">
        <f ca="true">+IF(OFFSET('Sanitation Data'!$E$30,0,10*ROW('Sanitation Data'!E11))="","",OFFSET('Sanitation Data'!$E$30,0,10*ROW('Sanitation Data'!E11)))</f>
        <v/>
      </c>
      <c r="CS17" s="310" t="str">
        <f ca="true">+IF(OFFSET('Sanitation Data'!$E$31,0,10*ROW('Sanitation Data'!E11))="","",OFFSET('Sanitation Data'!$E$31,0,10*ROW('Sanitation Data'!E11)))</f>
        <v/>
      </c>
      <c r="CT17" s="310" t="str">
        <f ca="true">+IF(OFFSET('Sanitation Data'!$E$32,0,10*ROW('Sanitation Data'!E11))="","",OFFSET('Sanitation Data'!$E$32,0,10*ROW('Sanitation Data'!E11)))</f>
        <v/>
      </c>
      <c r="CU17" s="310" t="str">
        <f ca="true">+IF(OFFSET('Sanitation Data'!$F$28,0,10*ROW('Sanitation Data'!F11))="","",OFFSET('Sanitation Data'!$F$28,0,10*ROW('Sanitation Data'!F11)))</f>
        <v>Yes</v>
      </c>
      <c r="CV17" s="310" t="str">
        <f ca="true">+IF(OFFSET('Sanitation Data'!$F$29,0,10*ROW('Sanitation Data'!F11))="","",OFFSET('Sanitation Data'!$F$29,0,10*ROW('Sanitation Data'!F11)))</f>
        <v/>
      </c>
      <c r="CW17" s="310" t="str">
        <f ca="true">+IF(OFFSET('Sanitation Data'!$F$30,0,10*ROW('Sanitation Data'!F11))="","",OFFSET('Sanitation Data'!$F$30,0,10*ROW('Sanitation Data'!F11)))</f>
        <v/>
      </c>
      <c r="CX17" s="310" t="str">
        <f ca="true">+IF(OFFSET('Sanitation Data'!$F$31,0,10*ROW('Sanitation Data'!F11))="","",OFFSET('Sanitation Data'!$F$31,0,10*ROW('Sanitation Data'!F11)))</f>
        <v/>
      </c>
      <c r="CY17" s="310" t="str">
        <f ca="true">+IF(OFFSET('Sanitation Data'!$F$32,0,10*ROW('Sanitation Data'!F11))="","",OFFSET('Sanitation Data'!$F$32,0,10*ROW('Sanitation Data'!F11)))</f>
        <v/>
      </c>
      <c r="CZ17" s="310" t="str">
        <f ca="true">+IF(OFFSET('Sanitation Data'!$G$28,0,10*ROW('Sanitation Data'!G11))="","",OFFSET('Sanitation Data'!$G$28,0,10*ROW('Sanitation Data'!G11)))</f>
        <v>Yes</v>
      </c>
      <c r="DA17" s="310" t="str">
        <f ca="true">+IF(OFFSET('Sanitation Data'!$G$29,0,10*ROW('Sanitation Data'!G11))="","",OFFSET('Sanitation Data'!$G$29,0,10*ROW('Sanitation Data'!G11)))</f>
        <v/>
      </c>
      <c r="DB17" s="310" t="str">
        <f ca="true">+IF(OFFSET('Sanitation Data'!$G$30,0,10*ROW('Sanitation Data'!G11))="","",OFFSET('Sanitation Data'!$G$30,0,10*ROW('Sanitation Data'!G11)))</f>
        <v/>
      </c>
      <c r="DC17" s="310" t="str">
        <f ca="true">+IF(OFFSET('Sanitation Data'!$G$31,0,10*ROW('Sanitation Data'!G11))="","",OFFSET('Sanitation Data'!$G$31,0,10*ROW('Sanitation Data'!G11)))</f>
        <v/>
      </c>
      <c r="DD17" s="310" t="str">
        <f ca="true">+IF(OFFSET('Sanitation Data'!$G$32,0,10*ROW('Sanitation Data'!G11))="","",OFFSET('Sanitation Data'!$G$32,0,10*ROW('Sanitation Data'!G11)))</f>
        <v/>
      </c>
      <c r="DE17" s="310" t="str">
        <f ca="true">+IF(OFFSET('Sanitation Data'!$H$28,0,10*ROW('Sanitation Data'!H11))="","",OFFSET('Sanitation Data'!$H$28,0,10*ROW('Sanitation Data'!H11)))</f>
        <v>Yes</v>
      </c>
      <c r="DF17" s="310" t="str">
        <f ca="true">+IF(OFFSET('Sanitation Data'!$H$29,0,10*ROW('Sanitation Data'!H11))="","",OFFSET('Sanitation Data'!$H$29,0,10*ROW('Sanitation Data'!H11)))</f>
        <v/>
      </c>
      <c r="DG17" s="310" t="str">
        <f ca="true">+IF(OFFSET('Sanitation Data'!$H$30,0,10*ROW('Sanitation Data'!H11))="","",OFFSET('Sanitation Data'!$H$30,0,10*ROW('Sanitation Data'!H11)))</f>
        <v/>
      </c>
      <c r="DH17" s="310" t="str">
        <f ca="true">+IF(OFFSET('Sanitation Data'!$H$31,0,10*ROW('Sanitation Data'!H11))="","",OFFSET('Sanitation Data'!$H$31,0,10*ROW('Sanitation Data'!H11)))</f>
        <v/>
      </c>
      <c r="DI17" s="310" t="str">
        <f ca="true">+IF(OFFSET('Sanitation Data'!$H$32,0,10*ROW('Sanitation Data'!H11))="","",OFFSET('Sanitation Data'!$H$32,0,10*ROW('Sanitation Data'!H11)))</f>
        <v/>
      </c>
      <c r="DJ17" s="310" t="str">
        <f ca="true">+IF(OFFSET('Sanitation Data'!$I$28,0,10*ROW('Sanitation Data'!I11))="","",OFFSET('Sanitation Data'!$I$28,0,10*ROW('Sanitation Data'!I11)))</f>
        <v>Yes</v>
      </c>
      <c r="DK17" s="310" t="str">
        <f ca="true">+IF(OFFSET('Sanitation Data'!$I$29,0,10*ROW('Sanitation Data'!I11))="","",OFFSET('Sanitation Data'!$I$29,0,10*ROW('Sanitation Data'!I11)))</f>
        <v/>
      </c>
      <c r="DL17" s="310" t="str">
        <f ca="true">+IF(OFFSET('Sanitation Data'!$I$30,0,10*ROW('Sanitation Data'!I11))="","",OFFSET('Sanitation Data'!$I$30,0,10*ROW('Sanitation Data'!I11)))</f>
        <v/>
      </c>
      <c r="DM17" s="310" t="str">
        <f ca="true">+IF(OFFSET('Sanitation Data'!$I$31,0,10*ROW('Sanitation Data'!I11))="","",OFFSET('Sanitation Data'!$I$31,0,10*ROW('Sanitation Data'!I11)))</f>
        <v/>
      </c>
      <c r="DN17" s="310" t="str">
        <f ca="true">+IF(OFFSET('Sanitation Data'!$I$32,0,10*ROW('Sanitation Data'!I11))="","",OFFSET('Sanitation Data'!$I$32,0,10*ROW('Sanitation Data'!I11)))</f>
        <v/>
      </c>
      <c r="DO17" s="310" t="str">
        <f ca="true">+IF(OFFSET('Hygiene Data'!$D$11,0,10*ROW('Hygiene Data'!D11))="","",OFFSET('Hygiene Data'!$D$11,0,10*ROW('Hygiene Data'!D11)))</f>
        <v/>
      </c>
      <c r="DP17" s="310" t="str">
        <f ca="true">+IF(OFFSET('Hygiene Data'!$D$12,0,10*ROW('Hygiene Data'!D11))="","",OFFSET('Hygiene Data'!$D$12,0,10*ROW('Hygiene Data'!D11)))</f>
        <v/>
      </c>
      <c r="DQ17" s="310" t="str">
        <f ca="true">+IF(OFFSET('Hygiene Data'!$D$13,0,10*ROW('Hygiene Data'!D11))="","",OFFSET('Hygiene Data'!$D$13,0,10*ROW('Hygiene Data'!D11)))</f>
        <v/>
      </c>
      <c r="DR17" s="310" t="str">
        <f ca="true">+IF(OFFSET('Hygiene Data'!$E$11,0,10*ROW('Hygiene Data'!E11))="","",OFFSET('Hygiene Data'!$E$11,0,10*ROW('Hygiene Data'!E11)))</f>
        <v/>
      </c>
      <c r="DS17" s="310" t="str">
        <f ca="true">+IF(OFFSET('Hygiene Data'!$E$12,0,10*ROW('Hygiene Data'!E11))="","",OFFSET('Hygiene Data'!$E$12,0,10*ROW('Hygiene Data'!E11)))</f>
        <v/>
      </c>
      <c r="DT17" s="310" t="str">
        <f ca="true">+IF(OFFSET('Hygiene Data'!$E$13,0,10*ROW('Hygiene Data'!E11))="","",OFFSET('Hygiene Data'!$E$13,0,10*ROW('Hygiene Data'!E11)))</f>
        <v/>
      </c>
      <c r="DU17" s="310" t="str">
        <f ca="true">+IF(OFFSET('Hygiene Data'!$F$11,0,10*ROW('Hygiene Data'!F11))="","",OFFSET('Hygiene Data'!$F$11,0,10*ROW('Hygiene Data'!F11)))</f>
        <v/>
      </c>
      <c r="DV17" s="310" t="str">
        <f ca="true">+IF(OFFSET('Hygiene Data'!$F$12,0,10*ROW('Hygiene Data'!F11))="","",OFFSET('Hygiene Data'!$F$12,0,10*ROW('Hygiene Data'!F11)))</f>
        <v/>
      </c>
      <c r="DW17" s="310" t="str">
        <f ca="true">+IF(OFFSET('Hygiene Data'!$F$13,0,10*ROW('Hygiene Data'!F11))="","",OFFSET('Hygiene Data'!$F$13,0,10*ROW('Hygiene Data'!F11)))</f>
        <v/>
      </c>
      <c r="DX17" s="310" t="str">
        <f ca="true">+IF(OFFSET('Hygiene Data'!$G$11,0,10*ROW('Hygiene Data'!G11))="","",OFFSET('Hygiene Data'!$G$11,0,10*ROW('Hygiene Data'!G11)))</f>
        <v/>
      </c>
      <c r="DY17" s="310" t="str">
        <f ca="true">+IF(OFFSET('Hygiene Data'!$G$12,0,10*ROW('Hygiene Data'!G11))="","",OFFSET('Hygiene Data'!$G$12,0,10*ROW('Hygiene Data'!G11)))</f>
        <v/>
      </c>
      <c r="DZ17" s="310" t="str">
        <f ca="true">+IF(OFFSET('Hygiene Data'!$G$13,0,10*ROW('Hygiene Data'!G11))="","",OFFSET('Hygiene Data'!$G$13,0,10*ROW('Hygiene Data'!G11)))</f>
        <v/>
      </c>
      <c r="EA17" s="310" t="str">
        <f ca="true">+IF(OFFSET('Hygiene Data'!$H$11,0,10*ROW('Hygiene Data'!H11))="","",OFFSET('Hygiene Data'!$H$11,0,10*ROW('Hygiene Data'!H11)))</f>
        <v/>
      </c>
      <c r="EB17" s="310" t="str">
        <f ca="true">+IF(OFFSET('Hygiene Data'!$H$12,0,10*ROW('Hygiene Data'!H11))="","",OFFSET('Hygiene Data'!$H$12,0,10*ROW('Hygiene Data'!H11)))</f>
        <v/>
      </c>
      <c r="EC17" s="310" t="str">
        <f ca="true">+IF(OFFSET('Hygiene Data'!$H$13,0,10*ROW('Hygiene Data'!H11))="","",OFFSET('Hygiene Data'!$H$13,0,10*ROW('Hygiene Data'!H11)))</f>
        <v/>
      </c>
      <c r="ED17" s="310" t="str">
        <f ca="true">+IF(OFFSET('Hygiene Data'!$I$11,0,10*ROW('Hygiene Data'!I11))="","",OFFSET('Hygiene Data'!$I$11,0,10*ROW('Hygiene Data'!I11)))</f>
        <v/>
      </c>
      <c r="EE17" s="310" t="str">
        <f ca="true">+IF(OFFSET('Hygiene Data'!$I$12,0,10*ROW('Hygiene Data'!I11))="","",OFFSET('Hygiene Data'!$I$12,0,10*ROW('Hygiene Data'!I11)))</f>
        <v/>
      </c>
      <c r="EF17" s="310"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BFA_2016_UIS</v>
      </c>
      <c r="B18" s="36" t="str">
        <f ca="true">+IF(OFFSET('Water Data'!$C$2,0,10*ROW('Water Data'!F12))="","",OFFSET('Water Data'!$C$2,0,10*ROW('Water Data'!F12)))</f>
        <v>Other</v>
      </c>
      <c r="C18" s="366">
        <f t="shared" ca="true" si="0"/>
        <v>2016</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52.565735294117644</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str">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[55]</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41.79</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70.433929548563626</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str">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[74]</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52.04</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18.399999999999999</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18.38</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10"/>
      <c r="BS18" s="310" t="str">
        <f ca="true">+IF(OFFSET('Water Data'!$D$27,0,10*ROW('Water Data'!D12))="","",OFFSET('Water Data'!$D$27,0,10*ROW('Water Data'!D12)))</f>
        <v/>
      </c>
      <c r="BT18" s="310" t="str">
        <f ca="true">+IF(OFFSET('Water Data'!$D$28,0,10*ROW('Water Data'!D12))="","",OFFSET('Water Data'!$D$28,0,10*ROW('Water Data'!D12)))</f>
        <v/>
      </c>
      <c r="BU18" s="310" t="str">
        <f ca="true">+IF(OFFSET('Water Data'!$D$29,0,10*ROW('Water Data'!D12))="","",OFFSET('Water Data'!$D$29,0,10*ROW('Water Data'!D12)))</f>
        <v>Yes</v>
      </c>
      <c r="BV18" s="310" t="str">
        <f ca="true">+IF(OFFSET('Water Data'!$E$27,0,10*ROW('Water Data'!E12))="","",OFFSET('Water Data'!$E$27,0,10*ROW('Water Data'!E12)))</f>
        <v/>
      </c>
      <c r="BW18" s="310" t="str">
        <f ca="true">+IF(OFFSET('Water Data'!$E$28,0,10*ROW('Water Data'!E12))="","",OFFSET('Water Data'!$E$28,0,10*ROW('Water Data'!E12)))</f>
        <v/>
      </c>
      <c r="BX18" s="310" t="str">
        <f ca="true">+IF(OFFSET('Water Data'!$E$29,0,10*ROW('Water Data'!E12))="","",OFFSET('Water Data'!$E$29,0,10*ROW('Water Data'!E12)))</f>
        <v/>
      </c>
      <c r="BY18" s="310" t="str">
        <f ca="true">+IF(OFFSET('Water Data'!$F$27,0,10*ROW('Water Data'!F12))="","",OFFSET('Water Data'!$F$27,0,10*ROW('Water Data'!F12)))</f>
        <v/>
      </c>
      <c r="BZ18" s="310" t="str">
        <f ca="true">+IF(OFFSET('Water Data'!$F$28,0,10*ROW('Water Data'!F12))="","",OFFSET('Water Data'!$F$28,0,10*ROW('Water Data'!F12)))</f>
        <v/>
      </c>
      <c r="CA18" s="310" t="str">
        <f ca="true">+IF(OFFSET('Water Data'!$F$29,0,10*ROW('Water Data'!F12))="","",OFFSET('Water Data'!$F$29,0,10*ROW('Water Data'!F12)))</f>
        <v/>
      </c>
      <c r="CB18" s="310" t="str">
        <f ca="true">+IF(OFFSET('Water Data'!$G$27,0,10*ROW('Water Data'!G12))="","",OFFSET('Water Data'!$G$27,0,10*ROW('Water Data'!G12)))</f>
        <v/>
      </c>
      <c r="CC18" s="310" t="str">
        <f ca="true">+IF(OFFSET('Water Data'!$G$28,0,10*ROW('Water Data'!G12))="","",OFFSET('Water Data'!$G$28,0,10*ROW('Water Data'!G12)))</f>
        <v/>
      </c>
      <c r="CD18" s="310" t="str">
        <f ca="true">+IF(OFFSET('Water Data'!$G$29,0,10*ROW('Water Data'!G12))="","",OFFSET('Water Data'!$G$29,0,10*ROW('Water Data'!G12)))</f>
        <v/>
      </c>
      <c r="CE18" s="310" t="str">
        <f ca="true">+IF(OFFSET('Water Data'!$H$27,0,10*ROW('Water Data'!H12))="","",OFFSET('Water Data'!$H$27,0,10*ROW('Water Data'!H12)))</f>
        <v/>
      </c>
      <c r="CF18" s="310" t="str">
        <f ca="true">+IF(OFFSET('Water Data'!$H$28,0,10*ROW('Water Data'!H12))="","",OFFSET('Water Data'!$H$28,0,10*ROW('Water Data'!H12)))</f>
        <v/>
      </c>
      <c r="CG18" s="310" t="str">
        <f ca="true">+IF(OFFSET('Water Data'!$H$29,0,10*ROW('Water Data'!H12))="","",OFFSET('Water Data'!$H$29,0,10*ROW('Water Data'!H12)))</f>
        <v>No</v>
      </c>
      <c r="CH18" s="310" t="str">
        <f ca="true">+IF(OFFSET('Water Data'!$I$27,0,10*ROW('Water Data'!I12))="","",OFFSET('Water Data'!$I$27,0,10*ROW('Water Data'!I12)))</f>
        <v/>
      </c>
      <c r="CI18" s="310" t="str">
        <f ca="true">+IF(OFFSET('Water Data'!$I$28,0,10*ROW('Water Data'!I12))="","",OFFSET('Water Data'!$I$28,0,10*ROW('Water Data'!I12)))</f>
        <v/>
      </c>
      <c r="CJ18" s="310" t="str">
        <f ca="true">+IF(OFFSET('Water Data'!$I$29,0,10*ROW('Water Data'!I12))="","",OFFSET('Water Data'!$I$29,0,10*ROW('Water Data'!I12)))</f>
        <v>Yes</v>
      </c>
      <c r="CK18" s="310" t="str">
        <f ca="true">+IF(OFFSET('Sanitation Data'!$D$28,0,10*ROW('Sanitation Data'!D12))="","",OFFSET('Sanitation Data'!$D$28,0,10*ROW('Sanitation Data'!D12)))</f>
        <v/>
      </c>
      <c r="CL18" s="310" t="str">
        <f ca="true">+IF(OFFSET('Sanitation Data'!$D$29,0,10*ROW('Sanitation Data'!D12))="","",OFFSET('Sanitation Data'!$D$29,0,10*ROW('Sanitation Data'!D12)))</f>
        <v/>
      </c>
      <c r="CM18" s="310" t="str">
        <f ca="true">+IF(OFFSET('Sanitation Data'!$D$30,0,10*ROW('Sanitation Data'!D12))="","",OFFSET('Sanitation Data'!$D$30,0,10*ROW('Sanitation Data'!D12)))</f>
        <v/>
      </c>
      <c r="CN18" s="310" t="str">
        <f ca="true">+IF(OFFSET('Sanitation Data'!$D$31,0,10*ROW('Sanitation Data'!D12))="","",OFFSET('Sanitation Data'!$D$31,0,10*ROW('Sanitation Data'!D12)))</f>
        <v/>
      </c>
      <c r="CO18" s="310" t="str">
        <f ca="true">+IF(OFFSET('Sanitation Data'!$D$32,0,10*ROW('Sanitation Data'!D12))="","",OFFSET('Sanitation Data'!$D$32,0,10*ROW('Sanitation Data'!D12)))</f>
        <v>Yes</v>
      </c>
      <c r="CP18" s="310" t="str">
        <f ca="true">+IF(OFFSET('Sanitation Data'!$E$28,0,10*ROW('Sanitation Data'!E12))="","",OFFSET('Sanitation Data'!$E$28,0,10*ROW('Sanitation Data'!E12)))</f>
        <v/>
      </c>
      <c r="CQ18" s="310" t="str">
        <f ca="true">+IF(OFFSET('Sanitation Data'!$E$29,0,10*ROW('Sanitation Data'!E12))="","",OFFSET('Sanitation Data'!$E$29,0,10*ROW('Sanitation Data'!E12)))</f>
        <v/>
      </c>
      <c r="CR18" s="310" t="str">
        <f ca="true">+IF(OFFSET('Sanitation Data'!$E$30,0,10*ROW('Sanitation Data'!E12))="","",OFFSET('Sanitation Data'!$E$30,0,10*ROW('Sanitation Data'!E12)))</f>
        <v/>
      </c>
      <c r="CS18" s="310" t="str">
        <f ca="true">+IF(OFFSET('Sanitation Data'!$E$31,0,10*ROW('Sanitation Data'!E12))="","",OFFSET('Sanitation Data'!$E$31,0,10*ROW('Sanitation Data'!E12)))</f>
        <v/>
      </c>
      <c r="CT18" s="310" t="str">
        <f ca="true">+IF(OFFSET('Sanitation Data'!$E$32,0,10*ROW('Sanitation Data'!E12))="","",OFFSET('Sanitation Data'!$E$32,0,10*ROW('Sanitation Data'!E12)))</f>
        <v/>
      </c>
      <c r="CU18" s="310" t="str">
        <f ca="true">+IF(OFFSET('Sanitation Data'!$F$28,0,10*ROW('Sanitation Data'!F12))="","",OFFSET('Sanitation Data'!$F$28,0,10*ROW('Sanitation Data'!F12)))</f>
        <v/>
      </c>
      <c r="CV18" s="310" t="str">
        <f ca="true">+IF(OFFSET('Sanitation Data'!$F$29,0,10*ROW('Sanitation Data'!F12))="","",OFFSET('Sanitation Data'!$F$29,0,10*ROW('Sanitation Data'!F12)))</f>
        <v/>
      </c>
      <c r="CW18" s="310" t="str">
        <f ca="true">+IF(OFFSET('Sanitation Data'!$F$30,0,10*ROW('Sanitation Data'!F12))="","",OFFSET('Sanitation Data'!$F$30,0,10*ROW('Sanitation Data'!F12)))</f>
        <v/>
      </c>
      <c r="CX18" s="310" t="str">
        <f ca="true">+IF(OFFSET('Sanitation Data'!$F$31,0,10*ROW('Sanitation Data'!F12))="","",OFFSET('Sanitation Data'!$F$31,0,10*ROW('Sanitation Data'!F12)))</f>
        <v/>
      </c>
      <c r="CY18" s="310" t="str">
        <f ca="true">+IF(OFFSET('Sanitation Data'!$F$32,0,10*ROW('Sanitation Data'!F12))="","",OFFSET('Sanitation Data'!$F$32,0,10*ROW('Sanitation Data'!F12)))</f>
        <v/>
      </c>
      <c r="CZ18" s="310" t="str">
        <f ca="true">+IF(OFFSET('Sanitation Data'!$G$28,0,10*ROW('Sanitation Data'!G12))="","",OFFSET('Sanitation Data'!$G$28,0,10*ROW('Sanitation Data'!G12)))</f>
        <v/>
      </c>
      <c r="DA18" s="310" t="str">
        <f ca="true">+IF(OFFSET('Sanitation Data'!$G$29,0,10*ROW('Sanitation Data'!G12))="","",OFFSET('Sanitation Data'!$G$29,0,10*ROW('Sanitation Data'!G12)))</f>
        <v/>
      </c>
      <c r="DB18" s="310" t="str">
        <f ca="true">+IF(OFFSET('Sanitation Data'!$G$30,0,10*ROW('Sanitation Data'!G12))="","",OFFSET('Sanitation Data'!$G$30,0,10*ROW('Sanitation Data'!G12)))</f>
        <v/>
      </c>
      <c r="DC18" s="310" t="str">
        <f ca="true">+IF(OFFSET('Sanitation Data'!$G$31,0,10*ROW('Sanitation Data'!G12))="","",OFFSET('Sanitation Data'!$G$31,0,10*ROW('Sanitation Data'!G12)))</f>
        <v/>
      </c>
      <c r="DD18" s="310" t="str">
        <f ca="true">+IF(OFFSET('Sanitation Data'!$G$32,0,10*ROW('Sanitation Data'!G12))="","",OFFSET('Sanitation Data'!$G$32,0,10*ROW('Sanitation Data'!G12)))</f>
        <v/>
      </c>
      <c r="DE18" s="310" t="str">
        <f ca="true">+IF(OFFSET('Sanitation Data'!$H$28,0,10*ROW('Sanitation Data'!H12))="","",OFFSET('Sanitation Data'!$H$28,0,10*ROW('Sanitation Data'!H12)))</f>
        <v/>
      </c>
      <c r="DF18" s="310" t="str">
        <f ca="true">+IF(OFFSET('Sanitation Data'!$H$29,0,10*ROW('Sanitation Data'!H12))="","",OFFSET('Sanitation Data'!$H$29,0,10*ROW('Sanitation Data'!H12)))</f>
        <v/>
      </c>
      <c r="DG18" s="310" t="str">
        <f ca="true">+IF(OFFSET('Sanitation Data'!$H$30,0,10*ROW('Sanitation Data'!H12))="","",OFFSET('Sanitation Data'!$H$30,0,10*ROW('Sanitation Data'!H12)))</f>
        <v/>
      </c>
      <c r="DH18" s="310" t="str">
        <f ca="true">+IF(OFFSET('Sanitation Data'!$H$31,0,10*ROW('Sanitation Data'!H12))="","",OFFSET('Sanitation Data'!$H$31,0,10*ROW('Sanitation Data'!H12)))</f>
        <v/>
      </c>
      <c r="DI18" s="310" t="str">
        <f ca="true">+IF(OFFSET('Sanitation Data'!$H$32,0,10*ROW('Sanitation Data'!H12))="","",OFFSET('Sanitation Data'!$H$32,0,10*ROW('Sanitation Data'!H12)))</f>
        <v>No</v>
      </c>
      <c r="DJ18" s="310" t="str">
        <f ca="true">+IF(OFFSET('Sanitation Data'!$I$28,0,10*ROW('Sanitation Data'!I12))="","",OFFSET('Sanitation Data'!$I$28,0,10*ROW('Sanitation Data'!I12)))</f>
        <v/>
      </c>
      <c r="DK18" s="310" t="str">
        <f ca="true">+IF(OFFSET('Sanitation Data'!$I$29,0,10*ROW('Sanitation Data'!I12))="","",OFFSET('Sanitation Data'!$I$29,0,10*ROW('Sanitation Data'!I12)))</f>
        <v/>
      </c>
      <c r="DL18" s="310" t="str">
        <f ca="true">+IF(OFFSET('Sanitation Data'!$I$30,0,10*ROW('Sanitation Data'!I12))="","",OFFSET('Sanitation Data'!$I$30,0,10*ROW('Sanitation Data'!I12)))</f>
        <v/>
      </c>
      <c r="DM18" s="310" t="str">
        <f ca="true">+IF(OFFSET('Sanitation Data'!$I$31,0,10*ROW('Sanitation Data'!I12))="","",OFFSET('Sanitation Data'!$I$31,0,10*ROW('Sanitation Data'!I12)))</f>
        <v/>
      </c>
      <c r="DN18" s="310" t="str">
        <f ca="true">+IF(OFFSET('Sanitation Data'!$I$32,0,10*ROW('Sanitation Data'!I12))="","",OFFSET('Sanitation Data'!$I$32,0,10*ROW('Sanitation Data'!I12)))</f>
        <v>Yes</v>
      </c>
      <c r="DO18" s="310" t="str">
        <f ca="true">+IF(OFFSET('Hygiene Data'!$D$11,0,10*ROW('Hygiene Data'!D12))="","",OFFSET('Hygiene Data'!$D$11,0,10*ROW('Hygiene Data'!D12)))</f>
        <v/>
      </c>
      <c r="DP18" s="310" t="str">
        <f ca="true">+IF(OFFSET('Hygiene Data'!$D$12,0,10*ROW('Hygiene Data'!D12))="","",OFFSET('Hygiene Data'!$D$12,0,10*ROW('Hygiene Data'!D12)))</f>
        <v/>
      </c>
      <c r="DQ18" s="310" t="str">
        <f ca="true">+IF(OFFSET('Hygiene Data'!$D$13,0,10*ROW('Hygiene Data'!D12))="","",OFFSET('Hygiene Data'!$D$13,0,10*ROW('Hygiene Data'!D12)))</f>
        <v>Yes</v>
      </c>
      <c r="DR18" s="310" t="str">
        <f ca="true">+IF(OFFSET('Hygiene Data'!$E$11,0,10*ROW('Hygiene Data'!E12))="","",OFFSET('Hygiene Data'!$E$11,0,10*ROW('Hygiene Data'!E12)))</f>
        <v/>
      </c>
      <c r="DS18" s="310" t="str">
        <f ca="true">+IF(OFFSET('Hygiene Data'!$E$12,0,10*ROW('Hygiene Data'!E12))="","",OFFSET('Hygiene Data'!$E$12,0,10*ROW('Hygiene Data'!E12)))</f>
        <v/>
      </c>
      <c r="DT18" s="310" t="str">
        <f ca="true">+IF(OFFSET('Hygiene Data'!$E$13,0,10*ROW('Hygiene Data'!E12))="","",OFFSET('Hygiene Data'!$E$13,0,10*ROW('Hygiene Data'!E12)))</f>
        <v/>
      </c>
      <c r="DU18" s="310" t="str">
        <f ca="true">+IF(OFFSET('Hygiene Data'!$F$11,0,10*ROW('Hygiene Data'!F12))="","",OFFSET('Hygiene Data'!$F$11,0,10*ROW('Hygiene Data'!F12)))</f>
        <v/>
      </c>
      <c r="DV18" s="310" t="str">
        <f ca="true">+IF(OFFSET('Hygiene Data'!$F$12,0,10*ROW('Hygiene Data'!F12))="","",OFFSET('Hygiene Data'!$F$12,0,10*ROW('Hygiene Data'!F12)))</f>
        <v/>
      </c>
      <c r="DW18" s="310" t="str">
        <f ca="true">+IF(OFFSET('Hygiene Data'!$F$13,0,10*ROW('Hygiene Data'!F12))="","",OFFSET('Hygiene Data'!$F$13,0,10*ROW('Hygiene Data'!F12)))</f>
        <v/>
      </c>
      <c r="DX18" s="310" t="str">
        <f ca="true">+IF(OFFSET('Hygiene Data'!$G$11,0,10*ROW('Hygiene Data'!G12))="","",OFFSET('Hygiene Data'!$G$11,0,10*ROW('Hygiene Data'!G12)))</f>
        <v/>
      </c>
      <c r="DY18" s="310" t="str">
        <f ca="true">+IF(OFFSET('Hygiene Data'!$G$12,0,10*ROW('Hygiene Data'!G12))="","",OFFSET('Hygiene Data'!$G$12,0,10*ROW('Hygiene Data'!G12)))</f>
        <v/>
      </c>
      <c r="DZ18" s="310" t="str">
        <f ca="true">+IF(OFFSET('Hygiene Data'!$G$13,0,10*ROW('Hygiene Data'!G12))="","",OFFSET('Hygiene Data'!$G$13,0,10*ROW('Hygiene Data'!G12)))</f>
        <v/>
      </c>
      <c r="EA18" s="310" t="str">
        <f ca="true">+IF(OFFSET('Hygiene Data'!$H$11,0,10*ROW('Hygiene Data'!H12))="","",OFFSET('Hygiene Data'!$H$11,0,10*ROW('Hygiene Data'!H12)))</f>
        <v/>
      </c>
      <c r="EB18" s="310" t="str">
        <f ca="true">+IF(OFFSET('Hygiene Data'!$H$12,0,10*ROW('Hygiene Data'!H12))="","",OFFSET('Hygiene Data'!$H$12,0,10*ROW('Hygiene Data'!H12)))</f>
        <v/>
      </c>
      <c r="EC18" s="310" t="str">
        <f ca="true">+IF(OFFSET('Hygiene Data'!$H$13,0,10*ROW('Hygiene Data'!H12))="","",OFFSET('Hygiene Data'!$H$13,0,10*ROW('Hygiene Data'!H12)))</f>
        <v>Yes</v>
      </c>
      <c r="ED18" s="310" t="str">
        <f ca="true">+IF(OFFSET('Hygiene Data'!$I$11,0,10*ROW('Hygiene Data'!I12))="","",OFFSET('Hygiene Data'!$I$11,0,10*ROW('Hygiene Data'!I12)))</f>
        <v/>
      </c>
      <c r="EE18" s="310" t="str">
        <f ca="true">+IF(OFFSET('Hygiene Data'!$I$12,0,10*ROW('Hygiene Data'!I12))="","",OFFSET('Hygiene Data'!$I$12,0,10*ROW('Hygiene Data'!I12)))</f>
        <v/>
      </c>
      <c r="EF18" s="310"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BFA_2017_EMIS</v>
      </c>
      <c r="B19" s="36" t="str">
        <f ca="true">+IF(OFFSET('Water Data'!$C$2,0,10*ROW('Water Data'!F13))="","",OFFSET('Water Data'!$C$2,0,10*ROW('Water Data'!F13)))</f>
        <v>EMIS</v>
      </c>
      <c r="C19" s="366">
        <f t="shared" ca="true" si="0"/>
        <v>2017</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56.475823919449901</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72.5</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52</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64.09</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56</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10"/>
      <c r="BS19" s="310" t="str">
        <f ca="true">+IF(OFFSET('Water Data'!$D$27,0,10*ROW('Water Data'!D13))="","",OFFSET('Water Data'!$D$27,0,10*ROW('Water Data'!D13)))</f>
        <v/>
      </c>
      <c r="BT19" s="310" t="str">
        <f ca="true">+IF(OFFSET('Water Data'!$D$28,0,10*ROW('Water Data'!D13))="","",OFFSET('Water Data'!$D$28,0,10*ROW('Water Data'!D13)))</f>
        <v>Yes</v>
      </c>
      <c r="BU19" s="310" t="str">
        <f ca="true">+IF(OFFSET('Water Data'!$D$29,0,10*ROW('Water Data'!D13))="","",OFFSET('Water Data'!$D$29,0,10*ROW('Water Data'!D13)))</f>
        <v/>
      </c>
      <c r="BV19" s="310" t="str">
        <f ca="true">+IF(OFFSET('Water Data'!$E$27,0,10*ROW('Water Data'!E13))="","",OFFSET('Water Data'!$E$27,0,10*ROW('Water Data'!E13)))</f>
        <v/>
      </c>
      <c r="BW19" s="310" t="str">
        <f ca="true">+IF(OFFSET('Water Data'!$E$28,0,10*ROW('Water Data'!E13))="","",OFFSET('Water Data'!$E$28,0,10*ROW('Water Data'!E13)))</f>
        <v>Yes</v>
      </c>
      <c r="BX19" s="310" t="str">
        <f ca="true">+IF(OFFSET('Water Data'!$E$29,0,10*ROW('Water Data'!E13))="","",OFFSET('Water Data'!$E$29,0,10*ROW('Water Data'!E13)))</f>
        <v/>
      </c>
      <c r="BY19" s="310" t="str">
        <f ca="true">+IF(OFFSET('Water Data'!$F$27,0,10*ROW('Water Data'!F13))="","",OFFSET('Water Data'!$F$27,0,10*ROW('Water Data'!F13)))</f>
        <v/>
      </c>
      <c r="BZ19" s="310" t="str">
        <f ca="true">+IF(OFFSET('Water Data'!$F$28,0,10*ROW('Water Data'!F13))="","",OFFSET('Water Data'!$F$28,0,10*ROW('Water Data'!F13)))</f>
        <v>Yes</v>
      </c>
      <c r="CA19" s="310" t="str">
        <f ca="true">+IF(OFFSET('Water Data'!$F$29,0,10*ROW('Water Data'!F13))="","",OFFSET('Water Data'!$F$29,0,10*ROW('Water Data'!F13)))</f>
        <v/>
      </c>
      <c r="CB19" s="310" t="str">
        <f ca="true">+IF(OFFSET('Water Data'!$G$27,0,10*ROW('Water Data'!G13))="","",OFFSET('Water Data'!$G$27,0,10*ROW('Water Data'!G13)))</f>
        <v/>
      </c>
      <c r="CC19" s="310" t="str">
        <f ca="true">+IF(OFFSET('Water Data'!$G$28,0,10*ROW('Water Data'!G13))="","",OFFSET('Water Data'!$G$28,0,10*ROW('Water Data'!G13)))</f>
        <v>Yes</v>
      </c>
      <c r="CD19" s="310" t="str">
        <f ca="true">+IF(OFFSET('Water Data'!$G$29,0,10*ROW('Water Data'!G13))="","",OFFSET('Water Data'!$G$29,0,10*ROW('Water Data'!G13)))</f>
        <v/>
      </c>
      <c r="CE19" s="310" t="str">
        <f ca="true">+IF(OFFSET('Water Data'!$H$27,0,10*ROW('Water Data'!H13))="","",OFFSET('Water Data'!$H$27,0,10*ROW('Water Data'!H13)))</f>
        <v/>
      </c>
      <c r="CF19" s="310" t="str">
        <f ca="true">+IF(OFFSET('Water Data'!$H$28,0,10*ROW('Water Data'!H13))="","",OFFSET('Water Data'!$H$28,0,10*ROW('Water Data'!H13)))</f>
        <v>Yes</v>
      </c>
      <c r="CG19" s="310" t="str">
        <f ca="true">+IF(OFFSET('Water Data'!$H$29,0,10*ROW('Water Data'!H13))="","",OFFSET('Water Data'!$H$29,0,10*ROW('Water Data'!H13)))</f>
        <v/>
      </c>
      <c r="CH19" s="310" t="str">
        <f ca="true">+IF(OFFSET('Water Data'!$I$27,0,10*ROW('Water Data'!I13))="","",OFFSET('Water Data'!$I$27,0,10*ROW('Water Data'!I13)))</f>
        <v/>
      </c>
      <c r="CI19" s="310" t="str">
        <f ca="true">+IF(OFFSET('Water Data'!$I$28,0,10*ROW('Water Data'!I13))="","",OFFSET('Water Data'!$I$28,0,10*ROW('Water Data'!I13)))</f>
        <v/>
      </c>
      <c r="CJ19" s="310" t="str">
        <f ca="true">+IF(OFFSET('Water Data'!$I$29,0,10*ROW('Water Data'!I13))="","",OFFSET('Water Data'!$I$29,0,10*ROW('Water Data'!I13)))</f>
        <v/>
      </c>
      <c r="CK19" s="310" t="str">
        <f ca="true">+IF(OFFSET('Sanitation Data'!$D$28,0,10*ROW('Sanitation Data'!D13))="","",OFFSET('Sanitation Data'!$D$28,0,10*ROW('Sanitation Data'!D13)))</f>
        <v/>
      </c>
      <c r="CL19" s="310" t="str">
        <f ca="true">+IF(OFFSET('Sanitation Data'!$D$29,0,10*ROW('Sanitation Data'!D13))="","",OFFSET('Sanitation Data'!$D$29,0,10*ROW('Sanitation Data'!D13)))</f>
        <v/>
      </c>
      <c r="CM19" s="310" t="str">
        <f ca="true">+IF(OFFSET('Sanitation Data'!$D$30,0,10*ROW('Sanitation Data'!D13))="","",OFFSET('Sanitation Data'!$D$30,0,10*ROW('Sanitation Data'!D13)))</f>
        <v/>
      </c>
      <c r="CN19" s="310" t="str">
        <f ca="true">+IF(OFFSET('Sanitation Data'!$D$31,0,10*ROW('Sanitation Data'!D13))="","",OFFSET('Sanitation Data'!$D$31,0,10*ROW('Sanitation Data'!D13)))</f>
        <v/>
      </c>
      <c r="CO19" s="310" t="str">
        <f ca="true">+IF(OFFSET('Sanitation Data'!$D$32,0,10*ROW('Sanitation Data'!D13))="","",OFFSET('Sanitation Data'!$D$32,0,10*ROW('Sanitation Data'!D13)))</f>
        <v/>
      </c>
      <c r="CP19" s="310" t="str">
        <f ca="true">+IF(OFFSET('Sanitation Data'!$E$28,0,10*ROW('Sanitation Data'!E13))="","",OFFSET('Sanitation Data'!$E$28,0,10*ROW('Sanitation Data'!E13)))</f>
        <v/>
      </c>
      <c r="CQ19" s="310" t="str">
        <f ca="true">+IF(OFFSET('Sanitation Data'!$E$29,0,10*ROW('Sanitation Data'!E13))="","",OFFSET('Sanitation Data'!$E$29,0,10*ROW('Sanitation Data'!E13)))</f>
        <v/>
      </c>
      <c r="CR19" s="310" t="str">
        <f ca="true">+IF(OFFSET('Sanitation Data'!$E$30,0,10*ROW('Sanitation Data'!E13))="","",OFFSET('Sanitation Data'!$E$30,0,10*ROW('Sanitation Data'!E13)))</f>
        <v/>
      </c>
      <c r="CS19" s="310" t="str">
        <f ca="true">+IF(OFFSET('Sanitation Data'!$E$31,0,10*ROW('Sanitation Data'!E13))="","",OFFSET('Sanitation Data'!$E$31,0,10*ROW('Sanitation Data'!E13)))</f>
        <v/>
      </c>
      <c r="CT19" s="310" t="str">
        <f ca="true">+IF(OFFSET('Sanitation Data'!$E$32,0,10*ROW('Sanitation Data'!E13))="","",OFFSET('Sanitation Data'!$E$32,0,10*ROW('Sanitation Data'!E13)))</f>
        <v/>
      </c>
      <c r="CU19" s="310" t="str">
        <f ca="true">+IF(OFFSET('Sanitation Data'!$F$28,0,10*ROW('Sanitation Data'!F13))="","",OFFSET('Sanitation Data'!$F$28,0,10*ROW('Sanitation Data'!F13)))</f>
        <v/>
      </c>
      <c r="CV19" s="310" t="str">
        <f ca="true">+IF(OFFSET('Sanitation Data'!$F$29,0,10*ROW('Sanitation Data'!F13))="","",OFFSET('Sanitation Data'!$F$29,0,10*ROW('Sanitation Data'!F13)))</f>
        <v/>
      </c>
      <c r="CW19" s="310" t="str">
        <f ca="true">+IF(OFFSET('Sanitation Data'!$F$30,0,10*ROW('Sanitation Data'!F13))="","",OFFSET('Sanitation Data'!$F$30,0,10*ROW('Sanitation Data'!F13)))</f>
        <v/>
      </c>
      <c r="CX19" s="310" t="str">
        <f ca="true">+IF(OFFSET('Sanitation Data'!$F$31,0,10*ROW('Sanitation Data'!F13))="","",OFFSET('Sanitation Data'!$F$31,0,10*ROW('Sanitation Data'!F13)))</f>
        <v/>
      </c>
      <c r="CY19" s="310" t="str">
        <f ca="true">+IF(OFFSET('Sanitation Data'!$F$32,0,10*ROW('Sanitation Data'!F13))="","",OFFSET('Sanitation Data'!$F$32,0,10*ROW('Sanitation Data'!F13)))</f>
        <v/>
      </c>
      <c r="CZ19" s="310" t="str">
        <f ca="true">+IF(OFFSET('Sanitation Data'!$G$28,0,10*ROW('Sanitation Data'!G13))="","",OFFSET('Sanitation Data'!$G$28,0,10*ROW('Sanitation Data'!G13)))</f>
        <v/>
      </c>
      <c r="DA19" s="310" t="str">
        <f ca="true">+IF(OFFSET('Sanitation Data'!$G$29,0,10*ROW('Sanitation Data'!G13))="","",OFFSET('Sanitation Data'!$G$29,0,10*ROW('Sanitation Data'!G13)))</f>
        <v/>
      </c>
      <c r="DB19" s="310" t="str">
        <f ca="true">+IF(OFFSET('Sanitation Data'!$G$30,0,10*ROW('Sanitation Data'!G13))="","",OFFSET('Sanitation Data'!$G$30,0,10*ROW('Sanitation Data'!G13)))</f>
        <v/>
      </c>
      <c r="DC19" s="310" t="str">
        <f ca="true">+IF(OFFSET('Sanitation Data'!$G$31,0,10*ROW('Sanitation Data'!G13))="","",OFFSET('Sanitation Data'!$G$31,0,10*ROW('Sanitation Data'!G13)))</f>
        <v/>
      </c>
      <c r="DD19" s="310" t="str">
        <f ca="true">+IF(OFFSET('Sanitation Data'!$G$32,0,10*ROW('Sanitation Data'!G13))="","",OFFSET('Sanitation Data'!$G$32,0,10*ROW('Sanitation Data'!G13)))</f>
        <v/>
      </c>
      <c r="DE19" s="310" t="str">
        <f ca="true">+IF(OFFSET('Sanitation Data'!$H$28,0,10*ROW('Sanitation Data'!H13))="","",OFFSET('Sanitation Data'!$H$28,0,10*ROW('Sanitation Data'!H13)))</f>
        <v/>
      </c>
      <c r="DF19" s="310" t="str">
        <f ca="true">+IF(OFFSET('Sanitation Data'!$H$29,0,10*ROW('Sanitation Data'!H13))="","",OFFSET('Sanitation Data'!$H$29,0,10*ROW('Sanitation Data'!H13)))</f>
        <v/>
      </c>
      <c r="DG19" s="310" t="str">
        <f ca="true">+IF(OFFSET('Sanitation Data'!$H$30,0,10*ROW('Sanitation Data'!H13))="","",OFFSET('Sanitation Data'!$H$30,0,10*ROW('Sanitation Data'!H13)))</f>
        <v/>
      </c>
      <c r="DH19" s="310" t="str">
        <f ca="true">+IF(OFFSET('Sanitation Data'!$H$31,0,10*ROW('Sanitation Data'!H13))="","",OFFSET('Sanitation Data'!$H$31,0,10*ROW('Sanitation Data'!H13)))</f>
        <v/>
      </c>
      <c r="DI19" s="310" t="str">
        <f ca="true">+IF(OFFSET('Sanitation Data'!$H$32,0,10*ROW('Sanitation Data'!H13))="","",OFFSET('Sanitation Data'!$H$32,0,10*ROW('Sanitation Data'!H13)))</f>
        <v/>
      </c>
      <c r="DJ19" s="310" t="str">
        <f ca="true">+IF(OFFSET('Sanitation Data'!$I$28,0,10*ROW('Sanitation Data'!I13))="","",OFFSET('Sanitation Data'!$I$28,0,10*ROW('Sanitation Data'!I13)))</f>
        <v/>
      </c>
      <c r="DK19" s="310" t="str">
        <f ca="true">+IF(OFFSET('Sanitation Data'!$I$29,0,10*ROW('Sanitation Data'!I13))="","",OFFSET('Sanitation Data'!$I$29,0,10*ROW('Sanitation Data'!I13)))</f>
        <v/>
      </c>
      <c r="DL19" s="310" t="str">
        <f ca="true">+IF(OFFSET('Sanitation Data'!$I$30,0,10*ROW('Sanitation Data'!I13))="","",OFFSET('Sanitation Data'!$I$30,0,10*ROW('Sanitation Data'!I13)))</f>
        <v/>
      </c>
      <c r="DM19" s="310" t="str">
        <f ca="true">+IF(OFFSET('Sanitation Data'!$I$31,0,10*ROW('Sanitation Data'!I13))="","",OFFSET('Sanitation Data'!$I$31,0,10*ROW('Sanitation Data'!I13)))</f>
        <v/>
      </c>
      <c r="DN19" s="310" t="str">
        <f ca="true">+IF(OFFSET('Sanitation Data'!$I$32,0,10*ROW('Sanitation Data'!I13))="","",OFFSET('Sanitation Data'!$I$32,0,10*ROW('Sanitation Data'!I13)))</f>
        <v/>
      </c>
      <c r="DO19" s="310" t="str">
        <f ca="true">+IF(OFFSET('Hygiene Data'!$D$11,0,10*ROW('Hygiene Data'!D13))="","",OFFSET('Hygiene Data'!$D$11,0,10*ROW('Hygiene Data'!D13)))</f>
        <v/>
      </c>
      <c r="DP19" s="310" t="str">
        <f ca="true">+IF(OFFSET('Hygiene Data'!$D$12,0,10*ROW('Hygiene Data'!D13))="","",OFFSET('Hygiene Data'!$D$12,0,10*ROW('Hygiene Data'!D13)))</f>
        <v/>
      </c>
      <c r="DQ19" s="310" t="str">
        <f ca="true">+IF(OFFSET('Hygiene Data'!$D$13,0,10*ROW('Hygiene Data'!D13))="","",OFFSET('Hygiene Data'!$D$13,0,10*ROW('Hygiene Data'!D13)))</f>
        <v/>
      </c>
      <c r="DR19" s="310" t="str">
        <f ca="true">+IF(OFFSET('Hygiene Data'!$E$11,0,10*ROW('Hygiene Data'!E13))="","",OFFSET('Hygiene Data'!$E$11,0,10*ROW('Hygiene Data'!E13)))</f>
        <v/>
      </c>
      <c r="DS19" s="310" t="str">
        <f ca="true">+IF(OFFSET('Hygiene Data'!$E$12,0,10*ROW('Hygiene Data'!E13))="","",OFFSET('Hygiene Data'!$E$12,0,10*ROW('Hygiene Data'!E13)))</f>
        <v/>
      </c>
      <c r="DT19" s="310" t="str">
        <f ca="true">+IF(OFFSET('Hygiene Data'!$E$13,0,10*ROW('Hygiene Data'!E13))="","",OFFSET('Hygiene Data'!$E$13,0,10*ROW('Hygiene Data'!E13)))</f>
        <v/>
      </c>
      <c r="DU19" s="310" t="str">
        <f ca="true">+IF(OFFSET('Hygiene Data'!$F$11,0,10*ROW('Hygiene Data'!F13))="","",OFFSET('Hygiene Data'!$F$11,0,10*ROW('Hygiene Data'!F13)))</f>
        <v/>
      </c>
      <c r="DV19" s="310" t="str">
        <f ca="true">+IF(OFFSET('Hygiene Data'!$F$12,0,10*ROW('Hygiene Data'!F13))="","",OFFSET('Hygiene Data'!$F$12,0,10*ROW('Hygiene Data'!F13)))</f>
        <v/>
      </c>
      <c r="DW19" s="310" t="str">
        <f ca="true">+IF(OFFSET('Hygiene Data'!$F$13,0,10*ROW('Hygiene Data'!F13))="","",OFFSET('Hygiene Data'!$F$13,0,10*ROW('Hygiene Data'!F13)))</f>
        <v/>
      </c>
      <c r="DX19" s="310" t="str">
        <f ca="true">+IF(OFFSET('Hygiene Data'!$G$11,0,10*ROW('Hygiene Data'!G13))="","",OFFSET('Hygiene Data'!$G$11,0,10*ROW('Hygiene Data'!G13)))</f>
        <v/>
      </c>
      <c r="DY19" s="310" t="str">
        <f ca="true">+IF(OFFSET('Hygiene Data'!$G$12,0,10*ROW('Hygiene Data'!G13))="","",OFFSET('Hygiene Data'!$G$12,0,10*ROW('Hygiene Data'!G13)))</f>
        <v/>
      </c>
      <c r="DZ19" s="310" t="str">
        <f ca="true">+IF(OFFSET('Hygiene Data'!$G$13,0,10*ROW('Hygiene Data'!G13))="","",OFFSET('Hygiene Data'!$G$13,0,10*ROW('Hygiene Data'!G13)))</f>
        <v/>
      </c>
      <c r="EA19" s="310" t="str">
        <f ca="true">+IF(OFFSET('Hygiene Data'!$H$11,0,10*ROW('Hygiene Data'!H13))="","",OFFSET('Hygiene Data'!$H$11,0,10*ROW('Hygiene Data'!H13)))</f>
        <v/>
      </c>
      <c r="EB19" s="310" t="str">
        <f ca="true">+IF(OFFSET('Hygiene Data'!$H$12,0,10*ROW('Hygiene Data'!H13))="","",OFFSET('Hygiene Data'!$H$12,0,10*ROW('Hygiene Data'!H13)))</f>
        <v/>
      </c>
      <c r="EC19" s="310" t="str">
        <f ca="true">+IF(OFFSET('Hygiene Data'!$H$13,0,10*ROW('Hygiene Data'!H13))="","",OFFSET('Hygiene Data'!$H$13,0,10*ROW('Hygiene Data'!H13)))</f>
        <v/>
      </c>
      <c r="ED19" s="310" t="str">
        <f ca="true">+IF(OFFSET('Hygiene Data'!$I$11,0,10*ROW('Hygiene Data'!I13))="","",OFFSET('Hygiene Data'!$I$11,0,10*ROW('Hygiene Data'!I13)))</f>
        <v/>
      </c>
      <c r="EE19" s="310" t="str">
        <f ca="true">+IF(OFFSET('Hygiene Data'!$I$12,0,10*ROW('Hygiene Data'!I13))="","",OFFSET('Hygiene Data'!$I$12,0,10*ROW('Hygiene Data'!I13)))</f>
        <v/>
      </c>
      <c r="EF19" s="310"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BFA_2017_UIS</v>
      </c>
      <c r="B20" s="36" t="str">
        <f ca="true">+IF(OFFSET('Water Data'!$C$2,0,10*ROW('Water Data'!F14))="","",OFFSET('Water Data'!$C$2,0,10*ROW('Water Data'!F14)))</f>
        <v>Other</v>
      </c>
      <c r="C20" s="366">
        <f t="shared" ca="true" si="0"/>
        <v>2017</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str">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[56]</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str">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[56]</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str">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[75]</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str">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[75]</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29.56</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29.56</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10"/>
      <c r="BS20" s="310" t="str">
        <f ca="true">+IF(OFFSET('Water Data'!$D$27,0,10*ROW('Water Data'!D14))="","",OFFSET('Water Data'!$D$27,0,10*ROW('Water Data'!D14)))</f>
        <v/>
      </c>
      <c r="BT20" s="310" t="str">
        <f ca="true">+IF(OFFSET('Water Data'!$D$28,0,10*ROW('Water Data'!D14))="","",OFFSET('Water Data'!$D$28,0,10*ROW('Water Data'!D14)))</f>
        <v/>
      </c>
      <c r="BU20" s="310" t="str">
        <f ca="true">+IF(OFFSET('Water Data'!$D$29,0,10*ROW('Water Data'!D14))="","",OFFSET('Water Data'!$D$29,0,10*ROW('Water Data'!D14)))</f>
        <v>No</v>
      </c>
      <c r="BV20" s="310" t="str">
        <f ca="true">+IF(OFFSET('Water Data'!$E$27,0,10*ROW('Water Data'!E14))="","",OFFSET('Water Data'!$E$27,0,10*ROW('Water Data'!E14)))</f>
        <v/>
      </c>
      <c r="BW20" s="310" t="str">
        <f ca="true">+IF(OFFSET('Water Data'!$E$28,0,10*ROW('Water Data'!E14))="","",OFFSET('Water Data'!$E$28,0,10*ROW('Water Data'!E14)))</f>
        <v/>
      </c>
      <c r="BX20" s="310" t="str">
        <f ca="true">+IF(OFFSET('Water Data'!$E$29,0,10*ROW('Water Data'!E14))="","",OFFSET('Water Data'!$E$29,0,10*ROW('Water Data'!E14)))</f>
        <v/>
      </c>
      <c r="BY20" s="310" t="str">
        <f ca="true">+IF(OFFSET('Water Data'!$F$27,0,10*ROW('Water Data'!F14))="","",OFFSET('Water Data'!$F$27,0,10*ROW('Water Data'!F14)))</f>
        <v/>
      </c>
      <c r="BZ20" s="310" t="str">
        <f ca="true">+IF(OFFSET('Water Data'!$F$28,0,10*ROW('Water Data'!F14))="","",OFFSET('Water Data'!$F$28,0,10*ROW('Water Data'!F14)))</f>
        <v/>
      </c>
      <c r="CA20" s="310" t="str">
        <f ca="true">+IF(OFFSET('Water Data'!$F$29,0,10*ROW('Water Data'!F14))="","",OFFSET('Water Data'!$F$29,0,10*ROW('Water Data'!F14)))</f>
        <v/>
      </c>
      <c r="CB20" s="310" t="str">
        <f ca="true">+IF(OFFSET('Water Data'!$G$27,0,10*ROW('Water Data'!G14))="","",OFFSET('Water Data'!$G$27,0,10*ROW('Water Data'!G14)))</f>
        <v/>
      </c>
      <c r="CC20" s="310" t="str">
        <f ca="true">+IF(OFFSET('Water Data'!$G$28,0,10*ROW('Water Data'!G14))="","",OFFSET('Water Data'!$G$28,0,10*ROW('Water Data'!G14)))</f>
        <v/>
      </c>
      <c r="CD20" s="310" t="str">
        <f ca="true">+IF(OFFSET('Water Data'!$G$29,0,10*ROW('Water Data'!G14))="","",OFFSET('Water Data'!$G$29,0,10*ROW('Water Data'!G14)))</f>
        <v/>
      </c>
      <c r="CE20" s="310" t="str">
        <f ca="true">+IF(OFFSET('Water Data'!$H$27,0,10*ROW('Water Data'!H14))="","",OFFSET('Water Data'!$H$27,0,10*ROW('Water Data'!H14)))</f>
        <v/>
      </c>
      <c r="CF20" s="310" t="str">
        <f ca="true">+IF(OFFSET('Water Data'!$H$28,0,10*ROW('Water Data'!H14))="","",OFFSET('Water Data'!$H$28,0,10*ROW('Water Data'!H14)))</f>
        <v/>
      </c>
      <c r="CG20" s="310" t="str">
        <f ca="true">+IF(OFFSET('Water Data'!$H$29,0,10*ROW('Water Data'!H14))="","",OFFSET('Water Data'!$H$29,0,10*ROW('Water Data'!H14)))</f>
        <v>No</v>
      </c>
      <c r="CH20" s="310" t="str">
        <f ca="true">+IF(OFFSET('Water Data'!$I$27,0,10*ROW('Water Data'!I14))="","",OFFSET('Water Data'!$I$27,0,10*ROW('Water Data'!I14)))</f>
        <v/>
      </c>
      <c r="CI20" s="310" t="str">
        <f ca="true">+IF(OFFSET('Water Data'!$I$28,0,10*ROW('Water Data'!I14))="","",OFFSET('Water Data'!$I$28,0,10*ROW('Water Data'!I14)))</f>
        <v/>
      </c>
      <c r="CJ20" s="310" t="str">
        <f ca="true">+IF(OFFSET('Water Data'!$I$29,0,10*ROW('Water Data'!I14))="","",OFFSET('Water Data'!$I$29,0,10*ROW('Water Data'!I14)))</f>
        <v/>
      </c>
      <c r="CK20" s="310" t="str">
        <f ca="true">+IF(OFFSET('Sanitation Data'!$D$28,0,10*ROW('Sanitation Data'!D14))="","",OFFSET('Sanitation Data'!$D$28,0,10*ROW('Sanitation Data'!D14)))</f>
        <v/>
      </c>
      <c r="CL20" s="310" t="str">
        <f ca="true">+IF(OFFSET('Sanitation Data'!$D$29,0,10*ROW('Sanitation Data'!D14))="","",OFFSET('Sanitation Data'!$D$29,0,10*ROW('Sanitation Data'!D14)))</f>
        <v/>
      </c>
      <c r="CM20" s="310" t="str">
        <f ca="true">+IF(OFFSET('Sanitation Data'!$D$30,0,10*ROW('Sanitation Data'!D14))="","",OFFSET('Sanitation Data'!$D$30,0,10*ROW('Sanitation Data'!D14)))</f>
        <v/>
      </c>
      <c r="CN20" s="310" t="str">
        <f ca="true">+IF(OFFSET('Sanitation Data'!$D$31,0,10*ROW('Sanitation Data'!D14))="","",OFFSET('Sanitation Data'!$D$31,0,10*ROW('Sanitation Data'!D14)))</f>
        <v/>
      </c>
      <c r="CO20" s="310" t="str">
        <f ca="true">+IF(OFFSET('Sanitation Data'!$D$32,0,10*ROW('Sanitation Data'!D14))="","",OFFSET('Sanitation Data'!$D$32,0,10*ROW('Sanitation Data'!D14)))</f>
        <v>No</v>
      </c>
      <c r="CP20" s="310" t="str">
        <f ca="true">+IF(OFFSET('Sanitation Data'!$E$28,0,10*ROW('Sanitation Data'!E14))="","",OFFSET('Sanitation Data'!$E$28,0,10*ROW('Sanitation Data'!E14)))</f>
        <v/>
      </c>
      <c r="CQ20" s="310" t="str">
        <f ca="true">+IF(OFFSET('Sanitation Data'!$E$29,0,10*ROW('Sanitation Data'!E14))="","",OFFSET('Sanitation Data'!$E$29,0,10*ROW('Sanitation Data'!E14)))</f>
        <v/>
      </c>
      <c r="CR20" s="310" t="str">
        <f ca="true">+IF(OFFSET('Sanitation Data'!$E$30,0,10*ROW('Sanitation Data'!E14))="","",OFFSET('Sanitation Data'!$E$30,0,10*ROW('Sanitation Data'!E14)))</f>
        <v/>
      </c>
      <c r="CS20" s="310" t="str">
        <f ca="true">+IF(OFFSET('Sanitation Data'!$E$31,0,10*ROW('Sanitation Data'!E14))="","",OFFSET('Sanitation Data'!$E$31,0,10*ROW('Sanitation Data'!E14)))</f>
        <v/>
      </c>
      <c r="CT20" s="310" t="str">
        <f ca="true">+IF(OFFSET('Sanitation Data'!$E$32,0,10*ROW('Sanitation Data'!E14))="","",OFFSET('Sanitation Data'!$E$32,0,10*ROW('Sanitation Data'!E14)))</f>
        <v/>
      </c>
      <c r="CU20" s="310" t="str">
        <f ca="true">+IF(OFFSET('Sanitation Data'!$F$28,0,10*ROW('Sanitation Data'!F14))="","",OFFSET('Sanitation Data'!$F$28,0,10*ROW('Sanitation Data'!F14)))</f>
        <v/>
      </c>
      <c r="CV20" s="310" t="str">
        <f ca="true">+IF(OFFSET('Sanitation Data'!$F$29,0,10*ROW('Sanitation Data'!F14))="","",OFFSET('Sanitation Data'!$F$29,0,10*ROW('Sanitation Data'!F14)))</f>
        <v/>
      </c>
      <c r="CW20" s="310" t="str">
        <f ca="true">+IF(OFFSET('Sanitation Data'!$F$30,0,10*ROW('Sanitation Data'!F14))="","",OFFSET('Sanitation Data'!$F$30,0,10*ROW('Sanitation Data'!F14)))</f>
        <v/>
      </c>
      <c r="CX20" s="310" t="str">
        <f ca="true">+IF(OFFSET('Sanitation Data'!$F$31,0,10*ROW('Sanitation Data'!F14))="","",OFFSET('Sanitation Data'!$F$31,0,10*ROW('Sanitation Data'!F14)))</f>
        <v/>
      </c>
      <c r="CY20" s="310" t="str">
        <f ca="true">+IF(OFFSET('Sanitation Data'!$F$32,0,10*ROW('Sanitation Data'!F14))="","",OFFSET('Sanitation Data'!$F$32,0,10*ROW('Sanitation Data'!F14)))</f>
        <v/>
      </c>
      <c r="CZ20" s="310" t="str">
        <f ca="true">+IF(OFFSET('Sanitation Data'!$G$28,0,10*ROW('Sanitation Data'!G14))="","",OFFSET('Sanitation Data'!$G$28,0,10*ROW('Sanitation Data'!G14)))</f>
        <v/>
      </c>
      <c r="DA20" s="310" t="str">
        <f ca="true">+IF(OFFSET('Sanitation Data'!$G$29,0,10*ROW('Sanitation Data'!G14))="","",OFFSET('Sanitation Data'!$G$29,0,10*ROW('Sanitation Data'!G14)))</f>
        <v/>
      </c>
      <c r="DB20" s="310" t="str">
        <f ca="true">+IF(OFFSET('Sanitation Data'!$G$30,0,10*ROW('Sanitation Data'!G14))="","",OFFSET('Sanitation Data'!$G$30,0,10*ROW('Sanitation Data'!G14)))</f>
        <v/>
      </c>
      <c r="DC20" s="310" t="str">
        <f ca="true">+IF(OFFSET('Sanitation Data'!$G$31,0,10*ROW('Sanitation Data'!G14))="","",OFFSET('Sanitation Data'!$G$31,0,10*ROW('Sanitation Data'!G14)))</f>
        <v/>
      </c>
      <c r="DD20" s="310" t="str">
        <f ca="true">+IF(OFFSET('Sanitation Data'!$G$32,0,10*ROW('Sanitation Data'!G14))="","",OFFSET('Sanitation Data'!$G$32,0,10*ROW('Sanitation Data'!G14)))</f>
        <v/>
      </c>
      <c r="DE20" s="310" t="str">
        <f ca="true">+IF(OFFSET('Sanitation Data'!$H$28,0,10*ROW('Sanitation Data'!H14))="","",OFFSET('Sanitation Data'!$H$28,0,10*ROW('Sanitation Data'!H14)))</f>
        <v/>
      </c>
      <c r="DF20" s="310" t="str">
        <f ca="true">+IF(OFFSET('Sanitation Data'!$H$29,0,10*ROW('Sanitation Data'!H14))="","",OFFSET('Sanitation Data'!$H$29,0,10*ROW('Sanitation Data'!H14)))</f>
        <v/>
      </c>
      <c r="DG20" s="310" t="str">
        <f ca="true">+IF(OFFSET('Sanitation Data'!$H$30,0,10*ROW('Sanitation Data'!H14))="","",OFFSET('Sanitation Data'!$H$30,0,10*ROW('Sanitation Data'!H14)))</f>
        <v/>
      </c>
      <c r="DH20" s="310" t="str">
        <f ca="true">+IF(OFFSET('Sanitation Data'!$H$31,0,10*ROW('Sanitation Data'!H14))="","",OFFSET('Sanitation Data'!$H$31,0,10*ROW('Sanitation Data'!H14)))</f>
        <v/>
      </c>
      <c r="DI20" s="310" t="str">
        <f ca="true">+IF(OFFSET('Sanitation Data'!$H$32,0,10*ROW('Sanitation Data'!H14))="","",OFFSET('Sanitation Data'!$H$32,0,10*ROW('Sanitation Data'!H14)))</f>
        <v>No</v>
      </c>
      <c r="DJ20" s="310" t="str">
        <f ca="true">+IF(OFFSET('Sanitation Data'!$I$28,0,10*ROW('Sanitation Data'!I14))="","",OFFSET('Sanitation Data'!$I$28,0,10*ROW('Sanitation Data'!I14)))</f>
        <v/>
      </c>
      <c r="DK20" s="310" t="str">
        <f ca="true">+IF(OFFSET('Sanitation Data'!$I$29,0,10*ROW('Sanitation Data'!I14))="","",OFFSET('Sanitation Data'!$I$29,0,10*ROW('Sanitation Data'!I14)))</f>
        <v/>
      </c>
      <c r="DL20" s="310" t="str">
        <f ca="true">+IF(OFFSET('Sanitation Data'!$I$30,0,10*ROW('Sanitation Data'!I14))="","",OFFSET('Sanitation Data'!$I$30,0,10*ROW('Sanitation Data'!I14)))</f>
        <v/>
      </c>
      <c r="DM20" s="310" t="str">
        <f ca="true">+IF(OFFSET('Sanitation Data'!$I$31,0,10*ROW('Sanitation Data'!I14))="","",OFFSET('Sanitation Data'!$I$31,0,10*ROW('Sanitation Data'!I14)))</f>
        <v/>
      </c>
      <c r="DN20" s="310" t="str">
        <f ca="true">+IF(OFFSET('Sanitation Data'!$I$32,0,10*ROW('Sanitation Data'!I14))="","",OFFSET('Sanitation Data'!$I$32,0,10*ROW('Sanitation Data'!I14)))</f>
        <v/>
      </c>
      <c r="DO20" s="310" t="str">
        <f ca="true">+IF(OFFSET('Hygiene Data'!$D$11,0,10*ROW('Hygiene Data'!D14))="","",OFFSET('Hygiene Data'!$D$11,0,10*ROW('Hygiene Data'!D14)))</f>
        <v/>
      </c>
      <c r="DP20" s="310" t="str">
        <f ca="true">+IF(OFFSET('Hygiene Data'!$D$12,0,10*ROW('Hygiene Data'!D14))="","",OFFSET('Hygiene Data'!$D$12,0,10*ROW('Hygiene Data'!D14)))</f>
        <v/>
      </c>
      <c r="DQ20" s="310" t="str">
        <f ca="true">+IF(OFFSET('Hygiene Data'!$D$13,0,10*ROW('Hygiene Data'!D14))="","",OFFSET('Hygiene Data'!$D$13,0,10*ROW('Hygiene Data'!D14)))</f>
        <v>Yes</v>
      </c>
      <c r="DR20" s="310" t="str">
        <f ca="true">+IF(OFFSET('Hygiene Data'!$E$11,0,10*ROW('Hygiene Data'!E14))="","",OFFSET('Hygiene Data'!$E$11,0,10*ROW('Hygiene Data'!E14)))</f>
        <v/>
      </c>
      <c r="DS20" s="310" t="str">
        <f ca="true">+IF(OFFSET('Hygiene Data'!$E$12,0,10*ROW('Hygiene Data'!E14))="","",OFFSET('Hygiene Data'!$E$12,0,10*ROW('Hygiene Data'!E14)))</f>
        <v/>
      </c>
      <c r="DT20" s="310" t="str">
        <f ca="true">+IF(OFFSET('Hygiene Data'!$E$13,0,10*ROW('Hygiene Data'!E14))="","",OFFSET('Hygiene Data'!$E$13,0,10*ROW('Hygiene Data'!E14)))</f>
        <v/>
      </c>
      <c r="DU20" s="310" t="str">
        <f ca="true">+IF(OFFSET('Hygiene Data'!$F$11,0,10*ROW('Hygiene Data'!F14))="","",OFFSET('Hygiene Data'!$F$11,0,10*ROW('Hygiene Data'!F14)))</f>
        <v/>
      </c>
      <c r="DV20" s="310" t="str">
        <f ca="true">+IF(OFFSET('Hygiene Data'!$F$12,0,10*ROW('Hygiene Data'!F14))="","",OFFSET('Hygiene Data'!$F$12,0,10*ROW('Hygiene Data'!F14)))</f>
        <v/>
      </c>
      <c r="DW20" s="310" t="str">
        <f ca="true">+IF(OFFSET('Hygiene Data'!$F$13,0,10*ROW('Hygiene Data'!F14))="","",OFFSET('Hygiene Data'!$F$13,0,10*ROW('Hygiene Data'!F14)))</f>
        <v/>
      </c>
      <c r="DX20" s="310" t="str">
        <f ca="true">+IF(OFFSET('Hygiene Data'!$G$11,0,10*ROW('Hygiene Data'!G14))="","",OFFSET('Hygiene Data'!$G$11,0,10*ROW('Hygiene Data'!G14)))</f>
        <v/>
      </c>
      <c r="DY20" s="310" t="str">
        <f ca="true">+IF(OFFSET('Hygiene Data'!$G$12,0,10*ROW('Hygiene Data'!G14))="","",OFFSET('Hygiene Data'!$G$12,0,10*ROW('Hygiene Data'!G14)))</f>
        <v/>
      </c>
      <c r="DZ20" s="310" t="str">
        <f ca="true">+IF(OFFSET('Hygiene Data'!$G$13,0,10*ROW('Hygiene Data'!G14))="","",OFFSET('Hygiene Data'!$G$13,0,10*ROW('Hygiene Data'!G14)))</f>
        <v/>
      </c>
      <c r="EA20" s="310" t="str">
        <f ca="true">+IF(OFFSET('Hygiene Data'!$H$11,0,10*ROW('Hygiene Data'!H14))="","",OFFSET('Hygiene Data'!$H$11,0,10*ROW('Hygiene Data'!H14)))</f>
        <v/>
      </c>
      <c r="EB20" s="310" t="str">
        <f ca="true">+IF(OFFSET('Hygiene Data'!$H$12,0,10*ROW('Hygiene Data'!H14))="","",OFFSET('Hygiene Data'!$H$12,0,10*ROW('Hygiene Data'!H14)))</f>
        <v/>
      </c>
      <c r="EC20" s="310" t="str">
        <f ca="true">+IF(OFFSET('Hygiene Data'!$H$13,0,10*ROW('Hygiene Data'!H14))="","",OFFSET('Hygiene Data'!$H$13,0,10*ROW('Hygiene Data'!H14)))</f>
        <v>Yes</v>
      </c>
      <c r="ED20" s="310" t="str">
        <f ca="true">+IF(OFFSET('Hygiene Data'!$I$11,0,10*ROW('Hygiene Data'!I14))="","",OFFSET('Hygiene Data'!$I$11,0,10*ROW('Hygiene Data'!I14)))</f>
        <v/>
      </c>
      <c r="EE20" s="310" t="str">
        <f ca="true">+IF(OFFSET('Hygiene Data'!$I$12,0,10*ROW('Hygiene Data'!I14))="","",OFFSET('Hygiene Data'!$I$12,0,10*ROW('Hygiene Data'!I14)))</f>
        <v/>
      </c>
      <c r="EF20" s="310"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BFA_2018_EMIS</v>
      </c>
      <c r="B21" s="36" t="str">
        <f ca="true">+IF(OFFSET('Water Data'!$C$2,0,10*ROW('Water Data'!F15))="","",OFFSET('Water Data'!$C$2,0,10*ROW('Water Data'!F15)))</f>
        <v>EMIS</v>
      </c>
      <c r="C21" s="366">
        <f t="shared" ca="true" si="0"/>
        <v>2018</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str">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[40]</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str">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[40]</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str">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[45]</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str">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[22]</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str">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[42]</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str">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[37]</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88.560533841754051</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81.599999999999994</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10"/>
      <c r="BS21" s="310" t="str">
        <f ca="true">+IF(OFFSET('Water Data'!$D$27,0,10*ROW('Water Data'!D15))="","",OFFSET('Water Data'!$D$27,0,10*ROW('Water Data'!D15)))</f>
        <v/>
      </c>
      <c r="BT21" s="310" t="str">
        <f ca="true">+IF(OFFSET('Water Data'!$D$28,0,10*ROW('Water Data'!D15))="","",OFFSET('Water Data'!$D$28,0,10*ROW('Water Data'!D15)))</f>
        <v>No</v>
      </c>
      <c r="BU21" s="310" t="str">
        <f ca="true">+IF(OFFSET('Water Data'!$D$29,0,10*ROW('Water Data'!D15))="","",OFFSET('Water Data'!$D$29,0,10*ROW('Water Data'!D15)))</f>
        <v/>
      </c>
      <c r="BV21" s="310" t="str">
        <f ca="true">+IF(OFFSET('Water Data'!$E$27,0,10*ROW('Water Data'!E15))="","",OFFSET('Water Data'!$E$27,0,10*ROW('Water Data'!E15)))</f>
        <v/>
      </c>
      <c r="BW21" s="310" t="str">
        <f ca="true">+IF(OFFSET('Water Data'!$E$28,0,10*ROW('Water Data'!E15))="","",OFFSET('Water Data'!$E$28,0,10*ROW('Water Data'!E15)))</f>
        <v>No</v>
      </c>
      <c r="BX21" s="310" t="str">
        <f ca="true">+IF(OFFSET('Water Data'!$E$29,0,10*ROW('Water Data'!E15))="","",OFFSET('Water Data'!$E$29,0,10*ROW('Water Data'!E15)))</f>
        <v/>
      </c>
      <c r="BY21" s="310" t="str">
        <f ca="true">+IF(OFFSET('Water Data'!$F$27,0,10*ROW('Water Data'!F15))="","",OFFSET('Water Data'!$F$27,0,10*ROW('Water Data'!F15)))</f>
        <v/>
      </c>
      <c r="BZ21" s="310" t="str">
        <f ca="true">+IF(OFFSET('Water Data'!$F$28,0,10*ROW('Water Data'!F15))="","",OFFSET('Water Data'!$F$28,0,10*ROW('Water Data'!F15)))</f>
        <v>No</v>
      </c>
      <c r="CA21" s="310" t="str">
        <f ca="true">+IF(OFFSET('Water Data'!$F$29,0,10*ROW('Water Data'!F15))="","",OFFSET('Water Data'!$F$29,0,10*ROW('Water Data'!F15)))</f>
        <v/>
      </c>
      <c r="CB21" s="310" t="str">
        <f ca="true">+IF(OFFSET('Water Data'!$G$27,0,10*ROW('Water Data'!G15))="","",OFFSET('Water Data'!$G$27,0,10*ROW('Water Data'!G15)))</f>
        <v/>
      </c>
      <c r="CC21" s="310" t="str">
        <f ca="true">+IF(OFFSET('Water Data'!$G$28,0,10*ROW('Water Data'!G15))="","",OFFSET('Water Data'!$G$28,0,10*ROW('Water Data'!G15)))</f>
        <v>No</v>
      </c>
      <c r="CD21" s="310" t="str">
        <f ca="true">+IF(OFFSET('Water Data'!$G$29,0,10*ROW('Water Data'!G15))="","",OFFSET('Water Data'!$G$29,0,10*ROW('Water Data'!G15)))</f>
        <v/>
      </c>
      <c r="CE21" s="310" t="str">
        <f ca="true">+IF(OFFSET('Water Data'!$H$27,0,10*ROW('Water Data'!H15))="","",OFFSET('Water Data'!$H$27,0,10*ROW('Water Data'!H15)))</f>
        <v/>
      </c>
      <c r="CF21" s="310" t="str">
        <f ca="true">+IF(OFFSET('Water Data'!$H$28,0,10*ROW('Water Data'!H15))="","",OFFSET('Water Data'!$H$28,0,10*ROW('Water Data'!H15)))</f>
        <v>No</v>
      </c>
      <c r="CG21" s="310" t="str">
        <f ca="true">+IF(OFFSET('Water Data'!$H$29,0,10*ROW('Water Data'!H15))="","",OFFSET('Water Data'!$H$29,0,10*ROW('Water Data'!H15)))</f>
        <v/>
      </c>
      <c r="CH21" s="310" t="str">
        <f ca="true">+IF(OFFSET('Water Data'!$I$27,0,10*ROW('Water Data'!I15))="","",OFFSET('Water Data'!$I$27,0,10*ROW('Water Data'!I15)))</f>
        <v/>
      </c>
      <c r="CI21" s="310" t="str">
        <f ca="true">+IF(OFFSET('Water Data'!$I$28,0,10*ROW('Water Data'!I15))="","",OFFSET('Water Data'!$I$28,0,10*ROW('Water Data'!I15)))</f>
        <v>No</v>
      </c>
      <c r="CJ21" s="310" t="str">
        <f ca="true">+IF(OFFSET('Water Data'!$I$29,0,10*ROW('Water Data'!I15))="","",OFFSET('Water Data'!$I$29,0,10*ROW('Water Data'!I15)))</f>
        <v/>
      </c>
      <c r="CK21" s="310" t="str">
        <f ca="true">+IF(OFFSET('Sanitation Data'!$D$28,0,10*ROW('Sanitation Data'!D15))="","",OFFSET('Sanitation Data'!$D$28,0,10*ROW('Sanitation Data'!D15)))</f>
        <v/>
      </c>
      <c r="CL21" s="310" t="str">
        <f ca="true">+IF(OFFSET('Sanitation Data'!$D$29,0,10*ROW('Sanitation Data'!D15))="","",OFFSET('Sanitation Data'!$D$29,0,10*ROW('Sanitation Data'!D15)))</f>
        <v/>
      </c>
      <c r="CM21" s="310" t="str">
        <f ca="true">+IF(OFFSET('Sanitation Data'!$D$30,0,10*ROW('Sanitation Data'!D15))="","",OFFSET('Sanitation Data'!$D$30,0,10*ROW('Sanitation Data'!D15)))</f>
        <v/>
      </c>
      <c r="CN21" s="310" t="str">
        <f ca="true">+IF(OFFSET('Sanitation Data'!$D$31,0,10*ROW('Sanitation Data'!D15))="","",OFFSET('Sanitation Data'!$D$31,0,10*ROW('Sanitation Data'!D15)))</f>
        <v/>
      </c>
      <c r="CO21" s="310" t="str">
        <f ca="true">+IF(OFFSET('Sanitation Data'!$D$32,0,10*ROW('Sanitation Data'!D15))="","",OFFSET('Sanitation Data'!$D$32,0,10*ROW('Sanitation Data'!D15)))</f>
        <v/>
      </c>
      <c r="CP21" s="310" t="str">
        <f ca="true">+IF(OFFSET('Sanitation Data'!$E$28,0,10*ROW('Sanitation Data'!E15))="","",OFFSET('Sanitation Data'!$E$28,0,10*ROW('Sanitation Data'!E15)))</f>
        <v/>
      </c>
      <c r="CQ21" s="310" t="str">
        <f ca="true">+IF(OFFSET('Sanitation Data'!$E$29,0,10*ROW('Sanitation Data'!E15))="","",OFFSET('Sanitation Data'!$E$29,0,10*ROW('Sanitation Data'!E15)))</f>
        <v/>
      </c>
      <c r="CR21" s="310" t="str">
        <f ca="true">+IF(OFFSET('Sanitation Data'!$E$30,0,10*ROW('Sanitation Data'!E15))="","",OFFSET('Sanitation Data'!$E$30,0,10*ROW('Sanitation Data'!E15)))</f>
        <v/>
      </c>
      <c r="CS21" s="310" t="str">
        <f ca="true">+IF(OFFSET('Sanitation Data'!$E$31,0,10*ROW('Sanitation Data'!E15))="","",OFFSET('Sanitation Data'!$E$31,0,10*ROW('Sanitation Data'!E15)))</f>
        <v/>
      </c>
      <c r="CT21" s="310" t="str">
        <f ca="true">+IF(OFFSET('Sanitation Data'!$E$32,0,10*ROW('Sanitation Data'!E15))="","",OFFSET('Sanitation Data'!$E$32,0,10*ROW('Sanitation Data'!E15)))</f>
        <v/>
      </c>
      <c r="CU21" s="310" t="str">
        <f ca="true">+IF(OFFSET('Sanitation Data'!$F$28,0,10*ROW('Sanitation Data'!F15))="","",OFFSET('Sanitation Data'!$F$28,0,10*ROW('Sanitation Data'!F15)))</f>
        <v/>
      </c>
      <c r="CV21" s="310" t="str">
        <f ca="true">+IF(OFFSET('Sanitation Data'!$F$29,0,10*ROW('Sanitation Data'!F15))="","",OFFSET('Sanitation Data'!$F$29,0,10*ROW('Sanitation Data'!F15)))</f>
        <v/>
      </c>
      <c r="CW21" s="310" t="str">
        <f ca="true">+IF(OFFSET('Sanitation Data'!$F$30,0,10*ROW('Sanitation Data'!F15))="","",OFFSET('Sanitation Data'!$F$30,0,10*ROW('Sanitation Data'!F15)))</f>
        <v/>
      </c>
      <c r="CX21" s="310" t="str">
        <f ca="true">+IF(OFFSET('Sanitation Data'!$F$31,0,10*ROW('Sanitation Data'!F15))="","",OFFSET('Sanitation Data'!$F$31,0,10*ROW('Sanitation Data'!F15)))</f>
        <v/>
      </c>
      <c r="CY21" s="310" t="str">
        <f ca="true">+IF(OFFSET('Sanitation Data'!$F$32,0,10*ROW('Sanitation Data'!F15))="","",OFFSET('Sanitation Data'!$F$32,0,10*ROW('Sanitation Data'!F15)))</f>
        <v/>
      </c>
      <c r="CZ21" s="310" t="str">
        <f ca="true">+IF(OFFSET('Sanitation Data'!$G$28,0,10*ROW('Sanitation Data'!G15))="","",OFFSET('Sanitation Data'!$G$28,0,10*ROW('Sanitation Data'!G15)))</f>
        <v>Yes</v>
      </c>
      <c r="DA21" s="310" t="str">
        <f ca="true">+IF(OFFSET('Sanitation Data'!$G$29,0,10*ROW('Sanitation Data'!G15))="","",OFFSET('Sanitation Data'!$G$29,0,10*ROW('Sanitation Data'!G15)))</f>
        <v/>
      </c>
      <c r="DB21" s="310" t="str">
        <f ca="true">+IF(OFFSET('Sanitation Data'!$G$30,0,10*ROW('Sanitation Data'!G15))="","",OFFSET('Sanitation Data'!$G$30,0,10*ROW('Sanitation Data'!G15)))</f>
        <v/>
      </c>
      <c r="DC21" s="310" t="str">
        <f ca="true">+IF(OFFSET('Sanitation Data'!$G$31,0,10*ROW('Sanitation Data'!G15))="","",OFFSET('Sanitation Data'!$G$31,0,10*ROW('Sanitation Data'!G15)))</f>
        <v/>
      </c>
      <c r="DD21" s="310" t="str">
        <f ca="true">+IF(OFFSET('Sanitation Data'!$G$32,0,10*ROW('Sanitation Data'!G15))="","",OFFSET('Sanitation Data'!$G$32,0,10*ROW('Sanitation Data'!G15)))</f>
        <v/>
      </c>
      <c r="DE21" s="310" t="str">
        <f ca="true">+IF(OFFSET('Sanitation Data'!$H$28,0,10*ROW('Sanitation Data'!H15))="","",OFFSET('Sanitation Data'!$H$28,0,10*ROW('Sanitation Data'!H15)))</f>
        <v/>
      </c>
      <c r="DF21" s="310" t="str">
        <f ca="true">+IF(OFFSET('Sanitation Data'!$H$29,0,10*ROW('Sanitation Data'!H15))="","",OFFSET('Sanitation Data'!$H$29,0,10*ROW('Sanitation Data'!H15)))</f>
        <v/>
      </c>
      <c r="DG21" s="310" t="str">
        <f ca="true">+IF(OFFSET('Sanitation Data'!$H$30,0,10*ROW('Sanitation Data'!H15))="","",OFFSET('Sanitation Data'!$H$30,0,10*ROW('Sanitation Data'!H15)))</f>
        <v/>
      </c>
      <c r="DH21" s="310" t="str">
        <f ca="true">+IF(OFFSET('Sanitation Data'!$H$31,0,10*ROW('Sanitation Data'!H15))="","",OFFSET('Sanitation Data'!$H$31,0,10*ROW('Sanitation Data'!H15)))</f>
        <v/>
      </c>
      <c r="DI21" s="310" t="str">
        <f ca="true">+IF(OFFSET('Sanitation Data'!$H$32,0,10*ROW('Sanitation Data'!H15))="","",OFFSET('Sanitation Data'!$H$32,0,10*ROW('Sanitation Data'!H15)))</f>
        <v/>
      </c>
      <c r="DJ21" s="310" t="str">
        <f ca="true">+IF(OFFSET('Sanitation Data'!$I$28,0,10*ROW('Sanitation Data'!I15))="","",OFFSET('Sanitation Data'!$I$28,0,10*ROW('Sanitation Data'!I15)))</f>
        <v>Yes</v>
      </c>
      <c r="DK21" s="310" t="str">
        <f ca="true">+IF(OFFSET('Sanitation Data'!$I$29,0,10*ROW('Sanitation Data'!I15))="","",OFFSET('Sanitation Data'!$I$29,0,10*ROW('Sanitation Data'!I15)))</f>
        <v/>
      </c>
      <c r="DL21" s="310" t="str">
        <f ca="true">+IF(OFFSET('Sanitation Data'!$I$30,0,10*ROW('Sanitation Data'!I15))="","",OFFSET('Sanitation Data'!$I$30,0,10*ROW('Sanitation Data'!I15)))</f>
        <v/>
      </c>
      <c r="DM21" s="310" t="str">
        <f ca="true">+IF(OFFSET('Sanitation Data'!$I$31,0,10*ROW('Sanitation Data'!I15))="","",OFFSET('Sanitation Data'!$I$31,0,10*ROW('Sanitation Data'!I15)))</f>
        <v/>
      </c>
      <c r="DN21" s="310" t="str">
        <f ca="true">+IF(OFFSET('Sanitation Data'!$I$32,0,10*ROW('Sanitation Data'!I15))="","",OFFSET('Sanitation Data'!$I$32,0,10*ROW('Sanitation Data'!I15)))</f>
        <v/>
      </c>
      <c r="DO21" s="310" t="str">
        <f ca="true">+IF(OFFSET('Hygiene Data'!$D$11,0,10*ROW('Hygiene Data'!D15))="","",OFFSET('Hygiene Data'!$D$11,0,10*ROW('Hygiene Data'!D15)))</f>
        <v/>
      </c>
      <c r="DP21" s="310" t="str">
        <f ca="true">+IF(OFFSET('Hygiene Data'!$D$12,0,10*ROW('Hygiene Data'!D15))="","",OFFSET('Hygiene Data'!$D$12,0,10*ROW('Hygiene Data'!D15)))</f>
        <v/>
      </c>
      <c r="DQ21" s="310" t="str">
        <f ca="true">+IF(OFFSET('Hygiene Data'!$D$13,0,10*ROW('Hygiene Data'!D15))="","",OFFSET('Hygiene Data'!$D$13,0,10*ROW('Hygiene Data'!D15)))</f>
        <v/>
      </c>
      <c r="DR21" s="310" t="str">
        <f ca="true">+IF(OFFSET('Hygiene Data'!$E$11,0,10*ROW('Hygiene Data'!E15))="","",OFFSET('Hygiene Data'!$E$11,0,10*ROW('Hygiene Data'!E15)))</f>
        <v/>
      </c>
      <c r="DS21" s="310" t="str">
        <f ca="true">+IF(OFFSET('Hygiene Data'!$E$12,0,10*ROW('Hygiene Data'!E15))="","",OFFSET('Hygiene Data'!$E$12,0,10*ROW('Hygiene Data'!E15)))</f>
        <v/>
      </c>
      <c r="DT21" s="310" t="str">
        <f ca="true">+IF(OFFSET('Hygiene Data'!$E$13,0,10*ROW('Hygiene Data'!E15))="","",OFFSET('Hygiene Data'!$E$13,0,10*ROW('Hygiene Data'!E15)))</f>
        <v/>
      </c>
      <c r="DU21" s="310" t="str">
        <f ca="true">+IF(OFFSET('Hygiene Data'!$F$11,0,10*ROW('Hygiene Data'!F15))="","",OFFSET('Hygiene Data'!$F$11,0,10*ROW('Hygiene Data'!F15)))</f>
        <v/>
      </c>
      <c r="DV21" s="310" t="str">
        <f ca="true">+IF(OFFSET('Hygiene Data'!$F$12,0,10*ROW('Hygiene Data'!F15))="","",OFFSET('Hygiene Data'!$F$12,0,10*ROW('Hygiene Data'!F15)))</f>
        <v/>
      </c>
      <c r="DW21" s="310" t="str">
        <f ca="true">+IF(OFFSET('Hygiene Data'!$F$13,0,10*ROW('Hygiene Data'!F15))="","",OFFSET('Hygiene Data'!$F$13,0,10*ROW('Hygiene Data'!F15)))</f>
        <v/>
      </c>
      <c r="DX21" s="310" t="str">
        <f ca="true">+IF(OFFSET('Hygiene Data'!$G$11,0,10*ROW('Hygiene Data'!G15))="","",OFFSET('Hygiene Data'!$G$11,0,10*ROW('Hygiene Data'!G15)))</f>
        <v/>
      </c>
      <c r="DY21" s="310" t="str">
        <f ca="true">+IF(OFFSET('Hygiene Data'!$G$12,0,10*ROW('Hygiene Data'!G15))="","",OFFSET('Hygiene Data'!$G$12,0,10*ROW('Hygiene Data'!G15)))</f>
        <v/>
      </c>
      <c r="DZ21" s="310" t="str">
        <f ca="true">+IF(OFFSET('Hygiene Data'!$G$13,0,10*ROW('Hygiene Data'!G15))="","",OFFSET('Hygiene Data'!$G$13,0,10*ROW('Hygiene Data'!G15)))</f>
        <v/>
      </c>
      <c r="EA21" s="310" t="str">
        <f ca="true">+IF(OFFSET('Hygiene Data'!$H$11,0,10*ROW('Hygiene Data'!H15))="","",OFFSET('Hygiene Data'!$H$11,0,10*ROW('Hygiene Data'!H15)))</f>
        <v/>
      </c>
      <c r="EB21" s="310" t="str">
        <f ca="true">+IF(OFFSET('Hygiene Data'!$H$12,0,10*ROW('Hygiene Data'!H15))="","",OFFSET('Hygiene Data'!$H$12,0,10*ROW('Hygiene Data'!H15)))</f>
        <v/>
      </c>
      <c r="EC21" s="310" t="str">
        <f ca="true">+IF(OFFSET('Hygiene Data'!$H$13,0,10*ROW('Hygiene Data'!H15))="","",OFFSET('Hygiene Data'!$H$13,0,10*ROW('Hygiene Data'!H15)))</f>
        <v/>
      </c>
      <c r="ED21" s="310" t="str">
        <f ca="true">+IF(OFFSET('Hygiene Data'!$I$11,0,10*ROW('Hygiene Data'!I15))="","",OFFSET('Hygiene Data'!$I$11,0,10*ROW('Hygiene Data'!I15)))</f>
        <v/>
      </c>
      <c r="EE21" s="310" t="str">
        <f ca="true">+IF(OFFSET('Hygiene Data'!$I$12,0,10*ROW('Hygiene Data'!I15))="","",OFFSET('Hygiene Data'!$I$12,0,10*ROW('Hygiene Data'!I15)))</f>
        <v/>
      </c>
      <c r="EF21" s="310"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BFA_2018_UIS</v>
      </c>
      <c r="B22" s="36" t="str">
        <f ca="true">+IF(OFFSET('Water Data'!$C$2,0,10*ROW('Water Data'!F16))="","",OFFSET('Water Data'!$C$2,0,10*ROW('Water Data'!F16)))</f>
        <v>Other</v>
      </c>
      <c r="C22" s="366">
        <f t="shared" ca="true" si="0"/>
        <v>2018</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str">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[56]</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str">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[58]</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42.456174698134703</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54.938478000000003</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25.954859677221542</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29.537949999999999</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7.778954976522912</v>
      </c>
      <c r="BR22" s="310"/>
      <c r="BS22" s="310" t="str">
        <f ca="true">+IF(OFFSET('Water Data'!$D$27,0,10*ROW('Water Data'!D16))="","",OFFSET('Water Data'!$D$27,0,10*ROW('Water Data'!D16)))</f>
        <v/>
      </c>
      <c r="BT22" s="310" t="str">
        <f ca="true">+IF(OFFSET('Water Data'!$D$28,0,10*ROW('Water Data'!D16))="","",OFFSET('Water Data'!$D$28,0,10*ROW('Water Data'!D16)))</f>
        <v/>
      </c>
      <c r="BU22" s="310" t="str">
        <f ca="true">+IF(OFFSET('Water Data'!$D$29,0,10*ROW('Water Data'!D16))="","",OFFSET('Water Data'!$D$29,0,10*ROW('Water Data'!D16)))</f>
        <v>No</v>
      </c>
      <c r="BV22" s="310" t="str">
        <f ca="true">+IF(OFFSET('Water Data'!$E$27,0,10*ROW('Water Data'!E16))="","",OFFSET('Water Data'!$E$27,0,10*ROW('Water Data'!E16)))</f>
        <v/>
      </c>
      <c r="BW22" s="310" t="str">
        <f ca="true">+IF(OFFSET('Water Data'!$E$28,0,10*ROW('Water Data'!E16))="","",OFFSET('Water Data'!$E$28,0,10*ROW('Water Data'!E16)))</f>
        <v/>
      </c>
      <c r="BX22" s="310" t="str">
        <f ca="true">+IF(OFFSET('Water Data'!$E$29,0,10*ROW('Water Data'!E16))="","",OFFSET('Water Data'!$E$29,0,10*ROW('Water Data'!E16)))</f>
        <v/>
      </c>
      <c r="BY22" s="310" t="str">
        <f ca="true">+IF(OFFSET('Water Data'!$F$27,0,10*ROW('Water Data'!F16))="","",OFFSET('Water Data'!$F$27,0,10*ROW('Water Data'!F16)))</f>
        <v/>
      </c>
      <c r="BZ22" s="310" t="str">
        <f ca="true">+IF(OFFSET('Water Data'!$F$28,0,10*ROW('Water Data'!F16))="","",OFFSET('Water Data'!$F$28,0,10*ROW('Water Data'!F16)))</f>
        <v/>
      </c>
      <c r="CA22" s="310" t="str">
        <f ca="true">+IF(OFFSET('Water Data'!$F$29,0,10*ROW('Water Data'!F16))="","",OFFSET('Water Data'!$F$29,0,10*ROW('Water Data'!F16)))</f>
        <v/>
      </c>
      <c r="CB22" s="310" t="str">
        <f ca="true">+IF(OFFSET('Water Data'!$G$27,0,10*ROW('Water Data'!G16))="","",OFFSET('Water Data'!$G$27,0,10*ROW('Water Data'!G16)))</f>
        <v/>
      </c>
      <c r="CC22" s="310" t="str">
        <f ca="true">+IF(OFFSET('Water Data'!$G$28,0,10*ROW('Water Data'!G16))="","",OFFSET('Water Data'!$G$28,0,10*ROW('Water Data'!G16)))</f>
        <v/>
      </c>
      <c r="CD22" s="310" t="str">
        <f ca="true">+IF(OFFSET('Water Data'!$G$29,0,10*ROW('Water Data'!G16))="","",OFFSET('Water Data'!$G$29,0,10*ROW('Water Data'!G16)))</f>
        <v/>
      </c>
      <c r="CE22" s="310" t="str">
        <f ca="true">+IF(OFFSET('Water Data'!$H$27,0,10*ROW('Water Data'!H16))="","",OFFSET('Water Data'!$H$27,0,10*ROW('Water Data'!H16)))</f>
        <v/>
      </c>
      <c r="CF22" s="310" t="str">
        <f ca="true">+IF(OFFSET('Water Data'!$H$28,0,10*ROW('Water Data'!H16))="","",OFFSET('Water Data'!$H$28,0,10*ROW('Water Data'!H16)))</f>
        <v/>
      </c>
      <c r="CG22" s="310" t="str">
        <f ca="true">+IF(OFFSET('Water Data'!$H$29,0,10*ROW('Water Data'!H16))="","",OFFSET('Water Data'!$H$29,0,10*ROW('Water Data'!H16)))</f>
        <v>No</v>
      </c>
      <c r="CH22" s="310" t="str">
        <f ca="true">+IF(OFFSET('Water Data'!$I$27,0,10*ROW('Water Data'!I16))="","",OFFSET('Water Data'!$I$27,0,10*ROW('Water Data'!I16)))</f>
        <v/>
      </c>
      <c r="CI22" s="310" t="str">
        <f ca="true">+IF(OFFSET('Water Data'!$I$28,0,10*ROW('Water Data'!I16))="","",OFFSET('Water Data'!$I$28,0,10*ROW('Water Data'!I16)))</f>
        <v/>
      </c>
      <c r="CJ22" s="310" t="str">
        <f ca="true">+IF(OFFSET('Water Data'!$I$29,0,10*ROW('Water Data'!I16))="","",OFFSET('Water Data'!$I$29,0,10*ROW('Water Data'!I16)))</f>
        <v>Yes</v>
      </c>
      <c r="CK22" s="310" t="str">
        <f ca="true">+IF(OFFSET('Sanitation Data'!$D$28,0,10*ROW('Sanitation Data'!D16))="","",OFFSET('Sanitation Data'!$D$28,0,10*ROW('Sanitation Data'!D16)))</f>
        <v/>
      </c>
      <c r="CL22" s="310" t="str">
        <f ca="true">+IF(OFFSET('Sanitation Data'!$D$29,0,10*ROW('Sanitation Data'!D16))="","",OFFSET('Sanitation Data'!$D$29,0,10*ROW('Sanitation Data'!D16)))</f>
        <v/>
      </c>
      <c r="CM22" s="310" t="str">
        <f ca="true">+IF(OFFSET('Sanitation Data'!$D$30,0,10*ROW('Sanitation Data'!D16))="","",OFFSET('Sanitation Data'!$D$30,0,10*ROW('Sanitation Data'!D16)))</f>
        <v/>
      </c>
      <c r="CN22" s="310" t="str">
        <f ca="true">+IF(OFFSET('Sanitation Data'!$D$31,0,10*ROW('Sanitation Data'!D16))="","",OFFSET('Sanitation Data'!$D$31,0,10*ROW('Sanitation Data'!D16)))</f>
        <v/>
      </c>
      <c r="CO22" s="310" t="str">
        <f ca="true">+IF(OFFSET('Sanitation Data'!$D$32,0,10*ROW('Sanitation Data'!D16))="","",OFFSET('Sanitation Data'!$D$32,0,10*ROW('Sanitation Data'!D16)))</f>
        <v/>
      </c>
      <c r="CP22" s="310" t="str">
        <f ca="true">+IF(OFFSET('Sanitation Data'!$E$28,0,10*ROW('Sanitation Data'!E16))="","",OFFSET('Sanitation Data'!$E$28,0,10*ROW('Sanitation Data'!E16)))</f>
        <v/>
      </c>
      <c r="CQ22" s="310" t="str">
        <f ca="true">+IF(OFFSET('Sanitation Data'!$E$29,0,10*ROW('Sanitation Data'!E16))="","",OFFSET('Sanitation Data'!$E$29,0,10*ROW('Sanitation Data'!E16)))</f>
        <v/>
      </c>
      <c r="CR22" s="310" t="str">
        <f ca="true">+IF(OFFSET('Sanitation Data'!$E$30,0,10*ROW('Sanitation Data'!E16))="","",OFFSET('Sanitation Data'!$E$30,0,10*ROW('Sanitation Data'!E16)))</f>
        <v/>
      </c>
      <c r="CS22" s="310" t="str">
        <f ca="true">+IF(OFFSET('Sanitation Data'!$E$31,0,10*ROW('Sanitation Data'!E16))="","",OFFSET('Sanitation Data'!$E$31,0,10*ROW('Sanitation Data'!E16)))</f>
        <v/>
      </c>
      <c r="CT22" s="310" t="str">
        <f ca="true">+IF(OFFSET('Sanitation Data'!$E$32,0,10*ROW('Sanitation Data'!E16))="","",OFFSET('Sanitation Data'!$E$32,0,10*ROW('Sanitation Data'!E16)))</f>
        <v/>
      </c>
      <c r="CU22" s="310" t="str">
        <f ca="true">+IF(OFFSET('Sanitation Data'!$F$28,0,10*ROW('Sanitation Data'!F16))="","",OFFSET('Sanitation Data'!$F$28,0,10*ROW('Sanitation Data'!F16)))</f>
        <v/>
      </c>
      <c r="CV22" s="310" t="str">
        <f ca="true">+IF(OFFSET('Sanitation Data'!$F$29,0,10*ROW('Sanitation Data'!F16))="","",OFFSET('Sanitation Data'!$F$29,0,10*ROW('Sanitation Data'!F16)))</f>
        <v/>
      </c>
      <c r="CW22" s="310" t="str">
        <f ca="true">+IF(OFFSET('Sanitation Data'!$F$30,0,10*ROW('Sanitation Data'!F16))="","",OFFSET('Sanitation Data'!$F$30,0,10*ROW('Sanitation Data'!F16)))</f>
        <v/>
      </c>
      <c r="CX22" s="310" t="str">
        <f ca="true">+IF(OFFSET('Sanitation Data'!$F$31,0,10*ROW('Sanitation Data'!F16))="","",OFFSET('Sanitation Data'!$F$31,0,10*ROW('Sanitation Data'!F16)))</f>
        <v/>
      </c>
      <c r="CY22" s="310" t="str">
        <f ca="true">+IF(OFFSET('Sanitation Data'!$F$32,0,10*ROW('Sanitation Data'!F16))="","",OFFSET('Sanitation Data'!$F$32,0,10*ROW('Sanitation Data'!F16)))</f>
        <v/>
      </c>
      <c r="CZ22" s="310" t="str">
        <f ca="true">+IF(OFFSET('Sanitation Data'!$G$28,0,10*ROW('Sanitation Data'!G16))="","",OFFSET('Sanitation Data'!$G$28,0,10*ROW('Sanitation Data'!G16)))</f>
        <v/>
      </c>
      <c r="DA22" s="310" t="str">
        <f ca="true">+IF(OFFSET('Sanitation Data'!$G$29,0,10*ROW('Sanitation Data'!G16))="","",OFFSET('Sanitation Data'!$G$29,0,10*ROW('Sanitation Data'!G16)))</f>
        <v/>
      </c>
      <c r="DB22" s="310" t="str">
        <f ca="true">+IF(OFFSET('Sanitation Data'!$G$30,0,10*ROW('Sanitation Data'!G16))="","",OFFSET('Sanitation Data'!$G$30,0,10*ROW('Sanitation Data'!G16)))</f>
        <v/>
      </c>
      <c r="DC22" s="310" t="str">
        <f ca="true">+IF(OFFSET('Sanitation Data'!$G$31,0,10*ROW('Sanitation Data'!G16))="","",OFFSET('Sanitation Data'!$G$31,0,10*ROW('Sanitation Data'!G16)))</f>
        <v/>
      </c>
      <c r="DD22" s="310" t="str">
        <f ca="true">+IF(OFFSET('Sanitation Data'!$G$32,0,10*ROW('Sanitation Data'!G16))="","",OFFSET('Sanitation Data'!$G$32,0,10*ROW('Sanitation Data'!G16)))</f>
        <v/>
      </c>
      <c r="DE22" s="310" t="str">
        <f ca="true">+IF(OFFSET('Sanitation Data'!$H$28,0,10*ROW('Sanitation Data'!H16))="","",OFFSET('Sanitation Data'!$H$28,0,10*ROW('Sanitation Data'!H16)))</f>
        <v/>
      </c>
      <c r="DF22" s="310" t="str">
        <f ca="true">+IF(OFFSET('Sanitation Data'!$H$29,0,10*ROW('Sanitation Data'!H16))="","",OFFSET('Sanitation Data'!$H$29,0,10*ROW('Sanitation Data'!H16)))</f>
        <v/>
      </c>
      <c r="DG22" s="310" t="str">
        <f ca="true">+IF(OFFSET('Sanitation Data'!$H$30,0,10*ROW('Sanitation Data'!H16))="","",OFFSET('Sanitation Data'!$H$30,0,10*ROW('Sanitation Data'!H16)))</f>
        <v/>
      </c>
      <c r="DH22" s="310" t="str">
        <f ca="true">+IF(OFFSET('Sanitation Data'!$H$31,0,10*ROW('Sanitation Data'!H16))="","",OFFSET('Sanitation Data'!$H$31,0,10*ROW('Sanitation Data'!H16)))</f>
        <v/>
      </c>
      <c r="DI22" s="310" t="str">
        <f ca="true">+IF(OFFSET('Sanitation Data'!$H$32,0,10*ROW('Sanitation Data'!H16))="","",OFFSET('Sanitation Data'!$H$32,0,10*ROW('Sanitation Data'!H16)))</f>
        <v/>
      </c>
      <c r="DJ22" s="310" t="str">
        <f ca="true">+IF(OFFSET('Sanitation Data'!$I$28,0,10*ROW('Sanitation Data'!I16))="","",OFFSET('Sanitation Data'!$I$28,0,10*ROW('Sanitation Data'!I16)))</f>
        <v/>
      </c>
      <c r="DK22" s="310" t="str">
        <f ca="true">+IF(OFFSET('Sanitation Data'!$I$29,0,10*ROW('Sanitation Data'!I16))="","",OFFSET('Sanitation Data'!$I$29,0,10*ROW('Sanitation Data'!I16)))</f>
        <v/>
      </c>
      <c r="DL22" s="310" t="str">
        <f ca="true">+IF(OFFSET('Sanitation Data'!$I$30,0,10*ROW('Sanitation Data'!I16))="","",OFFSET('Sanitation Data'!$I$30,0,10*ROW('Sanitation Data'!I16)))</f>
        <v/>
      </c>
      <c r="DM22" s="310" t="str">
        <f ca="true">+IF(OFFSET('Sanitation Data'!$I$31,0,10*ROW('Sanitation Data'!I16))="","",OFFSET('Sanitation Data'!$I$31,0,10*ROW('Sanitation Data'!I16)))</f>
        <v/>
      </c>
      <c r="DN22" s="310" t="str">
        <f ca="true">+IF(OFFSET('Sanitation Data'!$I$32,0,10*ROW('Sanitation Data'!I16))="","",OFFSET('Sanitation Data'!$I$32,0,10*ROW('Sanitation Data'!I16)))</f>
        <v>Yes</v>
      </c>
      <c r="DO22" s="310" t="str">
        <f ca="true">+IF(OFFSET('Hygiene Data'!$D$11,0,10*ROW('Hygiene Data'!D16))="","",OFFSET('Hygiene Data'!$D$11,0,10*ROW('Hygiene Data'!D16)))</f>
        <v/>
      </c>
      <c r="DP22" s="310" t="str">
        <f ca="true">+IF(OFFSET('Hygiene Data'!$D$12,0,10*ROW('Hygiene Data'!D16))="","",OFFSET('Hygiene Data'!$D$12,0,10*ROW('Hygiene Data'!D16)))</f>
        <v/>
      </c>
      <c r="DQ22" s="310" t="str">
        <f ca="true">+IF(OFFSET('Hygiene Data'!$D$13,0,10*ROW('Hygiene Data'!D16))="","",OFFSET('Hygiene Data'!$D$13,0,10*ROW('Hygiene Data'!D16)))</f>
        <v>Yes</v>
      </c>
      <c r="DR22" s="310" t="str">
        <f ca="true">+IF(OFFSET('Hygiene Data'!$E$11,0,10*ROW('Hygiene Data'!E16))="","",OFFSET('Hygiene Data'!$E$11,0,10*ROW('Hygiene Data'!E16)))</f>
        <v/>
      </c>
      <c r="DS22" s="310" t="str">
        <f ca="true">+IF(OFFSET('Hygiene Data'!$E$12,0,10*ROW('Hygiene Data'!E16))="","",OFFSET('Hygiene Data'!$E$12,0,10*ROW('Hygiene Data'!E16)))</f>
        <v/>
      </c>
      <c r="DT22" s="310" t="str">
        <f ca="true">+IF(OFFSET('Hygiene Data'!$E$13,0,10*ROW('Hygiene Data'!E16))="","",OFFSET('Hygiene Data'!$E$13,0,10*ROW('Hygiene Data'!E16)))</f>
        <v/>
      </c>
      <c r="DU22" s="310" t="str">
        <f ca="true">+IF(OFFSET('Hygiene Data'!$F$11,0,10*ROW('Hygiene Data'!F16))="","",OFFSET('Hygiene Data'!$F$11,0,10*ROW('Hygiene Data'!F16)))</f>
        <v/>
      </c>
      <c r="DV22" s="310" t="str">
        <f ca="true">+IF(OFFSET('Hygiene Data'!$F$12,0,10*ROW('Hygiene Data'!F16))="","",OFFSET('Hygiene Data'!$F$12,0,10*ROW('Hygiene Data'!F16)))</f>
        <v/>
      </c>
      <c r="DW22" s="310" t="str">
        <f ca="true">+IF(OFFSET('Hygiene Data'!$F$13,0,10*ROW('Hygiene Data'!F16))="","",OFFSET('Hygiene Data'!$F$13,0,10*ROW('Hygiene Data'!F16)))</f>
        <v/>
      </c>
      <c r="DX22" s="310" t="str">
        <f ca="true">+IF(OFFSET('Hygiene Data'!$G$11,0,10*ROW('Hygiene Data'!G16))="","",OFFSET('Hygiene Data'!$G$11,0,10*ROW('Hygiene Data'!G16)))</f>
        <v/>
      </c>
      <c r="DY22" s="310" t="str">
        <f ca="true">+IF(OFFSET('Hygiene Data'!$G$12,0,10*ROW('Hygiene Data'!G16))="","",OFFSET('Hygiene Data'!$G$12,0,10*ROW('Hygiene Data'!G16)))</f>
        <v/>
      </c>
      <c r="DZ22" s="310" t="str">
        <f ca="true">+IF(OFFSET('Hygiene Data'!$G$13,0,10*ROW('Hygiene Data'!G16))="","",OFFSET('Hygiene Data'!$G$13,0,10*ROW('Hygiene Data'!G16)))</f>
        <v/>
      </c>
      <c r="EA22" s="310" t="str">
        <f ca="true">+IF(OFFSET('Hygiene Data'!$H$11,0,10*ROW('Hygiene Data'!H16))="","",OFFSET('Hygiene Data'!$H$11,0,10*ROW('Hygiene Data'!H16)))</f>
        <v/>
      </c>
      <c r="EB22" s="310" t="str">
        <f ca="true">+IF(OFFSET('Hygiene Data'!$H$12,0,10*ROW('Hygiene Data'!H16))="","",OFFSET('Hygiene Data'!$H$12,0,10*ROW('Hygiene Data'!H16)))</f>
        <v/>
      </c>
      <c r="EC22" s="310" t="str">
        <f ca="true">+IF(OFFSET('Hygiene Data'!$H$13,0,10*ROW('Hygiene Data'!H16))="","",OFFSET('Hygiene Data'!$H$13,0,10*ROW('Hygiene Data'!H16)))</f>
        <v>Yes</v>
      </c>
      <c r="ED22" s="310" t="str">
        <f ca="true">+IF(OFFSET('Hygiene Data'!$I$11,0,10*ROW('Hygiene Data'!I16))="","",OFFSET('Hygiene Data'!$I$11,0,10*ROW('Hygiene Data'!I16)))</f>
        <v/>
      </c>
      <c r="EE22" s="310" t="str">
        <f ca="true">+IF(OFFSET('Hygiene Data'!$I$12,0,10*ROW('Hygiene Data'!I16))="","",OFFSET('Hygiene Data'!$I$12,0,10*ROW('Hygiene Data'!I16)))</f>
        <v/>
      </c>
      <c r="EF22" s="310" t="str">
        <f ca="true">+IF(OFFSET('Hygiene Data'!$I$13,0,10*ROW('Hygiene Data'!I16))="","",OFFSET('Hygiene Data'!$I$13,0,10*ROW('Hygiene Data'!I16)))</f>
        <v>Yes</v>
      </c>
    </row>
    <row xmlns:x14ac="http://schemas.microsoft.com/office/spreadsheetml/2009/9/ac" r="23" x14ac:dyDescent="0.2">
      <c r="A23" s="36" t="str">
        <f ca="true">+IF(OFFSET('Water Data'!$B$2,0,10*ROW('Water Data'!E17))="","",OFFSET('Water Data'!$B$2,0,10*ROW('Water Data'!E17)))</f>
        <v>BFA_2019_UIS</v>
      </c>
      <c r="B23" s="36" t="str">
        <f ca="true">+IF(OFFSET('Water Data'!$C$2,0,10*ROW('Water Data'!F17))="","",OFFSET('Water Data'!$C$2,0,10*ROW('Water Data'!F17)))</f>
        <v>Other</v>
      </c>
      <c r="C23" s="366">
        <f t="shared" ca="true" si="0"/>
        <v>2019</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55.851003022614151</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59.126750000000001</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42.289269111650576</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58.898449951888075</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59.641579999999998</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55.821859469378253</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28.91</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28.91</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10"/>
      <c r="BS23" s="310" t="str">
        <f ca="true">+IF(OFFSET('Water Data'!$D$27,0,10*ROW('Water Data'!D17))="","",OFFSET('Water Data'!$D$27,0,10*ROW('Water Data'!D17)))</f>
        <v/>
      </c>
      <c r="BT23" s="310" t="str">
        <f ca="true">+IF(OFFSET('Water Data'!$D$28,0,10*ROW('Water Data'!D17))="","",OFFSET('Water Data'!$D$28,0,10*ROW('Water Data'!D17)))</f>
        <v/>
      </c>
      <c r="BU23" s="310" t="str">
        <f ca="true">+IF(OFFSET('Water Data'!$D$29,0,10*ROW('Water Data'!D17))="","",OFFSET('Water Data'!$D$29,0,10*ROW('Water Data'!D17)))</f>
        <v>Yes</v>
      </c>
      <c r="BV23" s="310" t="str">
        <f ca="true">+IF(OFFSET('Water Data'!$E$27,0,10*ROW('Water Data'!E17))="","",OFFSET('Water Data'!$E$27,0,10*ROW('Water Data'!E17)))</f>
        <v/>
      </c>
      <c r="BW23" s="310" t="str">
        <f ca="true">+IF(OFFSET('Water Data'!$E$28,0,10*ROW('Water Data'!E17))="","",OFFSET('Water Data'!$E$28,0,10*ROW('Water Data'!E17)))</f>
        <v/>
      </c>
      <c r="BX23" s="310" t="str">
        <f ca="true">+IF(OFFSET('Water Data'!$E$29,0,10*ROW('Water Data'!E17))="","",OFFSET('Water Data'!$E$29,0,10*ROW('Water Data'!E17)))</f>
        <v/>
      </c>
      <c r="BY23" s="310" t="str">
        <f ca="true">+IF(OFFSET('Water Data'!$F$27,0,10*ROW('Water Data'!F17))="","",OFFSET('Water Data'!$F$27,0,10*ROW('Water Data'!F17)))</f>
        <v/>
      </c>
      <c r="BZ23" s="310" t="str">
        <f ca="true">+IF(OFFSET('Water Data'!$F$28,0,10*ROW('Water Data'!F17))="","",OFFSET('Water Data'!$F$28,0,10*ROW('Water Data'!F17)))</f>
        <v/>
      </c>
      <c r="CA23" s="310" t="str">
        <f ca="true">+IF(OFFSET('Water Data'!$F$29,0,10*ROW('Water Data'!F17))="","",OFFSET('Water Data'!$F$29,0,10*ROW('Water Data'!F17)))</f>
        <v/>
      </c>
      <c r="CB23" s="310" t="str">
        <f ca="true">+IF(OFFSET('Water Data'!$G$27,0,10*ROW('Water Data'!G17))="","",OFFSET('Water Data'!$G$27,0,10*ROW('Water Data'!G17)))</f>
        <v/>
      </c>
      <c r="CC23" s="310" t="str">
        <f ca="true">+IF(OFFSET('Water Data'!$G$28,0,10*ROW('Water Data'!G17))="","",OFFSET('Water Data'!$G$28,0,10*ROW('Water Data'!G17)))</f>
        <v/>
      </c>
      <c r="CD23" s="310" t="str">
        <f ca="true">+IF(OFFSET('Water Data'!$G$29,0,10*ROW('Water Data'!G17))="","",OFFSET('Water Data'!$G$29,0,10*ROW('Water Data'!G17)))</f>
        <v/>
      </c>
      <c r="CE23" s="310" t="str">
        <f ca="true">+IF(OFFSET('Water Data'!$H$27,0,10*ROW('Water Data'!H17))="","",OFFSET('Water Data'!$H$27,0,10*ROW('Water Data'!H17)))</f>
        <v/>
      </c>
      <c r="CF23" s="310" t="str">
        <f ca="true">+IF(OFFSET('Water Data'!$H$28,0,10*ROW('Water Data'!H17))="","",OFFSET('Water Data'!$H$28,0,10*ROW('Water Data'!H17)))</f>
        <v/>
      </c>
      <c r="CG23" s="310" t="str">
        <f ca="true">+IF(OFFSET('Water Data'!$H$29,0,10*ROW('Water Data'!H17))="","",OFFSET('Water Data'!$H$29,0,10*ROW('Water Data'!H17)))</f>
        <v>Yes</v>
      </c>
      <c r="CH23" s="310" t="str">
        <f ca="true">+IF(OFFSET('Water Data'!$I$27,0,10*ROW('Water Data'!I17))="","",OFFSET('Water Data'!$I$27,0,10*ROW('Water Data'!I17)))</f>
        <v/>
      </c>
      <c r="CI23" s="310" t="str">
        <f ca="true">+IF(OFFSET('Water Data'!$I$28,0,10*ROW('Water Data'!I17))="","",OFFSET('Water Data'!$I$28,0,10*ROW('Water Data'!I17)))</f>
        <v/>
      </c>
      <c r="CJ23" s="310" t="str">
        <f ca="true">+IF(OFFSET('Water Data'!$I$29,0,10*ROW('Water Data'!I17))="","",OFFSET('Water Data'!$I$29,0,10*ROW('Water Data'!I17)))</f>
        <v>Yes</v>
      </c>
      <c r="CK23" s="310" t="str">
        <f ca="true">+IF(OFFSET('Sanitation Data'!$D$28,0,10*ROW('Sanitation Data'!D17))="","",OFFSET('Sanitation Data'!$D$28,0,10*ROW('Sanitation Data'!D17)))</f>
        <v/>
      </c>
      <c r="CL23" s="310" t="str">
        <f ca="true">+IF(OFFSET('Sanitation Data'!$D$29,0,10*ROW('Sanitation Data'!D17))="","",OFFSET('Sanitation Data'!$D$29,0,10*ROW('Sanitation Data'!D17)))</f>
        <v/>
      </c>
      <c r="CM23" s="310" t="str">
        <f ca="true">+IF(OFFSET('Sanitation Data'!$D$30,0,10*ROW('Sanitation Data'!D17))="","",OFFSET('Sanitation Data'!$D$30,0,10*ROW('Sanitation Data'!D17)))</f>
        <v/>
      </c>
      <c r="CN23" s="310" t="str">
        <f ca="true">+IF(OFFSET('Sanitation Data'!$D$31,0,10*ROW('Sanitation Data'!D17))="","",OFFSET('Sanitation Data'!$D$31,0,10*ROW('Sanitation Data'!D17)))</f>
        <v/>
      </c>
      <c r="CO23" s="310" t="str">
        <f ca="true">+IF(OFFSET('Sanitation Data'!$D$32,0,10*ROW('Sanitation Data'!D17))="","",OFFSET('Sanitation Data'!$D$32,0,10*ROW('Sanitation Data'!D17)))</f>
        <v>Yes</v>
      </c>
      <c r="CP23" s="310" t="str">
        <f ca="true">+IF(OFFSET('Sanitation Data'!$E$28,0,10*ROW('Sanitation Data'!E17))="","",OFFSET('Sanitation Data'!$E$28,0,10*ROW('Sanitation Data'!E17)))</f>
        <v/>
      </c>
      <c r="CQ23" s="310" t="str">
        <f ca="true">+IF(OFFSET('Sanitation Data'!$E$29,0,10*ROW('Sanitation Data'!E17))="","",OFFSET('Sanitation Data'!$E$29,0,10*ROW('Sanitation Data'!E17)))</f>
        <v/>
      </c>
      <c r="CR23" s="310" t="str">
        <f ca="true">+IF(OFFSET('Sanitation Data'!$E$30,0,10*ROW('Sanitation Data'!E17))="","",OFFSET('Sanitation Data'!$E$30,0,10*ROW('Sanitation Data'!E17)))</f>
        <v/>
      </c>
      <c r="CS23" s="310" t="str">
        <f ca="true">+IF(OFFSET('Sanitation Data'!$E$31,0,10*ROW('Sanitation Data'!E17))="","",OFFSET('Sanitation Data'!$E$31,0,10*ROW('Sanitation Data'!E17)))</f>
        <v/>
      </c>
      <c r="CT23" s="310" t="str">
        <f ca="true">+IF(OFFSET('Sanitation Data'!$E$32,0,10*ROW('Sanitation Data'!E17))="","",OFFSET('Sanitation Data'!$E$32,0,10*ROW('Sanitation Data'!E17)))</f>
        <v/>
      </c>
      <c r="CU23" s="310" t="str">
        <f ca="true">+IF(OFFSET('Sanitation Data'!$F$28,0,10*ROW('Sanitation Data'!F17))="","",OFFSET('Sanitation Data'!$F$28,0,10*ROW('Sanitation Data'!F17)))</f>
        <v/>
      </c>
      <c r="CV23" s="310" t="str">
        <f ca="true">+IF(OFFSET('Sanitation Data'!$F$29,0,10*ROW('Sanitation Data'!F17))="","",OFFSET('Sanitation Data'!$F$29,0,10*ROW('Sanitation Data'!F17)))</f>
        <v/>
      </c>
      <c r="CW23" s="310" t="str">
        <f ca="true">+IF(OFFSET('Sanitation Data'!$F$30,0,10*ROW('Sanitation Data'!F17))="","",OFFSET('Sanitation Data'!$F$30,0,10*ROW('Sanitation Data'!F17)))</f>
        <v/>
      </c>
      <c r="CX23" s="310" t="str">
        <f ca="true">+IF(OFFSET('Sanitation Data'!$F$31,0,10*ROW('Sanitation Data'!F17))="","",OFFSET('Sanitation Data'!$F$31,0,10*ROW('Sanitation Data'!F17)))</f>
        <v/>
      </c>
      <c r="CY23" s="310" t="str">
        <f ca="true">+IF(OFFSET('Sanitation Data'!$F$32,0,10*ROW('Sanitation Data'!F17))="","",OFFSET('Sanitation Data'!$F$32,0,10*ROW('Sanitation Data'!F17)))</f>
        <v/>
      </c>
      <c r="CZ23" s="310" t="str">
        <f ca="true">+IF(OFFSET('Sanitation Data'!$G$28,0,10*ROW('Sanitation Data'!G17))="","",OFFSET('Sanitation Data'!$G$28,0,10*ROW('Sanitation Data'!G17)))</f>
        <v/>
      </c>
      <c r="DA23" s="310" t="str">
        <f ca="true">+IF(OFFSET('Sanitation Data'!$G$29,0,10*ROW('Sanitation Data'!G17))="","",OFFSET('Sanitation Data'!$G$29,0,10*ROW('Sanitation Data'!G17)))</f>
        <v/>
      </c>
      <c r="DB23" s="310" t="str">
        <f ca="true">+IF(OFFSET('Sanitation Data'!$G$30,0,10*ROW('Sanitation Data'!G17))="","",OFFSET('Sanitation Data'!$G$30,0,10*ROW('Sanitation Data'!G17)))</f>
        <v/>
      </c>
      <c r="DC23" s="310" t="str">
        <f ca="true">+IF(OFFSET('Sanitation Data'!$G$31,0,10*ROW('Sanitation Data'!G17))="","",OFFSET('Sanitation Data'!$G$31,0,10*ROW('Sanitation Data'!G17)))</f>
        <v/>
      </c>
      <c r="DD23" s="310" t="str">
        <f ca="true">+IF(OFFSET('Sanitation Data'!$G$32,0,10*ROW('Sanitation Data'!G17))="","",OFFSET('Sanitation Data'!$G$32,0,10*ROW('Sanitation Data'!G17)))</f>
        <v/>
      </c>
      <c r="DE23" s="310" t="str">
        <f ca="true">+IF(OFFSET('Sanitation Data'!$H$28,0,10*ROW('Sanitation Data'!H17))="","",OFFSET('Sanitation Data'!$H$28,0,10*ROW('Sanitation Data'!H17)))</f>
        <v/>
      </c>
      <c r="DF23" s="310" t="str">
        <f ca="true">+IF(OFFSET('Sanitation Data'!$H$29,0,10*ROW('Sanitation Data'!H17))="","",OFFSET('Sanitation Data'!$H$29,0,10*ROW('Sanitation Data'!H17)))</f>
        <v/>
      </c>
      <c r="DG23" s="310" t="str">
        <f ca="true">+IF(OFFSET('Sanitation Data'!$H$30,0,10*ROW('Sanitation Data'!H17))="","",OFFSET('Sanitation Data'!$H$30,0,10*ROW('Sanitation Data'!H17)))</f>
        <v/>
      </c>
      <c r="DH23" s="310" t="str">
        <f ca="true">+IF(OFFSET('Sanitation Data'!$H$31,0,10*ROW('Sanitation Data'!H17))="","",OFFSET('Sanitation Data'!$H$31,0,10*ROW('Sanitation Data'!H17)))</f>
        <v/>
      </c>
      <c r="DI23" s="310" t="str">
        <f ca="true">+IF(OFFSET('Sanitation Data'!$H$32,0,10*ROW('Sanitation Data'!H17))="","",OFFSET('Sanitation Data'!$H$32,0,10*ROW('Sanitation Data'!H17)))</f>
        <v>Yes</v>
      </c>
      <c r="DJ23" s="310" t="str">
        <f ca="true">+IF(OFFSET('Sanitation Data'!$I$28,0,10*ROW('Sanitation Data'!I17))="","",OFFSET('Sanitation Data'!$I$28,0,10*ROW('Sanitation Data'!I17)))</f>
        <v/>
      </c>
      <c r="DK23" s="310" t="str">
        <f ca="true">+IF(OFFSET('Sanitation Data'!$I$29,0,10*ROW('Sanitation Data'!I17))="","",OFFSET('Sanitation Data'!$I$29,0,10*ROW('Sanitation Data'!I17)))</f>
        <v/>
      </c>
      <c r="DL23" s="310" t="str">
        <f ca="true">+IF(OFFSET('Sanitation Data'!$I$30,0,10*ROW('Sanitation Data'!I17))="","",OFFSET('Sanitation Data'!$I$30,0,10*ROW('Sanitation Data'!I17)))</f>
        <v/>
      </c>
      <c r="DM23" s="310" t="str">
        <f ca="true">+IF(OFFSET('Sanitation Data'!$I$31,0,10*ROW('Sanitation Data'!I17))="","",OFFSET('Sanitation Data'!$I$31,0,10*ROW('Sanitation Data'!I17)))</f>
        <v/>
      </c>
      <c r="DN23" s="310" t="str">
        <f ca="true">+IF(OFFSET('Sanitation Data'!$I$32,0,10*ROW('Sanitation Data'!I17))="","",OFFSET('Sanitation Data'!$I$32,0,10*ROW('Sanitation Data'!I17)))</f>
        <v>Yes</v>
      </c>
      <c r="DO23" s="310" t="str">
        <f ca="true">+IF(OFFSET('Hygiene Data'!$D$11,0,10*ROW('Hygiene Data'!D17))="","",OFFSET('Hygiene Data'!$D$11,0,10*ROW('Hygiene Data'!D17)))</f>
        <v/>
      </c>
      <c r="DP23" s="310" t="str">
        <f ca="true">+IF(OFFSET('Hygiene Data'!$D$12,0,10*ROW('Hygiene Data'!D17))="","",OFFSET('Hygiene Data'!$D$12,0,10*ROW('Hygiene Data'!D17)))</f>
        <v/>
      </c>
      <c r="DQ23" s="310" t="str">
        <f ca="true">+IF(OFFSET('Hygiene Data'!$D$13,0,10*ROW('Hygiene Data'!D17))="","",OFFSET('Hygiene Data'!$D$13,0,10*ROW('Hygiene Data'!D17)))</f>
        <v>Yes</v>
      </c>
      <c r="DR23" s="310" t="str">
        <f ca="true">+IF(OFFSET('Hygiene Data'!$E$11,0,10*ROW('Hygiene Data'!E17))="","",OFFSET('Hygiene Data'!$E$11,0,10*ROW('Hygiene Data'!E17)))</f>
        <v/>
      </c>
      <c r="DS23" s="310" t="str">
        <f ca="true">+IF(OFFSET('Hygiene Data'!$E$12,0,10*ROW('Hygiene Data'!E17))="","",OFFSET('Hygiene Data'!$E$12,0,10*ROW('Hygiene Data'!E17)))</f>
        <v/>
      </c>
      <c r="DT23" s="310" t="str">
        <f ca="true">+IF(OFFSET('Hygiene Data'!$E$13,0,10*ROW('Hygiene Data'!E17))="","",OFFSET('Hygiene Data'!$E$13,0,10*ROW('Hygiene Data'!E17)))</f>
        <v/>
      </c>
      <c r="DU23" s="310" t="str">
        <f ca="true">+IF(OFFSET('Hygiene Data'!$F$11,0,10*ROW('Hygiene Data'!F17))="","",OFFSET('Hygiene Data'!$F$11,0,10*ROW('Hygiene Data'!F17)))</f>
        <v/>
      </c>
      <c r="DV23" s="310" t="str">
        <f ca="true">+IF(OFFSET('Hygiene Data'!$F$12,0,10*ROW('Hygiene Data'!F17))="","",OFFSET('Hygiene Data'!$F$12,0,10*ROW('Hygiene Data'!F17)))</f>
        <v/>
      </c>
      <c r="DW23" s="310" t="str">
        <f ca="true">+IF(OFFSET('Hygiene Data'!$F$13,0,10*ROW('Hygiene Data'!F17))="","",OFFSET('Hygiene Data'!$F$13,0,10*ROW('Hygiene Data'!F17)))</f>
        <v/>
      </c>
      <c r="DX23" s="310" t="str">
        <f ca="true">+IF(OFFSET('Hygiene Data'!$G$11,0,10*ROW('Hygiene Data'!G17))="","",OFFSET('Hygiene Data'!$G$11,0,10*ROW('Hygiene Data'!G17)))</f>
        <v/>
      </c>
      <c r="DY23" s="310" t="str">
        <f ca="true">+IF(OFFSET('Hygiene Data'!$G$12,0,10*ROW('Hygiene Data'!G17))="","",OFFSET('Hygiene Data'!$G$12,0,10*ROW('Hygiene Data'!G17)))</f>
        <v/>
      </c>
      <c r="DZ23" s="310" t="str">
        <f ca="true">+IF(OFFSET('Hygiene Data'!$G$13,0,10*ROW('Hygiene Data'!G17))="","",OFFSET('Hygiene Data'!$G$13,0,10*ROW('Hygiene Data'!G17)))</f>
        <v/>
      </c>
      <c r="EA23" s="310" t="str">
        <f ca="true">+IF(OFFSET('Hygiene Data'!$H$11,0,10*ROW('Hygiene Data'!H17))="","",OFFSET('Hygiene Data'!$H$11,0,10*ROW('Hygiene Data'!H17)))</f>
        <v/>
      </c>
      <c r="EB23" s="310" t="str">
        <f ca="true">+IF(OFFSET('Hygiene Data'!$H$12,0,10*ROW('Hygiene Data'!H17))="","",OFFSET('Hygiene Data'!$H$12,0,10*ROW('Hygiene Data'!H17)))</f>
        <v/>
      </c>
      <c r="EC23" s="310" t="str">
        <f ca="true">+IF(OFFSET('Hygiene Data'!$H$13,0,10*ROW('Hygiene Data'!H17))="","",OFFSET('Hygiene Data'!$H$13,0,10*ROW('Hygiene Data'!H17)))</f>
        <v>Yes</v>
      </c>
      <c r="ED23" s="310" t="str">
        <f ca="true">+IF(OFFSET('Hygiene Data'!$I$11,0,10*ROW('Hygiene Data'!I17))="","",OFFSET('Hygiene Data'!$I$11,0,10*ROW('Hygiene Data'!I17)))</f>
        <v/>
      </c>
      <c r="EE23" s="310" t="str">
        <f ca="true">+IF(OFFSET('Hygiene Data'!$I$12,0,10*ROW('Hygiene Data'!I17))="","",OFFSET('Hygiene Data'!$I$12,0,10*ROW('Hygiene Data'!I17)))</f>
        <v/>
      </c>
      <c r="EF23" s="310"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BFA_2019_EMIS</v>
      </c>
      <c r="B24" s="36" t="str">
        <f ca="true">+IF(OFFSET('Water Data'!$C$2,0,10*ROW('Water Data'!F18))="","",OFFSET('Water Data'!$C$2,0,10*ROW('Water Data'!F18)))</f>
        <v>EMIS</v>
      </c>
      <c r="C24" s="366">
        <f t="shared" ca="true" si="0"/>
        <v>2019</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61.89930872187086</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74.400000000000006</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58.2</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68.694362017804153</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61.4</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61.494873178629248</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10"/>
      <c r="BS24" s="310" t="str">
        <f ca="true">+IF(OFFSET('Water Data'!$D$27,0,10*ROW('Water Data'!D18))="","",OFFSET('Water Data'!$D$27,0,10*ROW('Water Data'!D18)))</f>
        <v/>
      </c>
      <c r="BT24" s="310" t="str">
        <f ca="true">+IF(OFFSET('Water Data'!$D$28,0,10*ROW('Water Data'!D18))="","",OFFSET('Water Data'!$D$28,0,10*ROW('Water Data'!D18)))</f>
        <v>Yes</v>
      </c>
      <c r="BU24" s="310" t="str">
        <f ca="true">+IF(OFFSET('Water Data'!$D$29,0,10*ROW('Water Data'!D18))="","",OFFSET('Water Data'!$D$29,0,10*ROW('Water Data'!D18)))</f>
        <v/>
      </c>
      <c r="BV24" s="310" t="str">
        <f ca="true">+IF(OFFSET('Water Data'!$E$27,0,10*ROW('Water Data'!E18))="","",OFFSET('Water Data'!$E$27,0,10*ROW('Water Data'!E18)))</f>
        <v/>
      </c>
      <c r="BW24" s="310" t="str">
        <f ca="true">+IF(OFFSET('Water Data'!$E$28,0,10*ROW('Water Data'!E18))="","",OFFSET('Water Data'!$E$28,0,10*ROW('Water Data'!E18)))</f>
        <v>Yes</v>
      </c>
      <c r="BX24" s="310" t="str">
        <f ca="true">+IF(OFFSET('Water Data'!$E$29,0,10*ROW('Water Data'!E18))="","",OFFSET('Water Data'!$E$29,0,10*ROW('Water Data'!E18)))</f>
        <v/>
      </c>
      <c r="BY24" s="310" t="str">
        <f ca="true">+IF(OFFSET('Water Data'!$F$27,0,10*ROW('Water Data'!F18))="","",OFFSET('Water Data'!$F$27,0,10*ROW('Water Data'!F18)))</f>
        <v/>
      </c>
      <c r="BZ24" s="310" t="str">
        <f ca="true">+IF(OFFSET('Water Data'!$F$28,0,10*ROW('Water Data'!F18))="","",OFFSET('Water Data'!$F$28,0,10*ROW('Water Data'!F18)))</f>
        <v>Yes</v>
      </c>
      <c r="CA24" s="310" t="str">
        <f ca="true">+IF(OFFSET('Water Data'!$F$29,0,10*ROW('Water Data'!F18))="","",OFFSET('Water Data'!$F$29,0,10*ROW('Water Data'!F18)))</f>
        <v/>
      </c>
      <c r="CB24" s="310" t="str">
        <f ca="true">+IF(OFFSET('Water Data'!$G$27,0,10*ROW('Water Data'!G18))="","",OFFSET('Water Data'!$G$27,0,10*ROW('Water Data'!G18)))</f>
        <v/>
      </c>
      <c r="CC24" s="310" t="str">
        <f ca="true">+IF(OFFSET('Water Data'!$G$28,0,10*ROW('Water Data'!G18))="","",OFFSET('Water Data'!$G$28,0,10*ROW('Water Data'!G18)))</f>
        <v>Yes</v>
      </c>
      <c r="CD24" s="310" t="str">
        <f ca="true">+IF(OFFSET('Water Data'!$G$29,0,10*ROW('Water Data'!G18))="","",OFFSET('Water Data'!$G$29,0,10*ROW('Water Data'!G18)))</f>
        <v/>
      </c>
      <c r="CE24" s="310" t="str">
        <f ca="true">+IF(OFFSET('Water Data'!$H$27,0,10*ROW('Water Data'!H18))="","",OFFSET('Water Data'!$H$27,0,10*ROW('Water Data'!H18)))</f>
        <v/>
      </c>
      <c r="CF24" s="310" t="str">
        <f ca="true">+IF(OFFSET('Water Data'!$H$28,0,10*ROW('Water Data'!H18))="","",OFFSET('Water Data'!$H$28,0,10*ROW('Water Data'!H18)))</f>
        <v>Yes</v>
      </c>
      <c r="CG24" s="310" t="str">
        <f ca="true">+IF(OFFSET('Water Data'!$H$29,0,10*ROW('Water Data'!H18))="","",OFFSET('Water Data'!$H$29,0,10*ROW('Water Data'!H18)))</f>
        <v/>
      </c>
      <c r="CH24" s="310" t="str">
        <f ca="true">+IF(OFFSET('Water Data'!$I$27,0,10*ROW('Water Data'!I18))="","",OFFSET('Water Data'!$I$27,0,10*ROW('Water Data'!I18)))</f>
        <v/>
      </c>
      <c r="CI24" s="310" t="str">
        <f ca="true">+IF(OFFSET('Water Data'!$I$28,0,10*ROW('Water Data'!I18))="","",OFFSET('Water Data'!$I$28,0,10*ROW('Water Data'!I18)))</f>
        <v>Yes</v>
      </c>
      <c r="CJ24" s="310" t="str">
        <f ca="true">+IF(OFFSET('Water Data'!$I$29,0,10*ROW('Water Data'!I18))="","",OFFSET('Water Data'!$I$29,0,10*ROW('Water Data'!I18)))</f>
        <v/>
      </c>
      <c r="CK24" s="310" t="str">
        <f ca="true">+IF(OFFSET('Sanitation Data'!$D$28,0,10*ROW('Sanitation Data'!D18))="","",OFFSET('Sanitation Data'!$D$28,0,10*ROW('Sanitation Data'!D18)))</f>
        <v/>
      </c>
      <c r="CL24" s="310" t="str">
        <f ca="true">+IF(OFFSET('Sanitation Data'!$D$29,0,10*ROW('Sanitation Data'!D18))="","",OFFSET('Sanitation Data'!$D$29,0,10*ROW('Sanitation Data'!D18)))</f>
        <v/>
      </c>
      <c r="CM24" s="310" t="str">
        <f ca="true">+IF(OFFSET('Sanitation Data'!$D$30,0,10*ROW('Sanitation Data'!D18))="","",OFFSET('Sanitation Data'!$D$30,0,10*ROW('Sanitation Data'!D18)))</f>
        <v/>
      </c>
      <c r="CN24" s="310" t="str">
        <f ca="true">+IF(OFFSET('Sanitation Data'!$D$31,0,10*ROW('Sanitation Data'!D18))="","",OFFSET('Sanitation Data'!$D$31,0,10*ROW('Sanitation Data'!D18)))</f>
        <v/>
      </c>
      <c r="CO24" s="310" t="str">
        <f ca="true">+IF(OFFSET('Sanitation Data'!$D$32,0,10*ROW('Sanitation Data'!D18))="","",OFFSET('Sanitation Data'!$D$32,0,10*ROW('Sanitation Data'!D18)))</f>
        <v/>
      </c>
      <c r="CP24" s="310" t="str">
        <f ca="true">+IF(OFFSET('Sanitation Data'!$E$28,0,10*ROW('Sanitation Data'!E18))="","",OFFSET('Sanitation Data'!$E$28,0,10*ROW('Sanitation Data'!E18)))</f>
        <v/>
      </c>
      <c r="CQ24" s="310" t="str">
        <f ca="true">+IF(OFFSET('Sanitation Data'!$E$29,0,10*ROW('Sanitation Data'!E18))="","",OFFSET('Sanitation Data'!$E$29,0,10*ROW('Sanitation Data'!E18)))</f>
        <v/>
      </c>
      <c r="CR24" s="310" t="str">
        <f ca="true">+IF(OFFSET('Sanitation Data'!$E$30,0,10*ROW('Sanitation Data'!E18))="","",OFFSET('Sanitation Data'!$E$30,0,10*ROW('Sanitation Data'!E18)))</f>
        <v/>
      </c>
      <c r="CS24" s="310" t="str">
        <f ca="true">+IF(OFFSET('Sanitation Data'!$E$31,0,10*ROW('Sanitation Data'!E18))="","",OFFSET('Sanitation Data'!$E$31,0,10*ROW('Sanitation Data'!E18)))</f>
        <v/>
      </c>
      <c r="CT24" s="310" t="str">
        <f ca="true">+IF(OFFSET('Sanitation Data'!$E$32,0,10*ROW('Sanitation Data'!E18))="","",OFFSET('Sanitation Data'!$E$32,0,10*ROW('Sanitation Data'!E18)))</f>
        <v/>
      </c>
      <c r="CU24" s="310" t="str">
        <f ca="true">+IF(OFFSET('Sanitation Data'!$F$28,0,10*ROW('Sanitation Data'!F18))="","",OFFSET('Sanitation Data'!$F$28,0,10*ROW('Sanitation Data'!F18)))</f>
        <v/>
      </c>
      <c r="CV24" s="310" t="str">
        <f ca="true">+IF(OFFSET('Sanitation Data'!$F$29,0,10*ROW('Sanitation Data'!F18))="","",OFFSET('Sanitation Data'!$F$29,0,10*ROW('Sanitation Data'!F18)))</f>
        <v/>
      </c>
      <c r="CW24" s="310" t="str">
        <f ca="true">+IF(OFFSET('Sanitation Data'!$F$30,0,10*ROW('Sanitation Data'!F18))="","",OFFSET('Sanitation Data'!$F$30,0,10*ROW('Sanitation Data'!F18)))</f>
        <v/>
      </c>
      <c r="CX24" s="310" t="str">
        <f ca="true">+IF(OFFSET('Sanitation Data'!$F$31,0,10*ROW('Sanitation Data'!F18))="","",OFFSET('Sanitation Data'!$F$31,0,10*ROW('Sanitation Data'!F18)))</f>
        <v/>
      </c>
      <c r="CY24" s="310" t="str">
        <f ca="true">+IF(OFFSET('Sanitation Data'!$F$32,0,10*ROW('Sanitation Data'!F18))="","",OFFSET('Sanitation Data'!$F$32,0,10*ROW('Sanitation Data'!F18)))</f>
        <v/>
      </c>
      <c r="CZ24" s="310" t="str">
        <f ca="true">+IF(OFFSET('Sanitation Data'!$G$28,0,10*ROW('Sanitation Data'!G18))="","",OFFSET('Sanitation Data'!$G$28,0,10*ROW('Sanitation Data'!G18)))</f>
        <v/>
      </c>
      <c r="DA24" s="310" t="str">
        <f ca="true">+IF(OFFSET('Sanitation Data'!$G$29,0,10*ROW('Sanitation Data'!G18))="","",OFFSET('Sanitation Data'!$G$29,0,10*ROW('Sanitation Data'!G18)))</f>
        <v/>
      </c>
      <c r="DB24" s="310" t="str">
        <f ca="true">+IF(OFFSET('Sanitation Data'!$G$30,0,10*ROW('Sanitation Data'!G18))="","",OFFSET('Sanitation Data'!$G$30,0,10*ROW('Sanitation Data'!G18)))</f>
        <v/>
      </c>
      <c r="DC24" s="310" t="str">
        <f ca="true">+IF(OFFSET('Sanitation Data'!$G$31,0,10*ROW('Sanitation Data'!G18))="","",OFFSET('Sanitation Data'!$G$31,0,10*ROW('Sanitation Data'!G18)))</f>
        <v/>
      </c>
      <c r="DD24" s="310" t="str">
        <f ca="true">+IF(OFFSET('Sanitation Data'!$G$32,0,10*ROW('Sanitation Data'!G18))="","",OFFSET('Sanitation Data'!$G$32,0,10*ROW('Sanitation Data'!G18)))</f>
        <v/>
      </c>
      <c r="DE24" s="310" t="str">
        <f ca="true">+IF(OFFSET('Sanitation Data'!$H$28,0,10*ROW('Sanitation Data'!H18))="","",OFFSET('Sanitation Data'!$H$28,0,10*ROW('Sanitation Data'!H18)))</f>
        <v/>
      </c>
      <c r="DF24" s="310" t="str">
        <f ca="true">+IF(OFFSET('Sanitation Data'!$H$29,0,10*ROW('Sanitation Data'!H18))="","",OFFSET('Sanitation Data'!$H$29,0,10*ROW('Sanitation Data'!H18)))</f>
        <v/>
      </c>
      <c r="DG24" s="310" t="str">
        <f ca="true">+IF(OFFSET('Sanitation Data'!$H$30,0,10*ROW('Sanitation Data'!H18))="","",OFFSET('Sanitation Data'!$H$30,0,10*ROW('Sanitation Data'!H18)))</f>
        <v/>
      </c>
      <c r="DH24" s="310" t="str">
        <f ca="true">+IF(OFFSET('Sanitation Data'!$H$31,0,10*ROW('Sanitation Data'!H18))="","",OFFSET('Sanitation Data'!$H$31,0,10*ROW('Sanitation Data'!H18)))</f>
        <v/>
      </c>
      <c r="DI24" s="310" t="str">
        <f ca="true">+IF(OFFSET('Sanitation Data'!$H$32,0,10*ROW('Sanitation Data'!H18))="","",OFFSET('Sanitation Data'!$H$32,0,10*ROW('Sanitation Data'!H18)))</f>
        <v/>
      </c>
      <c r="DJ24" s="310" t="str">
        <f ca="true">+IF(OFFSET('Sanitation Data'!$I$28,0,10*ROW('Sanitation Data'!I18))="","",OFFSET('Sanitation Data'!$I$28,0,10*ROW('Sanitation Data'!I18)))</f>
        <v/>
      </c>
      <c r="DK24" s="310" t="str">
        <f ca="true">+IF(OFFSET('Sanitation Data'!$I$29,0,10*ROW('Sanitation Data'!I18))="","",OFFSET('Sanitation Data'!$I$29,0,10*ROW('Sanitation Data'!I18)))</f>
        <v/>
      </c>
      <c r="DL24" s="310" t="str">
        <f ca="true">+IF(OFFSET('Sanitation Data'!$I$30,0,10*ROW('Sanitation Data'!I18))="","",OFFSET('Sanitation Data'!$I$30,0,10*ROW('Sanitation Data'!I18)))</f>
        <v/>
      </c>
      <c r="DM24" s="310" t="str">
        <f ca="true">+IF(OFFSET('Sanitation Data'!$I$31,0,10*ROW('Sanitation Data'!I18))="","",OFFSET('Sanitation Data'!$I$31,0,10*ROW('Sanitation Data'!I18)))</f>
        <v/>
      </c>
      <c r="DN24" s="310" t="str">
        <f ca="true">+IF(OFFSET('Sanitation Data'!$I$32,0,10*ROW('Sanitation Data'!I18))="","",OFFSET('Sanitation Data'!$I$32,0,10*ROW('Sanitation Data'!I18)))</f>
        <v/>
      </c>
      <c r="DO24" s="310" t="str">
        <f ca="true">+IF(OFFSET('Hygiene Data'!$D$11,0,10*ROW('Hygiene Data'!D18))="","",OFFSET('Hygiene Data'!$D$11,0,10*ROW('Hygiene Data'!D18)))</f>
        <v/>
      </c>
      <c r="DP24" s="310" t="str">
        <f ca="true">+IF(OFFSET('Hygiene Data'!$D$12,0,10*ROW('Hygiene Data'!D18))="","",OFFSET('Hygiene Data'!$D$12,0,10*ROW('Hygiene Data'!D18)))</f>
        <v/>
      </c>
      <c r="DQ24" s="310" t="str">
        <f ca="true">+IF(OFFSET('Hygiene Data'!$D$13,0,10*ROW('Hygiene Data'!D18))="","",OFFSET('Hygiene Data'!$D$13,0,10*ROW('Hygiene Data'!D18)))</f>
        <v/>
      </c>
      <c r="DR24" s="310" t="str">
        <f ca="true">+IF(OFFSET('Hygiene Data'!$E$11,0,10*ROW('Hygiene Data'!E18))="","",OFFSET('Hygiene Data'!$E$11,0,10*ROW('Hygiene Data'!E18)))</f>
        <v/>
      </c>
      <c r="DS24" s="310" t="str">
        <f ca="true">+IF(OFFSET('Hygiene Data'!$E$12,0,10*ROW('Hygiene Data'!E18))="","",OFFSET('Hygiene Data'!$E$12,0,10*ROW('Hygiene Data'!E18)))</f>
        <v/>
      </c>
      <c r="DT24" s="310" t="str">
        <f ca="true">+IF(OFFSET('Hygiene Data'!$E$13,0,10*ROW('Hygiene Data'!E18))="","",OFFSET('Hygiene Data'!$E$13,0,10*ROW('Hygiene Data'!E18)))</f>
        <v/>
      </c>
      <c r="DU24" s="310" t="str">
        <f ca="true">+IF(OFFSET('Hygiene Data'!$F$11,0,10*ROW('Hygiene Data'!F18))="","",OFFSET('Hygiene Data'!$F$11,0,10*ROW('Hygiene Data'!F18)))</f>
        <v/>
      </c>
      <c r="DV24" s="310" t="str">
        <f ca="true">+IF(OFFSET('Hygiene Data'!$F$12,0,10*ROW('Hygiene Data'!F18))="","",OFFSET('Hygiene Data'!$F$12,0,10*ROW('Hygiene Data'!F18)))</f>
        <v/>
      </c>
      <c r="DW24" s="310" t="str">
        <f ca="true">+IF(OFFSET('Hygiene Data'!$F$13,0,10*ROW('Hygiene Data'!F18))="","",OFFSET('Hygiene Data'!$F$13,0,10*ROW('Hygiene Data'!F18)))</f>
        <v/>
      </c>
      <c r="DX24" s="310" t="str">
        <f ca="true">+IF(OFFSET('Hygiene Data'!$G$11,0,10*ROW('Hygiene Data'!G18))="","",OFFSET('Hygiene Data'!$G$11,0,10*ROW('Hygiene Data'!G18)))</f>
        <v/>
      </c>
      <c r="DY24" s="310" t="str">
        <f ca="true">+IF(OFFSET('Hygiene Data'!$G$12,0,10*ROW('Hygiene Data'!G18))="","",OFFSET('Hygiene Data'!$G$12,0,10*ROW('Hygiene Data'!G18)))</f>
        <v/>
      </c>
      <c r="DZ24" s="310" t="str">
        <f ca="true">+IF(OFFSET('Hygiene Data'!$G$13,0,10*ROW('Hygiene Data'!G18))="","",OFFSET('Hygiene Data'!$G$13,0,10*ROW('Hygiene Data'!G18)))</f>
        <v/>
      </c>
      <c r="EA24" s="310" t="str">
        <f ca="true">+IF(OFFSET('Hygiene Data'!$H$11,0,10*ROW('Hygiene Data'!H18))="","",OFFSET('Hygiene Data'!$H$11,0,10*ROW('Hygiene Data'!H18)))</f>
        <v/>
      </c>
      <c r="EB24" s="310" t="str">
        <f ca="true">+IF(OFFSET('Hygiene Data'!$H$12,0,10*ROW('Hygiene Data'!H18))="","",OFFSET('Hygiene Data'!$H$12,0,10*ROW('Hygiene Data'!H18)))</f>
        <v/>
      </c>
      <c r="EC24" s="310" t="str">
        <f ca="true">+IF(OFFSET('Hygiene Data'!$H$13,0,10*ROW('Hygiene Data'!H18))="","",OFFSET('Hygiene Data'!$H$13,0,10*ROW('Hygiene Data'!H18)))</f>
        <v/>
      </c>
      <c r="ED24" s="310" t="str">
        <f ca="true">+IF(OFFSET('Hygiene Data'!$I$11,0,10*ROW('Hygiene Data'!I18))="","",OFFSET('Hygiene Data'!$I$11,0,10*ROW('Hygiene Data'!I18)))</f>
        <v/>
      </c>
      <c r="EE24" s="310" t="str">
        <f ca="true">+IF(OFFSET('Hygiene Data'!$I$12,0,10*ROW('Hygiene Data'!I18))="","",OFFSET('Hygiene Data'!$I$12,0,10*ROW('Hygiene Data'!I18)))</f>
        <v/>
      </c>
      <c r="EF24" s="310"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BFA_2020_EMIS</v>
      </c>
      <c r="B25" s="36" t="str">
        <f ca="true">+IF(OFFSET('Water Data'!$C$2,0,10*ROW('Water Data'!F19))="","",OFFSET('Water Data'!$C$2,0,10*ROW('Water Data'!F19)))</f>
        <v>EMIS</v>
      </c>
      <c r="C25" s="366">
        <f t="shared" ca="true" si="0"/>
        <v>2020</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68.061153054220995</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76.7</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59.9</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72.260488415779591</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67.8</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67.343829355002541</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10"/>
      <c r="BS25" s="310" t="str">
        <f ca="true">+IF(OFFSET('Water Data'!$D$27,0,10*ROW('Water Data'!D19))="","",OFFSET('Water Data'!$D$27,0,10*ROW('Water Data'!D19)))</f>
        <v/>
      </c>
      <c r="BT25" s="310" t="str">
        <f ca="true">+IF(OFFSET('Water Data'!$D$28,0,10*ROW('Water Data'!D19))="","",OFFSET('Water Data'!$D$28,0,10*ROW('Water Data'!D19)))</f>
        <v>Yes</v>
      </c>
      <c r="BU25" s="310" t="str">
        <f ca="true">+IF(OFFSET('Water Data'!$D$29,0,10*ROW('Water Data'!D19))="","",OFFSET('Water Data'!$D$29,0,10*ROW('Water Data'!D19)))</f>
        <v/>
      </c>
      <c r="BV25" s="310" t="str">
        <f ca="true">+IF(OFFSET('Water Data'!$E$27,0,10*ROW('Water Data'!E19))="","",OFFSET('Water Data'!$E$27,0,10*ROW('Water Data'!E19)))</f>
        <v/>
      </c>
      <c r="BW25" s="310" t="str">
        <f ca="true">+IF(OFFSET('Water Data'!$E$28,0,10*ROW('Water Data'!E19))="","",OFFSET('Water Data'!$E$28,0,10*ROW('Water Data'!E19)))</f>
        <v>Yes</v>
      </c>
      <c r="BX25" s="310" t="str">
        <f ca="true">+IF(OFFSET('Water Data'!$E$29,0,10*ROW('Water Data'!E19))="","",OFFSET('Water Data'!$E$29,0,10*ROW('Water Data'!E19)))</f>
        <v/>
      </c>
      <c r="BY25" s="310" t="str">
        <f ca="true">+IF(OFFSET('Water Data'!$F$27,0,10*ROW('Water Data'!F19))="","",OFFSET('Water Data'!$F$27,0,10*ROW('Water Data'!F19)))</f>
        <v/>
      </c>
      <c r="BZ25" s="310" t="str">
        <f ca="true">+IF(OFFSET('Water Data'!$F$28,0,10*ROW('Water Data'!F19))="","",OFFSET('Water Data'!$F$28,0,10*ROW('Water Data'!F19)))</f>
        <v>Yes</v>
      </c>
      <c r="CA25" s="310" t="str">
        <f ca="true">+IF(OFFSET('Water Data'!$F$29,0,10*ROW('Water Data'!F19))="","",OFFSET('Water Data'!$F$29,0,10*ROW('Water Data'!F19)))</f>
        <v/>
      </c>
      <c r="CB25" s="310" t="str">
        <f ca="true">+IF(OFFSET('Water Data'!$G$27,0,10*ROW('Water Data'!G19))="","",OFFSET('Water Data'!$G$27,0,10*ROW('Water Data'!G19)))</f>
        <v/>
      </c>
      <c r="CC25" s="310" t="str">
        <f ca="true">+IF(OFFSET('Water Data'!$G$28,0,10*ROW('Water Data'!G19))="","",OFFSET('Water Data'!$G$28,0,10*ROW('Water Data'!G19)))</f>
        <v>Yes</v>
      </c>
      <c r="CD25" s="310" t="str">
        <f ca="true">+IF(OFFSET('Water Data'!$G$29,0,10*ROW('Water Data'!G19))="","",OFFSET('Water Data'!$G$29,0,10*ROW('Water Data'!G19)))</f>
        <v/>
      </c>
      <c r="CE25" s="310" t="str">
        <f ca="true">+IF(OFFSET('Water Data'!$H$27,0,10*ROW('Water Data'!H19))="","",OFFSET('Water Data'!$H$27,0,10*ROW('Water Data'!H19)))</f>
        <v/>
      </c>
      <c r="CF25" s="310" t="str">
        <f ca="true">+IF(OFFSET('Water Data'!$H$28,0,10*ROW('Water Data'!H19))="","",OFFSET('Water Data'!$H$28,0,10*ROW('Water Data'!H19)))</f>
        <v>Yes</v>
      </c>
      <c r="CG25" s="310" t="str">
        <f ca="true">+IF(OFFSET('Water Data'!$H$29,0,10*ROW('Water Data'!H19))="","",OFFSET('Water Data'!$H$29,0,10*ROW('Water Data'!H19)))</f>
        <v/>
      </c>
      <c r="CH25" s="310" t="str">
        <f ca="true">+IF(OFFSET('Water Data'!$I$27,0,10*ROW('Water Data'!I19))="","",OFFSET('Water Data'!$I$27,0,10*ROW('Water Data'!I19)))</f>
        <v/>
      </c>
      <c r="CI25" s="310" t="str">
        <f ca="true">+IF(OFFSET('Water Data'!$I$28,0,10*ROW('Water Data'!I19))="","",OFFSET('Water Data'!$I$28,0,10*ROW('Water Data'!I19)))</f>
        <v>Yes</v>
      </c>
      <c r="CJ25" s="310" t="str">
        <f ca="true">+IF(OFFSET('Water Data'!$I$29,0,10*ROW('Water Data'!I19))="","",OFFSET('Water Data'!$I$29,0,10*ROW('Water Data'!I19)))</f>
        <v/>
      </c>
      <c r="CK25" s="310" t="str">
        <f ca="true">+IF(OFFSET('Sanitation Data'!$D$28,0,10*ROW('Sanitation Data'!D19))="","",OFFSET('Sanitation Data'!$D$28,0,10*ROW('Sanitation Data'!D19)))</f>
        <v/>
      </c>
      <c r="CL25" s="310" t="str">
        <f ca="true">+IF(OFFSET('Sanitation Data'!$D$29,0,10*ROW('Sanitation Data'!D19))="","",OFFSET('Sanitation Data'!$D$29,0,10*ROW('Sanitation Data'!D19)))</f>
        <v/>
      </c>
      <c r="CM25" s="310" t="str">
        <f ca="true">+IF(OFFSET('Sanitation Data'!$D$30,0,10*ROW('Sanitation Data'!D19))="","",OFFSET('Sanitation Data'!$D$30,0,10*ROW('Sanitation Data'!D19)))</f>
        <v/>
      </c>
      <c r="CN25" s="310" t="str">
        <f ca="true">+IF(OFFSET('Sanitation Data'!$D$31,0,10*ROW('Sanitation Data'!D19))="","",OFFSET('Sanitation Data'!$D$31,0,10*ROW('Sanitation Data'!D19)))</f>
        <v/>
      </c>
      <c r="CO25" s="310" t="str">
        <f ca="true">+IF(OFFSET('Sanitation Data'!$D$32,0,10*ROW('Sanitation Data'!D19))="","",OFFSET('Sanitation Data'!$D$32,0,10*ROW('Sanitation Data'!D19)))</f>
        <v/>
      </c>
      <c r="CP25" s="310" t="str">
        <f ca="true">+IF(OFFSET('Sanitation Data'!$E$28,0,10*ROW('Sanitation Data'!E19))="","",OFFSET('Sanitation Data'!$E$28,0,10*ROW('Sanitation Data'!E19)))</f>
        <v/>
      </c>
      <c r="CQ25" s="310" t="str">
        <f ca="true">+IF(OFFSET('Sanitation Data'!$E$29,0,10*ROW('Sanitation Data'!E19))="","",OFFSET('Sanitation Data'!$E$29,0,10*ROW('Sanitation Data'!E19)))</f>
        <v/>
      </c>
      <c r="CR25" s="310" t="str">
        <f ca="true">+IF(OFFSET('Sanitation Data'!$E$30,0,10*ROW('Sanitation Data'!E19))="","",OFFSET('Sanitation Data'!$E$30,0,10*ROW('Sanitation Data'!E19)))</f>
        <v/>
      </c>
      <c r="CS25" s="310" t="str">
        <f ca="true">+IF(OFFSET('Sanitation Data'!$E$31,0,10*ROW('Sanitation Data'!E19))="","",OFFSET('Sanitation Data'!$E$31,0,10*ROW('Sanitation Data'!E19)))</f>
        <v/>
      </c>
      <c r="CT25" s="310" t="str">
        <f ca="true">+IF(OFFSET('Sanitation Data'!$E$32,0,10*ROW('Sanitation Data'!E19))="","",OFFSET('Sanitation Data'!$E$32,0,10*ROW('Sanitation Data'!E19)))</f>
        <v/>
      </c>
      <c r="CU25" s="310" t="str">
        <f ca="true">+IF(OFFSET('Sanitation Data'!$F$28,0,10*ROW('Sanitation Data'!F19))="","",OFFSET('Sanitation Data'!$F$28,0,10*ROW('Sanitation Data'!F19)))</f>
        <v/>
      </c>
      <c r="CV25" s="310" t="str">
        <f ca="true">+IF(OFFSET('Sanitation Data'!$F$29,0,10*ROW('Sanitation Data'!F19))="","",OFFSET('Sanitation Data'!$F$29,0,10*ROW('Sanitation Data'!F19)))</f>
        <v/>
      </c>
      <c r="CW25" s="310" t="str">
        <f ca="true">+IF(OFFSET('Sanitation Data'!$F$30,0,10*ROW('Sanitation Data'!F19))="","",OFFSET('Sanitation Data'!$F$30,0,10*ROW('Sanitation Data'!F19)))</f>
        <v/>
      </c>
      <c r="CX25" s="310" t="str">
        <f ca="true">+IF(OFFSET('Sanitation Data'!$F$31,0,10*ROW('Sanitation Data'!F19))="","",OFFSET('Sanitation Data'!$F$31,0,10*ROW('Sanitation Data'!F19)))</f>
        <v/>
      </c>
      <c r="CY25" s="310" t="str">
        <f ca="true">+IF(OFFSET('Sanitation Data'!$F$32,0,10*ROW('Sanitation Data'!F19))="","",OFFSET('Sanitation Data'!$F$32,0,10*ROW('Sanitation Data'!F19)))</f>
        <v/>
      </c>
      <c r="CZ25" s="310" t="str">
        <f ca="true">+IF(OFFSET('Sanitation Data'!$G$28,0,10*ROW('Sanitation Data'!G19))="","",OFFSET('Sanitation Data'!$G$28,0,10*ROW('Sanitation Data'!G19)))</f>
        <v/>
      </c>
      <c r="DA25" s="310" t="str">
        <f ca="true">+IF(OFFSET('Sanitation Data'!$G$29,0,10*ROW('Sanitation Data'!G19))="","",OFFSET('Sanitation Data'!$G$29,0,10*ROW('Sanitation Data'!G19)))</f>
        <v/>
      </c>
      <c r="DB25" s="310" t="str">
        <f ca="true">+IF(OFFSET('Sanitation Data'!$G$30,0,10*ROW('Sanitation Data'!G19))="","",OFFSET('Sanitation Data'!$G$30,0,10*ROW('Sanitation Data'!G19)))</f>
        <v/>
      </c>
      <c r="DC25" s="310" t="str">
        <f ca="true">+IF(OFFSET('Sanitation Data'!$G$31,0,10*ROW('Sanitation Data'!G19))="","",OFFSET('Sanitation Data'!$G$31,0,10*ROW('Sanitation Data'!G19)))</f>
        <v/>
      </c>
      <c r="DD25" s="310" t="str">
        <f ca="true">+IF(OFFSET('Sanitation Data'!$G$32,0,10*ROW('Sanitation Data'!G19))="","",OFFSET('Sanitation Data'!$G$32,0,10*ROW('Sanitation Data'!G19)))</f>
        <v/>
      </c>
      <c r="DE25" s="310" t="str">
        <f ca="true">+IF(OFFSET('Sanitation Data'!$H$28,0,10*ROW('Sanitation Data'!H19))="","",OFFSET('Sanitation Data'!$H$28,0,10*ROW('Sanitation Data'!H19)))</f>
        <v/>
      </c>
      <c r="DF25" s="310" t="str">
        <f ca="true">+IF(OFFSET('Sanitation Data'!$H$29,0,10*ROW('Sanitation Data'!H19))="","",OFFSET('Sanitation Data'!$H$29,0,10*ROW('Sanitation Data'!H19)))</f>
        <v/>
      </c>
      <c r="DG25" s="310" t="str">
        <f ca="true">+IF(OFFSET('Sanitation Data'!$H$30,0,10*ROW('Sanitation Data'!H19))="","",OFFSET('Sanitation Data'!$H$30,0,10*ROW('Sanitation Data'!H19)))</f>
        <v/>
      </c>
      <c r="DH25" s="310" t="str">
        <f ca="true">+IF(OFFSET('Sanitation Data'!$H$31,0,10*ROW('Sanitation Data'!H19))="","",OFFSET('Sanitation Data'!$H$31,0,10*ROW('Sanitation Data'!H19)))</f>
        <v/>
      </c>
      <c r="DI25" s="310" t="str">
        <f ca="true">+IF(OFFSET('Sanitation Data'!$H$32,0,10*ROW('Sanitation Data'!H19))="","",OFFSET('Sanitation Data'!$H$32,0,10*ROW('Sanitation Data'!H19)))</f>
        <v/>
      </c>
      <c r="DJ25" s="310" t="str">
        <f ca="true">+IF(OFFSET('Sanitation Data'!$I$28,0,10*ROW('Sanitation Data'!I19))="","",OFFSET('Sanitation Data'!$I$28,0,10*ROW('Sanitation Data'!I19)))</f>
        <v/>
      </c>
      <c r="DK25" s="310" t="str">
        <f ca="true">+IF(OFFSET('Sanitation Data'!$I$29,0,10*ROW('Sanitation Data'!I19))="","",OFFSET('Sanitation Data'!$I$29,0,10*ROW('Sanitation Data'!I19)))</f>
        <v/>
      </c>
      <c r="DL25" s="310" t="str">
        <f ca="true">+IF(OFFSET('Sanitation Data'!$I$30,0,10*ROW('Sanitation Data'!I19))="","",OFFSET('Sanitation Data'!$I$30,0,10*ROW('Sanitation Data'!I19)))</f>
        <v/>
      </c>
      <c r="DM25" s="310" t="str">
        <f ca="true">+IF(OFFSET('Sanitation Data'!$I$31,0,10*ROW('Sanitation Data'!I19))="","",OFFSET('Sanitation Data'!$I$31,0,10*ROW('Sanitation Data'!I19)))</f>
        <v/>
      </c>
      <c r="DN25" s="310" t="str">
        <f ca="true">+IF(OFFSET('Sanitation Data'!$I$32,0,10*ROW('Sanitation Data'!I19))="","",OFFSET('Sanitation Data'!$I$32,0,10*ROW('Sanitation Data'!I19)))</f>
        <v/>
      </c>
      <c r="DO25" s="310" t="str">
        <f ca="true">+IF(OFFSET('Hygiene Data'!$D$11,0,10*ROW('Hygiene Data'!D19))="","",OFFSET('Hygiene Data'!$D$11,0,10*ROW('Hygiene Data'!D19)))</f>
        <v/>
      </c>
      <c r="DP25" s="310" t="str">
        <f ca="true">+IF(OFFSET('Hygiene Data'!$D$12,0,10*ROW('Hygiene Data'!D19))="","",OFFSET('Hygiene Data'!$D$12,0,10*ROW('Hygiene Data'!D19)))</f>
        <v/>
      </c>
      <c r="DQ25" s="310" t="str">
        <f ca="true">+IF(OFFSET('Hygiene Data'!$D$13,0,10*ROW('Hygiene Data'!D19))="","",OFFSET('Hygiene Data'!$D$13,0,10*ROW('Hygiene Data'!D19)))</f>
        <v/>
      </c>
      <c r="DR25" s="310" t="str">
        <f ca="true">+IF(OFFSET('Hygiene Data'!$E$11,0,10*ROW('Hygiene Data'!E19))="","",OFFSET('Hygiene Data'!$E$11,0,10*ROW('Hygiene Data'!E19)))</f>
        <v/>
      </c>
      <c r="DS25" s="310" t="str">
        <f ca="true">+IF(OFFSET('Hygiene Data'!$E$12,0,10*ROW('Hygiene Data'!E19))="","",OFFSET('Hygiene Data'!$E$12,0,10*ROW('Hygiene Data'!E19)))</f>
        <v/>
      </c>
      <c r="DT25" s="310" t="str">
        <f ca="true">+IF(OFFSET('Hygiene Data'!$E$13,0,10*ROW('Hygiene Data'!E19))="","",OFFSET('Hygiene Data'!$E$13,0,10*ROW('Hygiene Data'!E19)))</f>
        <v/>
      </c>
      <c r="DU25" s="310" t="str">
        <f ca="true">+IF(OFFSET('Hygiene Data'!$F$11,0,10*ROW('Hygiene Data'!F19))="","",OFFSET('Hygiene Data'!$F$11,0,10*ROW('Hygiene Data'!F19)))</f>
        <v/>
      </c>
      <c r="DV25" s="310" t="str">
        <f ca="true">+IF(OFFSET('Hygiene Data'!$F$12,0,10*ROW('Hygiene Data'!F19))="","",OFFSET('Hygiene Data'!$F$12,0,10*ROW('Hygiene Data'!F19)))</f>
        <v/>
      </c>
      <c r="DW25" s="310" t="str">
        <f ca="true">+IF(OFFSET('Hygiene Data'!$F$13,0,10*ROW('Hygiene Data'!F19))="","",OFFSET('Hygiene Data'!$F$13,0,10*ROW('Hygiene Data'!F19)))</f>
        <v/>
      </c>
      <c r="DX25" s="310" t="str">
        <f ca="true">+IF(OFFSET('Hygiene Data'!$G$11,0,10*ROW('Hygiene Data'!G19))="","",OFFSET('Hygiene Data'!$G$11,0,10*ROW('Hygiene Data'!G19)))</f>
        <v/>
      </c>
      <c r="DY25" s="310" t="str">
        <f ca="true">+IF(OFFSET('Hygiene Data'!$G$12,0,10*ROW('Hygiene Data'!G19))="","",OFFSET('Hygiene Data'!$G$12,0,10*ROW('Hygiene Data'!G19)))</f>
        <v/>
      </c>
      <c r="DZ25" s="310" t="str">
        <f ca="true">+IF(OFFSET('Hygiene Data'!$G$13,0,10*ROW('Hygiene Data'!G19))="","",OFFSET('Hygiene Data'!$G$13,0,10*ROW('Hygiene Data'!G19)))</f>
        <v/>
      </c>
      <c r="EA25" s="310" t="str">
        <f ca="true">+IF(OFFSET('Hygiene Data'!$H$11,0,10*ROW('Hygiene Data'!H19))="","",OFFSET('Hygiene Data'!$H$11,0,10*ROW('Hygiene Data'!H19)))</f>
        <v/>
      </c>
      <c r="EB25" s="310" t="str">
        <f ca="true">+IF(OFFSET('Hygiene Data'!$H$12,0,10*ROW('Hygiene Data'!H19))="","",OFFSET('Hygiene Data'!$H$12,0,10*ROW('Hygiene Data'!H19)))</f>
        <v/>
      </c>
      <c r="EC25" s="310" t="str">
        <f ca="true">+IF(OFFSET('Hygiene Data'!$H$13,0,10*ROW('Hygiene Data'!H19))="","",OFFSET('Hygiene Data'!$H$13,0,10*ROW('Hygiene Data'!H19)))</f>
        <v/>
      </c>
      <c r="ED25" s="310" t="str">
        <f ca="true">+IF(OFFSET('Hygiene Data'!$I$11,0,10*ROW('Hygiene Data'!I19))="","",OFFSET('Hygiene Data'!$I$11,0,10*ROW('Hygiene Data'!I19)))</f>
        <v/>
      </c>
      <c r="EE25" s="310" t="str">
        <f ca="true">+IF(OFFSET('Hygiene Data'!$I$12,0,10*ROW('Hygiene Data'!I19))="","",OFFSET('Hygiene Data'!$I$12,0,10*ROW('Hygiene Data'!I19)))</f>
        <v/>
      </c>
      <c r="EF25" s="310"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BFA_2020_UIS</v>
      </c>
      <c r="B26" s="36" t="str">
        <f ca="true">+IF(OFFSET('Water Data'!$C$2,0,10*ROW('Water Data'!F20))="","",OFFSET('Water Data'!$C$2,0,10*ROW('Water Data'!F20)))</f>
        <v>Other</v>
      </c>
      <c r="C26" s="366">
        <f t="shared" ca="true" si="0"/>
        <v>2020</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60.80264888464513</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64.610110000000006</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46.432335386036797</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55.944888641010415</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56.556550000000001</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53.636325213213993</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27.940185739844118</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29.16639</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23.312183221129821</v>
      </c>
      <c r="BR26" s="310"/>
      <c r="BS26" s="310" t="str">
        <f ca="true">+IF(OFFSET('Water Data'!$D$27,0,10*ROW('Water Data'!D20))="","",OFFSET('Water Data'!$D$27,0,10*ROW('Water Data'!D20)))</f>
        <v/>
      </c>
      <c r="BT26" s="310" t="str">
        <f ca="true">+IF(OFFSET('Water Data'!$D$28,0,10*ROW('Water Data'!D20))="","",OFFSET('Water Data'!$D$28,0,10*ROW('Water Data'!D20)))</f>
        <v/>
      </c>
      <c r="BU26" s="310" t="str">
        <f ca="true">+IF(OFFSET('Water Data'!$D$29,0,10*ROW('Water Data'!D20))="","",OFFSET('Water Data'!$D$29,0,10*ROW('Water Data'!D20)))</f>
        <v>Yes</v>
      </c>
      <c r="BV26" s="310" t="str">
        <f ca="true">+IF(OFFSET('Water Data'!$E$27,0,10*ROW('Water Data'!E20))="","",OFFSET('Water Data'!$E$27,0,10*ROW('Water Data'!E20)))</f>
        <v/>
      </c>
      <c r="BW26" s="310" t="str">
        <f ca="true">+IF(OFFSET('Water Data'!$E$28,0,10*ROW('Water Data'!E20))="","",OFFSET('Water Data'!$E$28,0,10*ROW('Water Data'!E20)))</f>
        <v/>
      </c>
      <c r="BX26" s="310" t="str">
        <f ca="true">+IF(OFFSET('Water Data'!$E$29,0,10*ROW('Water Data'!E20))="","",OFFSET('Water Data'!$E$29,0,10*ROW('Water Data'!E20)))</f>
        <v/>
      </c>
      <c r="BY26" s="310" t="str">
        <f ca="true">+IF(OFFSET('Water Data'!$F$27,0,10*ROW('Water Data'!F20))="","",OFFSET('Water Data'!$F$27,0,10*ROW('Water Data'!F20)))</f>
        <v/>
      </c>
      <c r="BZ26" s="310" t="str">
        <f ca="true">+IF(OFFSET('Water Data'!$F$28,0,10*ROW('Water Data'!F20))="","",OFFSET('Water Data'!$F$28,0,10*ROW('Water Data'!F20)))</f>
        <v/>
      </c>
      <c r="CA26" s="310" t="str">
        <f ca="true">+IF(OFFSET('Water Data'!$F$29,0,10*ROW('Water Data'!F20))="","",OFFSET('Water Data'!$F$29,0,10*ROW('Water Data'!F20)))</f>
        <v/>
      </c>
      <c r="CB26" s="310" t="str">
        <f ca="true">+IF(OFFSET('Water Data'!$G$27,0,10*ROW('Water Data'!G20))="","",OFFSET('Water Data'!$G$27,0,10*ROW('Water Data'!G20)))</f>
        <v/>
      </c>
      <c r="CC26" s="310" t="str">
        <f ca="true">+IF(OFFSET('Water Data'!$G$28,0,10*ROW('Water Data'!G20))="","",OFFSET('Water Data'!$G$28,0,10*ROW('Water Data'!G20)))</f>
        <v/>
      </c>
      <c r="CD26" s="310" t="str">
        <f ca="true">+IF(OFFSET('Water Data'!$G$29,0,10*ROW('Water Data'!G20))="","",OFFSET('Water Data'!$G$29,0,10*ROW('Water Data'!G20)))</f>
        <v/>
      </c>
      <c r="CE26" s="310" t="str">
        <f ca="true">+IF(OFFSET('Water Data'!$H$27,0,10*ROW('Water Data'!H20))="","",OFFSET('Water Data'!$H$27,0,10*ROW('Water Data'!H20)))</f>
        <v/>
      </c>
      <c r="CF26" s="310" t="str">
        <f ca="true">+IF(OFFSET('Water Data'!$H$28,0,10*ROW('Water Data'!H20))="","",OFFSET('Water Data'!$H$28,0,10*ROW('Water Data'!H20)))</f>
        <v/>
      </c>
      <c r="CG26" s="310" t="str">
        <f ca="true">+IF(OFFSET('Water Data'!$H$29,0,10*ROW('Water Data'!H20))="","",OFFSET('Water Data'!$H$29,0,10*ROW('Water Data'!H20)))</f>
        <v>Yes</v>
      </c>
      <c r="CH26" s="310" t="str">
        <f ca="true">+IF(OFFSET('Water Data'!$I$27,0,10*ROW('Water Data'!I20))="","",OFFSET('Water Data'!$I$27,0,10*ROW('Water Data'!I20)))</f>
        <v/>
      </c>
      <c r="CI26" s="310" t="str">
        <f ca="true">+IF(OFFSET('Water Data'!$I$28,0,10*ROW('Water Data'!I20))="","",OFFSET('Water Data'!$I$28,0,10*ROW('Water Data'!I20)))</f>
        <v/>
      </c>
      <c r="CJ26" s="310" t="str">
        <f ca="true">+IF(OFFSET('Water Data'!$I$29,0,10*ROW('Water Data'!I20))="","",OFFSET('Water Data'!$I$29,0,10*ROW('Water Data'!I20)))</f>
        <v>Yes</v>
      </c>
      <c r="CK26" s="310" t="str">
        <f ca="true">+IF(OFFSET('Sanitation Data'!$D$28,0,10*ROW('Sanitation Data'!D20))="","",OFFSET('Sanitation Data'!$D$28,0,10*ROW('Sanitation Data'!D20)))</f>
        <v/>
      </c>
      <c r="CL26" s="310" t="str">
        <f ca="true">+IF(OFFSET('Sanitation Data'!$D$29,0,10*ROW('Sanitation Data'!D20))="","",OFFSET('Sanitation Data'!$D$29,0,10*ROW('Sanitation Data'!D20)))</f>
        <v/>
      </c>
      <c r="CM26" s="310" t="str">
        <f ca="true">+IF(OFFSET('Sanitation Data'!$D$30,0,10*ROW('Sanitation Data'!D20))="","",OFFSET('Sanitation Data'!$D$30,0,10*ROW('Sanitation Data'!D20)))</f>
        <v/>
      </c>
      <c r="CN26" s="310" t="str">
        <f ca="true">+IF(OFFSET('Sanitation Data'!$D$31,0,10*ROW('Sanitation Data'!D20))="","",OFFSET('Sanitation Data'!$D$31,0,10*ROW('Sanitation Data'!D20)))</f>
        <v/>
      </c>
      <c r="CO26" s="310" t="str">
        <f ca="true">+IF(OFFSET('Sanitation Data'!$D$32,0,10*ROW('Sanitation Data'!D20))="","",OFFSET('Sanitation Data'!$D$32,0,10*ROW('Sanitation Data'!D20)))</f>
        <v>Yes</v>
      </c>
      <c r="CP26" s="310" t="str">
        <f ca="true">+IF(OFFSET('Sanitation Data'!$E$28,0,10*ROW('Sanitation Data'!E20))="","",OFFSET('Sanitation Data'!$E$28,0,10*ROW('Sanitation Data'!E20)))</f>
        <v/>
      </c>
      <c r="CQ26" s="310" t="str">
        <f ca="true">+IF(OFFSET('Sanitation Data'!$E$29,0,10*ROW('Sanitation Data'!E20))="","",OFFSET('Sanitation Data'!$E$29,0,10*ROW('Sanitation Data'!E20)))</f>
        <v/>
      </c>
      <c r="CR26" s="310" t="str">
        <f ca="true">+IF(OFFSET('Sanitation Data'!$E$30,0,10*ROW('Sanitation Data'!E20))="","",OFFSET('Sanitation Data'!$E$30,0,10*ROW('Sanitation Data'!E20)))</f>
        <v/>
      </c>
      <c r="CS26" s="310" t="str">
        <f ca="true">+IF(OFFSET('Sanitation Data'!$E$31,0,10*ROW('Sanitation Data'!E20))="","",OFFSET('Sanitation Data'!$E$31,0,10*ROW('Sanitation Data'!E20)))</f>
        <v/>
      </c>
      <c r="CT26" s="310" t="str">
        <f ca="true">+IF(OFFSET('Sanitation Data'!$E$32,0,10*ROW('Sanitation Data'!E20))="","",OFFSET('Sanitation Data'!$E$32,0,10*ROW('Sanitation Data'!E20)))</f>
        <v/>
      </c>
      <c r="CU26" s="310" t="str">
        <f ca="true">+IF(OFFSET('Sanitation Data'!$F$28,0,10*ROW('Sanitation Data'!F20))="","",OFFSET('Sanitation Data'!$F$28,0,10*ROW('Sanitation Data'!F20)))</f>
        <v/>
      </c>
      <c r="CV26" s="310" t="str">
        <f ca="true">+IF(OFFSET('Sanitation Data'!$F$29,0,10*ROW('Sanitation Data'!F20))="","",OFFSET('Sanitation Data'!$F$29,0,10*ROW('Sanitation Data'!F20)))</f>
        <v/>
      </c>
      <c r="CW26" s="310" t="str">
        <f ca="true">+IF(OFFSET('Sanitation Data'!$F$30,0,10*ROW('Sanitation Data'!F20))="","",OFFSET('Sanitation Data'!$F$30,0,10*ROW('Sanitation Data'!F20)))</f>
        <v/>
      </c>
      <c r="CX26" s="310" t="str">
        <f ca="true">+IF(OFFSET('Sanitation Data'!$F$31,0,10*ROW('Sanitation Data'!F20))="","",OFFSET('Sanitation Data'!$F$31,0,10*ROW('Sanitation Data'!F20)))</f>
        <v/>
      </c>
      <c r="CY26" s="310" t="str">
        <f ca="true">+IF(OFFSET('Sanitation Data'!$F$32,0,10*ROW('Sanitation Data'!F20))="","",OFFSET('Sanitation Data'!$F$32,0,10*ROW('Sanitation Data'!F20)))</f>
        <v/>
      </c>
      <c r="CZ26" s="310" t="str">
        <f ca="true">+IF(OFFSET('Sanitation Data'!$G$28,0,10*ROW('Sanitation Data'!G20))="","",OFFSET('Sanitation Data'!$G$28,0,10*ROW('Sanitation Data'!G20)))</f>
        <v/>
      </c>
      <c r="DA26" s="310" t="str">
        <f ca="true">+IF(OFFSET('Sanitation Data'!$G$29,0,10*ROW('Sanitation Data'!G20))="","",OFFSET('Sanitation Data'!$G$29,0,10*ROW('Sanitation Data'!G20)))</f>
        <v/>
      </c>
      <c r="DB26" s="310" t="str">
        <f ca="true">+IF(OFFSET('Sanitation Data'!$G$30,0,10*ROW('Sanitation Data'!G20))="","",OFFSET('Sanitation Data'!$G$30,0,10*ROW('Sanitation Data'!G20)))</f>
        <v/>
      </c>
      <c r="DC26" s="310" t="str">
        <f ca="true">+IF(OFFSET('Sanitation Data'!$G$31,0,10*ROW('Sanitation Data'!G20))="","",OFFSET('Sanitation Data'!$G$31,0,10*ROW('Sanitation Data'!G20)))</f>
        <v/>
      </c>
      <c r="DD26" s="310" t="str">
        <f ca="true">+IF(OFFSET('Sanitation Data'!$G$32,0,10*ROW('Sanitation Data'!G20))="","",OFFSET('Sanitation Data'!$G$32,0,10*ROW('Sanitation Data'!G20)))</f>
        <v/>
      </c>
      <c r="DE26" s="310" t="str">
        <f ca="true">+IF(OFFSET('Sanitation Data'!$H$28,0,10*ROW('Sanitation Data'!H20))="","",OFFSET('Sanitation Data'!$H$28,0,10*ROW('Sanitation Data'!H20)))</f>
        <v/>
      </c>
      <c r="DF26" s="310" t="str">
        <f ca="true">+IF(OFFSET('Sanitation Data'!$H$29,0,10*ROW('Sanitation Data'!H20))="","",OFFSET('Sanitation Data'!$H$29,0,10*ROW('Sanitation Data'!H20)))</f>
        <v/>
      </c>
      <c r="DG26" s="310" t="str">
        <f ca="true">+IF(OFFSET('Sanitation Data'!$H$30,0,10*ROW('Sanitation Data'!H20))="","",OFFSET('Sanitation Data'!$H$30,0,10*ROW('Sanitation Data'!H20)))</f>
        <v/>
      </c>
      <c r="DH26" s="310" t="str">
        <f ca="true">+IF(OFFSET('Sanitation Data'!$H$31,0,10*ROW('Sanitation Data'!H20))="","",OFFSET('Sanitation Data'!$H$31,0,10*ROW('Sanitation Data'!H20)))</f>
        <v/>
      </c>
      <c r="DI26" s="310" t="str">
        <f ca="true">+IF(OFFSET('Sanitation Data'!$H$32,0,10*ROW('Sanitation Data'!H20))="","",OFFSET('Sanitation Data'!$H$32,0,10*ROW('Sanitation Data'!H20)))</f>
        <v>Yes</v>
      </c>
      <c r="DJ26" s="310" t="str">
        <f ca="true">+IF(OFFSET('Sanitation Data'!$I$28,0,10*ROW('Sanitation Data'!I20))="","",OFFSET('Sanitation Data'!$I$28,0,10*ROW('Sanitation Data'!I20)))</f>
        <v/>
      </c>
      <c r="DK26" s="310" t="str">
        <f ca="true">+IF(OFFSET('Sanitation Data'!$I$29,0,10*ROW('Sanitation Data'!I20))="","",OFFSET('Sanitation Data'!$I$29,0,10*ROW('Sanitation Data'!I20)))</f>
        <v/>
      </c>
      <c r="DL26" s="310" t="str">
        <f ca="true">+IF(OFFSET('Sanitation Data'!$I$30,0,10*ROW('Sanitation Data'!I20))="","",OFFSET('Sanitation Data'!$I$30,0,10*ROW('Sanitation Data'!I20)))</f>
        <v/>
      </c>
      <c r="DM26" s="310" t="str">
        <f ca="true">+IF(OFFSET('Sanitation Data'!$I$31,0,10*ROW('Sanitation Data'!I20))="","",OFFSET('Sanitation Data'!$I$31,0,10*ROW('Sanitation Data'!I20)))</f>
        <v/>
      </c>
      <c r="DN26" s="310" t="str">
        <f ca="true">+IF(OFFSET('Sanitation Data'!$I$32,0,10*ROW('Sanitation Data'!I20))="","",OFFSET('Sanitation Data'!$I$32,0,10*ROW('Sanitation Data'!I20)))</f>
        <v>Yes</v>
      </c>
      <c r="DO26" s="310" t="str">
        <f ca="true">+IF(OFFSET('Hygiene Data'!$D$11,0,10*ROW('Hygiene Data'!D20))="","",OFFSET('Hygiene Data'!$D$11,0,10*ROW('Hygiene Data'!D20)))</f>
        <v/>
      </c>
      <c r="DP26" s="310" t="str">
        <f ca="true">+IF(OFFSET('Hygiene Data'!$D$12,0,10*ROW('Hygiene Data'!D20))="","",OFFSET('Hygiene Data'!$D$12,0,10*ROW('Hygiene Data'!D20)))</f>
        <v/>
      </c>
      <c r="DQ26" s="310" t="str">
        <f ca="true">+IF(OFFSET('Hygiene Data'!$D$13,0,10*ROW('Hygiene Data'!D20))="","",OFFSET('Hygiene Data'!$D$13,0,10*ROW('Hygiene Data'!D20)))</f>
        <v>Yes</v>
      </c>
      <c r="DR26" s="310" t="str">
        <f ca="true">+IF(OFFSET('Hygiene Data'!$E$11,0,10*ROW('Hygiene Data'!E20))="","",OFFSET('Hygiene Data'!$E$11,0,10*ROW('Hygiene Data'!E20)))</f>
        <v/>
      </c>
      <c r="DS26" s="310" t="str">
        <f ca="true">+IF(OFFSET('Hygiene Data'!$E$12,0,10*ROW('Hygiene Data'!E20))="","",OFFSET('Hygiene Data'!$E$12,0,10*ROW('Hygiene Data'!E20)))</f>
        <v/>
      </c>
      <c r="DT26" s="310" t="str">
        <f ca="true">+IF(OFFSET('Hygiene Data'!$E$13,0,10*ROW('Hygiene Data'!E20))="","",OFFSET('Hygiene Data'!$E$13,0,10*ROW('Hygiene Data'!E20)))</f>
        <v/>
      </c>
      <c r="DU26" s="310" t="str">
        <f ca="true">+IF(OFFSET('Hygiene Data'!$F$11,0,10*ROW('Hygiene Data'!F20))="","",OFFSET('Hygiene Data'!$F$11,0,10*ROW('Hygiene Data'!F20)))</f>
        <v/>
      </c>
      <c r="DV26" s="310" t="str">
        <f ca="true">+IF(OFFSET('Hygiene Data'!$F$12,0,10*ROW('Hygiene Data'!F20))="","",OFFSET('Hygiene Data'!$F$12,0,10*ROW('Hygiene Data'!F20)))</f>
        <v/>
      </c>
      <c r="DW26" s="310" t="str">
        <f ca="true">+IF(OFFSET('Hygiene Data'!$F$13,0,10*ROW('Hygiene Data'!F20))="","",OFFSET('Hygiene Data'!$F$13,0,10*ROW('Hygiene Data'!F20)))</f>
        <v/>
      </c>
      <c r="DX26" s="310" t="str">
        <f ca="true">+IF(OFFSET('Hygiene Data'!$G$11,0,10*ROW('Hygiene Data'!G20))="","",OFFSET('Hygiene Data'!$G$11,0,10*ROW('Hygiene Data'!G20)))</f>
        <v/>
      </c>
      <c r="DY26" s="310" t="str">
        <f ca="true">+IF(OFFSET('Hygiene Data'!$G$12,0,10*ROW('Hygiene Data'!G20))="","",OFFSET('Hygiene Data'!$G$12,0,10*ROW('Hygiene Data'!G20)))</f>
        <v/>
      </c>
      <c r="DZ26" s="310" t="str">
        <f ca="true">+IF(OFFSET('Hygiene Data'!$G$13,0,10*ROW('Hygiene Data'!G20))="","",OFFSET('Hygiene Data'!$G$13,0,10*ROW('Hygiene Data'!G20)))</f>
        <v/>
      </c>
      <c r="EA26" s="310" t="str">
        <f ca="true">+IF(OFFSET('Hygiene Data'!$H$11,0,10*ROW('Hygiene Data'!H20))="","",OFFSET('Hygiene Data'!$H$11,0,10*ROW('Hygiene Data'!H20)))</f>
        <v/>
      </c>
      <c r="EB26" s="310" t="str">
        <f ca="true">+IF(OFFSET('Hygiene Data'!$H$12,0,10*ROW('Hygiene Data'!H20))="","",OFFSET('Hygiene Data'!$H$12,0,10*ROW('Hygiene Data'!H20)))</f>
        <v/>
      </c>
      <c r="EC26" s="310" t="str">
        <f ca="true">+IF(OFFSET('Hygiene Data'!$H$13,0,10*ROW('Hygiene Data'!H20))="","",OFFSET('Hygiene Data'!$H$13,0,10*ROW('Hygiene Data'!H20)))</f>
        <v>Yes</v>
      </c>
      <c r="ED26" s="310" t="str">
        <f ca="true">+IF(OFFSET('Hygiene Data'!$I$11,0,10*ROW('Hygiene Data'!I20))="","",OFFSET('Hygiene Data'!$I$11,0,10*ROW('Hygiene Data'!I20)))</f>
        <v/>
      </c>
      <c r="EE26" s="310" t="str">
        <f ca="true">+IF(OFFSET('Hygiene Data'!$I$12,0,10*ROW('Hygiene Data'!I20))="","",OFFSET('Hygiene Data'!$I$12,0,10*ROW('Hygiene Data'!I20)))</f>
        <v/>
      </c>
      <c r="EF26" s="310" t="str">
        <f ca="true">+IF(OFFSET('Hygiene Data'!$I$13,0,10*ROW('Hygiene Data'!I20))="","",OFFSET('Hygiene Data'!$I$13,0,10*ROW('Hygiene Data'!I20)))</f>
        <v>Yes</v>
      </c>
    </row>
    <row xmlns:x14ac="http://schemas.microsoft.com/office/spreadsheetml/2009/9/ac" r="27" x14ac:dyDescent="0.2">
      <c r="A27" s="36" t="str">
        <f ca="true">+IF(OFFSET('Water Data'!$B$2,0,10*ROW('Water Data'!E21))="","",OFFSET('Water Data'!$B$2,0,10*ROW('Water Data'!E21)))</f>
        <v>BFA_2021_UIS</v>
      </c>
      <c r="B27" s="36" t="str">
        <f ca="true">+IF(OFFSET('Water Data'!$C$2,0,10*ROW('Water Data'!F21))="","",OFFSET('Water Data'!$C$2,0,10*ROW('Water Data'!F21)))</f>
        <v>Other</v>
      </c>
      <c r="C27" s="366">
        <f t="shared" ca="true" si="0"/>
        <v>2021</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59.434363149343959</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72.2</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46.287906697284207</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50.794242989352377</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44.6</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57.173270269046014</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47.123681489388609</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46.62</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47.642388612536628</v>
      </c>
      <c r="BR27" s="310"/>
      <c r="BS27" s="310" t="str">
        <f ca="true">+IF(OFFSET('Water Data'!$D$27,0,10*ROW('Water Data'!D21))="","",OFFSET('Water Data'!$D$27,0,10*ROW('Water Data'!D21)))</f>
        <v/>
      </c>
      <c r="BT27" s="310" t="str">
        <f ca="true">+IF(OFFSET('Water Data'!$D$28,0,10*ROW('Water Data'!D21))="","",OFFSET('Water Data'!$D$28,0,10*ROW('Water Data'!D21)))</f>
        <v/>
      </c>
      <c r="BU27" s="310" t="str">
        <f ca="true">+IF(OFFSET('Water Data'!$D$29,0,10*ROW('Water Data'!D21))="","",OFFSET('Water Data'!$D$29,0,10*ROW('Water Data'!D21)))</f>
        <v>Yes</v>
      </c>
      <c r="BV27" s="310" t="str">
        <f ca="true">+IF(OFFSET('Water Data'!$E$27,0,10*ROW('Water Data'!E21))="","",OFFSET('Water Data'!$E$27,0,10*ROW('Water Data'!E21)))</f>
        <v/>
      </c>
      <c r="BW27" s="310" t="str">
        <f ca="true">+IF(OFFSET('Water Data'!$E$28,0,10*ROW('Water Data'!E21))="","",OFFSET('Water Data'!$E$28,0,10*ROW('Water Data'!E21)))</f>
        <v/>
      </c>
      <c r="BX27" s="310" t="str">
        <f ca="true">+IF(OFFSET('Water Data'!$E$29,0,10*ROW('Water Data'!E21))="","",OFFSET('Water Data'!$E$29,0,10*ROW('Water Data'!E21)))</f>
        <v/>
      </c>
      <c r="BY27" s="310" t="str">
        <f ca="true">+IF(OFFSET('Water Data'!$F$27,0,10*ROW('Water Data'!F21))="","",OFFSET('Water Data'!$F$27,0,10*ROW('Water Data'!F21)))</f>
        <v/>
      </c>
      <c r="BZ27" s="310" t="str">
        <f ca="true">+IF(OFFSET('Water Data'!$F$28,0,10*ROW('Water Data'!F21))="","",OFFSET('Water Data'!$F$28,0,10*ROW('Water Data'!F21)))</f>
        <v/>
      </c>
      <c r="CA27" s="310" t="str">
        <f ca="true">+IF(OFFSET('Water Data'!$F$29,0,10*ROW('Water Data'!F21))="","",OFFSET('Water Data'!$F$29,0,10*ROW('Water Data'!F21)))</f>
        <v/>
      </c>
      <c r="CB27" s="310" t="str">
        <f ca="true">+IF(OFFSET('Water Data'!$G$27,0,10*ROW('Water Data'!G21))="","",OFFSET('Water Data'!$G$27,0,10*ROW('Water Data'!G21)))</f>
        <v/>
      </c>
      <c r="CC27" s="310" t="str">
        <f ca="true">+IF(OFFSET('Water Data'!$G$28,0,10*ROW('Water Data'!G21))="","",OFFSET('Water Data'!$G$28,0,10*ROW('Water Data'!G21)))</f>
        <v/>
      </c>
      <c r="CD27" s="310" t="str">
        <f ca="true">+IF(OFFSET('Water Data'!$G$29,0,10*ROW('Water Data'!G21))="","",OFFSET('Water Data'!$G$29,0,10*ROW('Water Data'!G21)))</f>
        <v/>
      </c>
      <c r="CE27" s="310" t="str">
        <f ca="true">+IF(OFFSET('Water Data'!$H$27,0,10*ROW('Water Data'!H21))="","",OFFSET('Water Data'!$H$27,0,10*ROW('Water Data'!H21)))</f>
        <v/>
      </c>
      <c r="CF27" s="310" t="str">
        <f ca="true">+IF(OFFSET('Water Data'!$H$28,0,10*ROW('Water Data'!H21))="","",OFFSET('Water Data'!$H$28,0,10*ROW('Water Data'!H21)))</f>
        <v/>
      </c>
      <c r="CG27" s="310" t="str">
        <f ca="true">+IF(OFFSET('Water Data'!$H$29,0,10*ROW('Water Data'!H21))="","",OFFSET('Water Data'!$H$29,0,10*ROW('Water Data'!H21)))</f>
        <v>Yes</v>
      </c>
      <c r="CH27" s="310" t="str">
        <f ca="true">+IF(OFFSET('Water Data'!$I$27,0,10*ROW('Water Data'!I21))="","",OFFSET('Water Data'!$I$27,0,10*ROW('Water Data'!I21)))</f>
        <v/>
      </c>
      <c r="CI27" s="310" t="str">
        <f ca="true">+IF(OFFSET('Water Data'!$I$28,0,10*ROW('Water Data'!I21))="","",OFFSET('Water Data'!$I$28,0,10*ROW('Water Data'!I21)))</f>
        <v/>
      </c>
      <c r="CJ27" s="310" t="str">
        <f ca="true">+IF(OFFSET('Water Data'!$I$29,0,10*ROW('Water Data'!I21))="","",OFFSET('Water Data'!$I$29,0,10*ROW('Water Data'!I21)))</f>
        <v>Yes</v>
      </c>
      <c r="CK27" s="310" t="str">
        <f ca="true">+IF(OFFSET('Sanitation Data'!$D$28,0,10*ROW('Sanitation Data'!D21))="","",OFFSET('Sanitation Data'!$D$28,0,10*ROW('Sanitation Data'!D21)))</f>
        <v/>
      </c>
      <c r="CL27" s="310" t="str">
        <f ca="true">+IF(OFFSET('Sanitation Data'!$D$29,0,10*ROW('Sanitation Data'!D21))="","",OFFSET('Sanitation Data'!$D$29,0,10*ROW('Sanitation Data'!D21)))</f>
        <v/>
      </c>
      <c r="CM27" s="310" t="str">
        <f ca="true">+IF(OFFSET('Sanitation Data'!$D$30,0,10*ROW('Sanitation Data'!D21))="","",OFFSET('Sanitation Data'!$D$30,0,10*ROW('Sanitation Data'!D21)))</f>
        <v/>
      </c>
      <c r="CN27" s="310" t="str">
        <f ca="true">+IF(OFFSET('Sanitation Data'!$D$31,0,10*ROW('Sanitation Data'!D21))="","",OFFSET('Sanitation Data'!$D$31,0,10*ROW('Sanitation Data'!D21)))</f>
        <v/>
      </c>
      <c r="CO27" s="310" t="str">
        <f ca="true">+IF(OFFSET('Sanitation Data'!$D$32,0,10*ROW('Sanitation Data'!D21))="","",OFFSET('Sanitation Data'!$D$32,0,10*ROW('Sanitation Data'!D21)))</f>
        <v>Yes</v>
      </c>
      <c r="CP27" s="310" t="str">
        <f ca="true">+IF(OFFSET('Sanitation Data'!$E$28,0,10*ROW('Sanitation Data'!E21))="","",OFFSET('Sanitation Data'!$E$28,0,10*ROW('Sanitation Data'!E21)))</f>
        <v/>
      </c>
      <c r="CQ27" s="310" t="str">
        <f ca="true">+IF(OFFSET('Sanitation Data'!$E$29,0,10*ROW('Sanitation Data'!E21))="","",OFFSET('Sanitation Data'!$E$29,0,10*ROW('Sanitation Data'!E21)))</f>
        <v/>
      </c>
      <c r="CR27" s="310" t="str">
        <f ca="true">+IF(OFFSET('Sanitation Data'!$E$30,0,10*ROW('Sanitation Data'!E21))="","",OFFSET('Sanitation Data'!$E$30,0,10*ROW('Sanitation Data'!E21)))</f>
        <v/>
      </c>
      <c r="CS27" s="310" t="str">
        <f ca="true">+IF(OFFSET('Sanitation Data'!$E$31,0,10*ROW('Sanitation Data'!E21))="","",OFFSET('Sanitation Data'!$E$31,0,10*ROW('Sanitation Data'!E21)))</f>
        <v/>
      </c>
      <c r="CT27" s="310" t="str">
        <f ca="true">+IF(OFFSET('Sanitation Data'!$E$32,0,10*ROW('Sanitation Data'!E21))="","",OFFSET('Sanitation Data'!$E$32,0,10*ROW('Sanitation Data'!E21)))</f>
        <v/>
      </c>
      <c r="CU27" s="310" t="str">
        <f ca="true">+IF(OFFSET('Sanitation Data'!$F$28,0,10*ROW('Sanitation Data'!F21))="","",OFFSET('Sanitation Data'!$F$28,0,10*ROW('Sanitation Data'!F21)))</f>
        <v/>
      </c>
      <c r="CV27" s="310" t="str">
        <f ca="true">+IF(OFFSET('Sanitation Data'!$F$29,0,10*ROW('Sanitation Data'!F21))="","",OFFSET('Sanitation Data'!$F$29,0,10*ROW('Sanitation Data'!F21)))</f>
        <v/>
      </c>
      <c r="CW27" s="310" t="str">
        <f ca="true">+IF(OFFSET('Sanitation Data'!$F$30,0,10*ROW('Sanitation Data'!F21))="","",OFFSET('Sanitation Data'!$F$30,0,10*ROW('Sanitation Data'!F21)))</f>
        <v/>
      </c>
      <c r="CX27" s="310" t="str">
        <f ca="true">+IF(OFFSET('Sanitation Data'!$F$31,0,10*ROW('Sanitation Data'!F21))="","",OFFSET('Sanitation Data'!$F$31,0,10*ROW('Sanitation Data'!F21)))</f>
        <v/>
      </c>
      <c r="CY27" s="310" t="str">
        <f ca="true">+IF(OFFSET('Sanitation Data'!$F$32,0,10*ROW('Sanitation Data'!F21))="","",OFFSET('Sanitation Data'!$F$32,0,10*ROW('Sanitation Data'!F21)))</f>
        <v/>
      </c>
      <c r="CZ27" s="310" t="str">
        <f ca="true">+IF(OFFSET('Sanitation Data'!$G$28,0,10*ROW('Sanitation Data'!G21))="","",OFFSET('Sanitation Data'!$G$28,0,10*ROW('Sanitation Data'!G21)))</f>
        <v/>
      </c>
      <c r="DA27" s="310" t="str">
        <f ca="true">+IF(OFFSET('Sanitation Data'!$G$29,0,10*ROW('Sanitation Data'!G21))="","",OFFSET('Sanitation Data'!$G$29,0,10*ROW('Sanitation Data'!G21)))</f>
        <v/>
      </c>
      <c r="DB27" s="310" t="str">
        <f ca="true">+IF(OFFSET('Sanitation Data'!$G$30,0,10*ROW('Sanitation Data'!G21))="","",OFFSET('Sanitation Data'!$G$30,0,10*ROW('Sanitation Data'!G21)))</f>
        <v/>
      </c>
      <c r="DC27" s="310" t="str">
        <f ca="true">+IF(OFFSET('Sanitation Data'!$G$31,0,10*ROW('Sanitation Data'!G21))="","",OFFSET('Sanitation Data'!$G$31,0,10*ROW('Sanitation Data'!G21)))</f>
        <v/>
      </c>
      <c r="DD27" s="310" t="str">
        <f ca="true">+IF(OFFSET('Sanitation Data'!$G$32,0,10*ROW('Sanitation Data'!G21))="","",OFFSET('Sanitation Data'!$G$32,0,10*ROW('Sanitation Data'!G21)))</f>
        <v/>
      </c>
      <c r="DE27" s="310" t="str">
        <f ca="true">+IF(OFFSET('Sanitation Data'!$H$28,0,10*ROW('Sanitation Data'!H21))="","",OFFSET('Sanitation Data'!$H$28,0,10*ROW('Sanitation Data'!H21)))</f>
        <v/>
      </c>
      <c r="DF27" s="310" t="str">
        <f ca="true">+IF(OFFSET('Sanitation Data'!$H$29,0,10*ROW('Sanitation Data'!H21))="","",OFFSET('Sanitation Data'!$H$29,0,10*ROW('Sanitation Data'!H21)))</f>
        <v/>
      </c>
      <c r="DG27" s="310" t="str">
        <f ca="true">+IF(OFFSET('Sanitation Data'!$H$30,0,10*ROW('Sanitation Data'!H21))="","",OFFSET('Sanitation Data'!$H$30,0,10*ROW('Sanitation Data'!H21)))</f>
        <v/>
      </c>
      <c r="DH27" s="310" t="str">
        <f ca="true">+IF(OFFSET('Sanitation Data'!$H$31,0,10*ROW('Sanitation Data'!H21))="","",OFFSET('Sanitation Data'!$H$31,0,10*ROW('Sanitation Data'!H21)))</f>
        <v/>
      </c>
      <c r="DI27" s="310" t="str">
        <f ca="true">+IF(OFFSET('Sanitation Data'!$H$32,0,10*ROW('Sanitation Data'!H21))="","",OFFSET('Sanitation Data'!$H$32,0,10*ROW('Sanitation Data'!H21)))</f>
        <v>Yes</v>
      </c>
      <c r="DJ27" s="310" t="str">
        <f ca="true">+IF(OFFSET('Sanitation Data'!$I$28,0,10*ROW('Sanitation Data'!I21))="","",OFFSET('Sanitation Data'!$I$28,0,10*ROW('Sanitation Data'!I21)))</f>
        <v/>
      </c>
      <c r="DK27" s="310" t="str">
        <f ca="true">+IF(OFFSET('Sanitation Data'!$I$29,0,10*ROW('Sanitation Data'!I21))="","",OFFSET('Sanitation Data'!$I$29,0,10*ROW('Sanitation Data'!I21)))</f>
        <v/>
      </c>
      <c r="DL27" s="310" t="str">
        <f ca="true">+IF(OFFSET('Sanitation Data'!$I$30,0,10*ROW('Sanitation Data'!I21))="","",OFFSET('Sanitation Data'!$I$30,0,10*ROW('Sanitation Data'!I21)))</f>
        <v/>
      </c>
      <c r="DM27" s="310" t="str">
        <f ca="true">+IF(OFFSET('Sanitation Data'!$I$31,0,10*ROW('Sanitation Data'!I21))="","",OFFSET('Sanitation Data'!$I$31,0,10*ROW('Sanitation Data'!I21)))</f>
        <v/>
      </c>
      <c r="DN27" s="310" t="str">
        <f ca="true">+IF(OFFSET('Sanitation Data'!$I$32,0,10*ROW('Sanitation Data'!I21))="","",OFFSET('Sanitation Data'!$I$32,0,10*ROW('Sanitation Data'!I21)))</f>
        <v>Yes</v>
      </c>
      <c r="DO27" s="310" t="str">
        <f ca="true">+IF(OFFSET('Hygiene Data'!$D$11,0,10*ROW('Hygiene Data'!D21))="","",OFFSET('Hygiene Data'!$D$11,0,10*ROW('Hygiene Data'!D21)))</f>
        <v/>
      </c>
      <c r="DP27" s="310" t="str">
        <f ca="true">+IF(OFFSET('Hygiene Data'!$D$12,0,10*ROW('Hygiene Data'!D21))="","",OFFSET('Hygiene Data'!$D$12,0,10*ROW('Hygiene Data'!D21)))</f>
        <v/>
      </c>
      <c r="DQ27" s="310" t="str">
        <f ca="true">+IF(OFFSET('Hygiene Data'!$D$13,0,10*ROW('Hygiene Data'!D21))="","",OFFSET('Hygiene Data'!$D$13,0,10*ROW('Hygiene Data'!D21)))</f>
        <v>Yes</v>
      </c>
      <c r="DR27" s="310" t="str">
        <f ca="true">+IF(OFFSET('Hygiene Data'!$E$11,0,10*ROW('Hygiene Data'!E21))="","",OFFSET('Hygiene Data'!$E$11,0,10*ROW('Hygiene Data'!E21)))</f>
        <v/>
      </c>
      <c r="DS27" s="310" t="str">
        <f ca="true">+IF(OFFSET('Hygiene Data'!$E$12,0,10*ROW('Hygiene Data'!E21))="","",OFFSET('Hygiene Data'!$E$12,0,10*ROW('Hygiene Data'!E21)))</f>
        <v/>
      </c>
      <c r="DT27" s="310" t="str">
        <f ca="true">+IF(OFFSET('Hygiene Data'!$E$13,0,10*ROW('Hygiene Data'!E21))="","",OFFSET('Hygiene Data'!$E$13,0,10*ROW('Hygiene Data'!E21)))</f>
        <v/>
      </c>
      <c r="DU27" s="310" t="str">
        <f ca="true">+IF(OFFSET('Hygiene Data'!$F$11,0,10*ROW('Hygiene Data'!F21))="","",OFFSET('Hygiene Data'!$F$11,0,10*ROW('Hygiene Data'!F21)))</f>
        <v/>
      </c>
      <c r="DV27" s="310" t="str">
        <f ca="true">+IF(OFFSET('Hygiene Data'!$F$12,0,10*ROW('Hygiene Data'!F21))="","",OFFSET('Hygiene Data'!$F$12,0,10*ROW('Hygiene Data'!F21)))</f>
        <v/>
      </c>
      <c r="DW27" s="310" t="str">
        <f ca="true">+IF(OFFSET('Hygiene Data'!$F$13,0,10*ROW('Hygiene Data'!F21))="","",OFFSET('Hygiene Data'!$F$13,0,10*ROW('Hygiene Data'!F21)))</f>
        <v/>
      </c>
      <c r="DX27" s="310" t="str">
        <f ca="true">+IF(OFFSET('Hygiene Data'!$G$11,0,10*ROW('Hygiene Data'!G21))="","",OFFSET('Hygiene Data'!$G$11,0,10*ROW('Hygiene Data'!G21)))</f>
        <v/>
      </c>
      <c r="DY27" s="310" t="str">
        <f ca="true">+IF(OFFSET('Hygiene Data'!$G$12,0,10*ROW('Hygiene Data'!G21))="","",OFFSET('Hygiene Data'!$G$12,0,10*ROW('Hygiene Data'!G21)))</f>
        <v/>
      </c>
      <c r="DZ27" s="310" t="str">
        <f ca="true">+IF(OFFSET('Hygiene Data'!$G$13,0,10*ROW('Hygiene Data'!G21))="","",OFFSET('Hygiene Data'!$G$13,0,10*ROW('Hygiene Data'!G21)))</f>
        <v/>
      </c>
      <c r="EA27" s="310" t="str">
        <f ca="true">+IF(OFFSET('Hygiene Data'!$H$11,0,10*ROW('Hygiene Data'!H21))="","",OFFSET('Hygiene Data'!$H$11,0,10*ROW('Hygiene Data'!H21)))</f>
        <v/>
      </c>
      <c r="EB27" s="310" t="str">
        <f ca="true">+IF(OFFSET('Hygiene Data'!$H$12,0,10*ROW('Hygiene Data'!H21))="","",OFFSET('Hygiene Data'!$H$12,0,10*ROW('Hygiene Data'!H21)))</f>
        <v/>
      </c>
      <c r="EC27" s="310" t="str">
        <f ca="true">+IF(OFFSET('Hygiene Data'!$H$13,0,10*ROW('Hygiene Data'!H21))="","",OFFSET('Hygiene Data'!$H$13,0,10*ROW('Hygiene Data'!H21)))</f>
        <v>Yes</v>
      </c>
      <c r="ED27" s="310" t="str">
        <f ca="true">+IF(OFFSET('Hygiene Data'!$I$11,0,10*ROW('Hygiene Data'!I21))="","",OFFSET('Hygiene Data'!$I$11,0,10*ROW('Hygiene Data'!I21)))</f>
        <v/>
      </c>
      <c r="EE27" s="310" t="str">
        <f ca="true">+IF(OFFSET('Hygiene Data'!$I$12,0,10*ROW('Hygiene Data'!I21))="","",OFFSET('Hygiene Data'!$I$12,0,10*ROW('Hygiene Data'!I21)))</f>
        <v/>
      </c>
      <c r="EF27" s="310" t="str">
        <f ca="true">+IF(OFFSET('Hygiene Data'!$I$13,0,10*ROW('Hygiene Data'!I21))="","",OFFSET('Hygiene Data'!$I$13,0,10*ROW('Hygiene Data'!I21)))</f>
        <v>Yes</v>
      </c>
    </row>
    <row xmlns:x14ac="http://schemas.microsoft.com/office/spreadsheetml/2009/9/ac" r="28" x14ac:dyDescent="0.2">
      <c r="A28" s="36" t="str">
        <f ca="true">+IF(OFFSET('Water Data'!$B$2,0,10*ROW('Water Data'!E22))="","",OFFSET('Water Data'!$B$2,0,10*ROW('Water Data'!E22)))</f>
        <v>BFA_2021_EMIS</v>
      </c>
      <c r="B28" s="36" t="str">
        <f ca="true">+IF(OFFSET('Water Data'!$C$2,0,10*ROW('Water Data'!F22))="","",OFFSET('Water Data'!$C$2,0,10*ROW('Water Data'!F22)))</f>
        <v>EMIS</v>
      </c>
      <c r="C28" s="366">
        <f t="shared" ca="true" si="0"/>
        <v>2021</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67.111249100935026</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77.599999999999994</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63.2</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70.91017251635931</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66.3</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68.537954600927506</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81.023200475907203</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89.528923602636084</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10"/>
      <c r="BS28" s="310" t="str">
        <f ca="true">+IF(OFFSET('Water Data'!$D$27,0,10*ROW('Water Data'!D22))="","",OFFSET('Water Data'!$D$27,0,10*ROW('Water Data'!D22)))</f>
        <v/>
      </c>
      <c r="BT28" s="310" t="str">
        <f ca="true">+IF(OFFSET('Water Data'!$D$28,0,10*ROW('Water Data'!D22))="","",OFFSET('Water Data'!$D$28,0,10*ROW('Water Data'!D22)))</f>
        <v>Yes</v>
      </c>
      <c r="BU28" s="310" t="str">
        <f ca="true">+IF(OFFSET('Water Data'!$D$29,0,10*ROW('Water Data'!D22))="","",OFFSET('Water Data'!$D$29,0,10*ROW('Water Data'!D22)))</f>
        <v/>
      </c>
      <c r="BV28" s="310" t="str">
        <f ca="true">+IF(OFFSET('Water Data'!$E$27,0,10*ROW('Water Data'!E22))="","",OFFSET('Water Data'!$E$27,0,10*ROW('Water Data'!E22)))</f>
        <v/>
      </c>
      <c r="BW28" s="310" t="str">
        <f ca="true">+IF(OFFSET('Water Data'!$E$28,0,10*ROW('Water Data'!E22))="","",OFFSET('Water Data'!$E$28,0,10*ROW('Water Data'!E22)))</f>
        <v>Yes</v>
      </c>
      <c r="BX28" s="310" t="str">
        <f ca="true">+IF(OFFSET('Water Data'!$E$29,0,10*ROW('Water Data'!E22))="","",OFFSET('Water Data'!$E$29,0,10*ROW('Water Data'!E22)))</f>
        <v/>
      </c>
      <c r="BY28" s="310" t="str">
        <f ca="true">+IF(OFFSET('Water Data'!$F$27,0,10*ROW('Water Data'!F22))="","",OFFSET('Water Data'!$F$27,0,10*ROW('Water Data'!F22)))</f>
        <v/>
      </c>
      <c r="BZ28" s="310" t="str">
        <f ca="true">+IF(OFFSET('Water Data'!$F$28,0,10*ROW('Water Data'!F22))="","",OFFSET('Water Data'!$F$28,0,10*ROW('Water Data'!F22)))</f>
        <v>Yes</v>
      </c>
      <c r="CA28" s="310" t="str">
        <f ca="true">+IF(OFFSET('Water Data'!$F$29,0,10*ROW('Water Data'!F22))="","",OFFSET('Water Data'!$F$29,0,10*ROW('Water Data'!F22)))</f>
        <v/>
      </c>
      <c r="CB28" s="310" t="str">
        <f ca="true">+IF(OFFSET('Water Data'!$G$27,0,10*ROW('Water Data'!G22))="","",OFFSET('Water Data'!$G$27,0,10*ROW('Water Data'!G22)))</f>
        <v/>
      </c>
      <c r="CC28" s="310" t="str">
        <f ca="true">+IF(OFFSET('Water Data'!$G$28,0,10*ROW('Water Data'!G22))="","",OFFSET('Water Data'!$G$28,0,10*ROW('Water Data'!G22)))</f>
        <v>Yes</v>
      </c>
      <c r="CD28" s="310" t="str">
        <f ca="true">+IF(OFFSET('Water Data'!$G$29,0,10*ROW('Water Data'!G22))="","",OFFSET('Water Data'!$G$29,0,10*ROW('Water Data'!G22)))</f>
        <v/>
      </c>
      <c r="CE28" s="310" t="str">
        <f ca="true">+IF(OFFSET('Water Data'!$H$27,0,10*ROW('Water Data'!H22))="","",OFFSET('Water Data'!$H$27,0,10*ROW('Water Data'!H22)))</f>
        <v/>
      </c>
      <c r="CF28" s="310" t="str">
        <f ca="true">+IF(OFFSET('Water Data'!$H$28,0,10*ROW('Water Data'!H22))="","",OFFSET('Water Data'!$H$28,0,10*ROW('Water Data'!H22)))</f>
        <v>Yes</v>
      </c>
      <c r="CG28" s="310" t="str">
        <f ca="true">+IF(OFFSET('Water Data'!$H$29,0,10*ROW('Water Data'!H22))="","",OFFSET('Water Data'!$H$29,0,10*ROW('Water Data'!H22)))</f>
        <v/>
      </c>
      <c r="CH28" s="310" t="str">
        <f ca="true">+IF(OFFSET('Water Data'!$I$27,0,10*ROW('Water Data'!I22))="","",OFFSET('Water Data'!$I$27,0,10*ROW('Water Data'!I22)))</f>
        <v/>
      </c>
      <c r="CI28" s="310" t="str">
        <f ca="true">+IF(OFFSET('Water Data'!$I$28,0,10*ROW('Water Data'!I22))="","",OFFSET('Water Data'!$I$28,0,10*ROW('Water Data'!I22)))</f>
        <v>Yes</v>
      </c>
      <c r="CJ28" s="310" t="str">
        <f ca="true">+IF(OFFSET('Water Data'!$I$29,0,10*ROW('Water Data'!I22))="","",OFFSET('Water Data'!$I$29,0,10*ROW('Water Data'!I22)))</f>
        <v/>
      </c>
      <c r="CK28" s="310" t="str">
        <f ca="true">+IF(OFFSET('Sanitation Data'!$D$28,0,10*ROW('Sanitation Data'!D22))="","",OFFSET('Sanitation Data'!$D$28,0,10*ROW('Sanitation Data'!D22)))</f>
        <v/>
      </c>
      <c r="CL28" s="310" t="str">
        <f ca="true">+IF(OFFSET('Sanitation Data'!$D$29,0,10*ROW('Sanitation Data'!D22))="","",OFFSET('Sanitation Data'!$D$29,0,10*ROW('Sanitation Data'!D22)))</f>
        <v/>
      </c>
      <c r="CM28" s="310" t="str">
        <f ca="true">+IF(OFFSET('Sanitation Data'!$D$30,0,10*ROW('Sanitation Data'!D22))="","",OFFSET('Sanitation Data'!$D$30,0,10*ROW('Sanitation Data'!D22)))</f>
        <v/>
      </c>
      <c r="CN28" s="310" t="str">
        <f ca="true">+IF(OFFSET('Sanitation Data'!$D$31,0,10*ROW('Sanitation Data'!D22))="","",OFFSET('Sanitation Data'!$D$31,0,10*ROW('Sanitation Data'!D22)))</f>
        <v/>
      </c>
      <c r="CO28" s="310" t="str">
        <f ca="true">+IF(OFFSET('Sanitation Data'!$D$32,0,10*ROW('Sanitation Data'!D22))="","",OFFSET('Sanitation Data'!$D$32,0,10*ROW('Sanitation Data'!D22)))</f>
        <v/>
      </c>
      <c r="CP28" s="310" t="str">
        <f ca="true">+IF(OFFSET('Sanitation Data'!$E$28,0,10*ROW('Sanitation Data'!E22))="","",OFFSET('Sanitation Data'!$E$28,0,10*ROW('Sanitation Data'!E22)))</f>
        <v/>
      </c>
      <c r="CQ28" s="310" t="str">
        <f ca="true">+IF(OFFSET('Sanitation Data'!$E$29,0,10*ROW('Sanitation Data'!E22))="","",OFFSET('Sanitation Data'!$E$29,0,10*ROW('Sanitation Data'!E22)))</f>
        <v/>
      </c>
      <c r="CR28" s="310" t="str">
        <f ca="true">+IF(OFFSET('Sanitation Data'!$E$30,0,10*ROW('Sanitation Data'!E22))="","",OFFSET('Sanitation Data'!$E$30,0,10*ROW('Sanitation Data'!E22)))</f>
        <v/>
      </c>
      <c r="CS28" s="310" t="str">
        <f ca="true">+IF(OFFSET('Sanitation Data'!$E$31,0,10*ROW('Sanitation Data'!E22))="","",OFFSET('Sanitation Data'!$E$31,0,10*ROW('Sanitation Data'!E22)))</f>
        <v/>
      </c>
      <c r="CT28" s="310" t="str">
        <f ca="true">+IF(OFFSET('Sanitation Data'!$E$32,0,10*ROW('Sanitation Data'!E22))="","",OFFSET('Sanitation Data'!$E$32,0,10*ROW('Sanitation Data'!E22)))</f>
        <v/>
      </c>
      <c r="CU28" s="310" t="str">
        <f ca="true">+IF(OFFSET('Sanitation Data'!$F$28,0,10*ROW('Sanitation Data'!F22))="","",OFFSET('Sanitation Data'!$F$28,0,10*ROW('Sanitation Data'!F22)))</f>
        <v/>
      </c>
      <c r="CV28" s="310" t="str">
        <f ca="true">+IF(OFFSET('Sanitation Data'!$F$29,0,10*ROW('Sanitation Data'!F22))="","",OFFSET('Sanitation Data'!$F$29,0,10*ROW('Sanitation Data'!F22)))</f>
        <v/>
      </c>
      <c r="CW28" s="310" t="str">
        <f ca="true">+IF(OFFSET('Sanitation Data'!$F$30,0,10*ROW('Sanitation Data'!F22))="","",OFFSET('Sanitation Data'!$F$30,0,10*ROW('Sanitation Data'!F22)))</f>
        <v/>
      </c>
      <c r="CX28" s="310" t="str">
        <f ca="true">+IF(OFFSET('Sanitation Data'!$F$31,0,10*ROW('Sanitation Data'!F22))="","",OFFSET('Sanitation Data'!$F$31,0,10*ROW('Sanitation Data'!F22)))</f>
        <v/>
      </c>
      <c r="CY28" s="310" t="str">
        <f ca="true">+IF(OFFSET('Sanitation Data'!$F$32,0,10*ROW('Sanitation Data'!F22))="","",OFFSET('Sanitation Data'!$F$32,0,10*ROW('Sanitation Data'!F22)))</f>
        <v/>
      </c>
      <c r="CZ28" s="310" t="str">
        <f ca="true">+IF(OFFSET('Sanitation Data'!$G$28,0,10*ROW('Sanitation Data'!G22))="","",OFFSET('Sanitation Data'!$G$28,0,10*ROW('Sanitation Data'!G22)))</f>
        <v>Yes</v>
      </c>
      <c r="DA28" s="310" t="str">
        <f ca="true">+IF(OFFSET('Sanitation Data'!$G$29,0,10*ROW('Sanitation Data'!G22))="","",OFFSET('Sanitation Data'!$G$29,0,10*ROW('Sanitation Data'!G22)))</f>
        <v/>
      </c>
      <c r="DB28" s="310" t="str">
        <f ca="true">+IF(OFFSET('Sanitation Data'!$G$30,0,10*ROW('Sanitation Data'!G22))="","",OFFSET('Sanitation Data'!$G$30,0,10*ROW('Sanitation Data'!G22)))</f>
        <v/>
      </c>
      <c r="DC28" s="310" t="str">
        <f ca="true">+IF(OFFSET('Sanitation Data'!$G$31,0,10*ROW('Sanitation Data'!G22))="","",OFFSET('Sanitation Data'!$G$31,0,10*ROW('Sanitation Data'!G22)))</f>
        <v/>
      </c>
      <c r="DD28" s="310" t="str">
        <f ca="true">+IF(OFFSET('Sanitation Data'!$G$32,0,10*ROW('Sanitation Data'!G22))="","",OFFSET('Sanitation Data'!$G$32,0,10*ROW('Sanitation Data'!G22)))</f>
        <v/>
      </c>
      <c r="DE28" s="310" t="str">
        <f ca="true">+IF(OFFSET('Sanitation Data'!$H$28,0,10*ROW('Sanitation Data'!H22))="","",OFFSET('Sanitation Data'!$H$28,0,10*ROW('Sanitation Data'!H22)))</f>
        <v/>
      </c>
      <c r="DF28" s="310" t="str">
        <f ca="true">+IF(OFFSET('Sanitation Data'!$H$29,0,10*ROW('Sanitation Data'!H22))="","",OFFSET('Sanitation Data'!$H$29,0,10*ROW('Sanitation Data'!H22)))</f>
        <v/>
      </c>
      <c r="DG28" s="310" t="str">
        <f ca="true">+IF(OFFSET('Sanitation Data'!$H$30,0,10*ROW('Sanitation Data'!H22))="","",OFFSET('Sanitation Data'!$H$30,0,10*ROW('Sanitation Data'!H22)))</f>
        <v/>
      </c>
      <c r="DH28" s="310" t="str">
        <f ca="true">+IF(OFFSET('Sanitation Data'!$H$31,0,10*ROW('Sanitation Data'!H22))="","",OFFSET('Sanitation Data'!$H$31,0,10*ROW('Sanitation Data'!H22)))</f>
        <v/>
      </c>
      <c r="DI28" s="310" t="str">
        <f ca="true">+IF(OFFSET('Sanitation Data'!$H$32,0,10*ROW('Sanitation Data'!H22))="","",OFFSET('Sanitation Data'!$H$32,0,10*ROW('Sanitation Data'!H22)))</f>
        <v/>
      </c>
      <c r="DJ28" s="310" t="str">
        <f ca="true">+IF(OFFSET('Sanitation Data'!$I$28,0,10*ROW('Sanitation Data'!I22))="","",OFFSET('Sanitation Data'!$I$28,0,10*ROW('Sanitation Data'!I22)))</f>
        <v>Yes</v>
      </c>
      <c r="DK28" s="310" t="str">
        <f ca="true">+IF(OFFSET('Sanitation Data'!$I$29,0,10*ROW('Sanitation Data'!I22))="","",OFFSET('Sanitation Data'!$I$29,0,10*ROW('Sanitation Data'!I22)))</f>
        <v/>
      </c>
      <c r="DL28" s="310" t="str">
        <f ca="true">+IF(OFFSET('Sanitation Data'!$I$30,0,10*ROW('Sanitation Data'!I22))="","",OFFSET('Sanitation Data'!$I$30,0,10*ROW('Sanitation Data'!I22)))</f>
        <v/>
      </c>
      <c r="DM28" s="310" t="str">
        <f ca="true">+IF(OFFSET('Sanitation Data'!$I$31,0,10*ROW('Sanitation Data'!I22))="","",OFFSET('Sanitation Data'!$I$31,0,10*ROW('Sanitation Data'!I22)))</f>
        <v/>
      </c>
      <c r="DN28" s="310" t="str">
        <f ca="true">+IF(OFFSET('Sanitation Data'!$I$32,0,10*ROW('Sanitation Data'!I22))="","",OFFSET('Sanitation Data'!$I$32,0,10*ROW('Sanitation Data'!I22)))</f>
        <v/>
      </c>
      <c r="DO28" s="310" t="str">
        <f ca="true">+IF(OFFSET('Hygiene Data'!$D$11,0,10*ROW('Hygiene Data'!D22))="","",OFFSET('Hygiene Data'!$D$11,0,10*ROW('Hygiene Data'!D22)))</f>
        <v/>
      </c>
      <c r="DP28" s="310" t="str">
        <f ca="true">+IF(OFFSET('Hygiene Data'!$D$12,0,10*ROW('Hygiene Data'!D22))="","",OFFSET('Hygiene Data'!$D$12,0,10*ROW('Hygiene Data'!D22)))</f>
        <v/>
      </c>
      <c r="DQ28" s="310" t="str">
        <f ca="true">+IF(OFFSET('Hygiene Data'!$D$13,0,10*ROW('Hygiene Data'!D22))="","",OFFSET('Hygiene Data'!$D$13,0,10*ROW('Hygiene Data'!D22)))</f>
        <v/>
      </c>
      <c r="DR28" s="310" t="str">
        <f ca="true">+IF(OFFSET('Hygiene Data'!$E$11,0,10*ROW('Hygiene Data'!E22))="","",OFFSET('Hygiene Data'!$E$11,0,10*ROW('Hygiene Data'!E22)))</f>
        <v/>
      </c>
      <c r="DS28" s="310" t="str">
        <f ca="true">+IF(OFFSET('Hygiene Data'!$E$12,0,10*ROW('Hygiene Data'!E22))="","",OFFSET('Hygiene Data'!$E$12,0,10*ROW('Hygiene Data'!E22)))</f>
        <v/>
      </c>
      <c r="DT28" s="310" t="str">
        <f ca="true">+IF(OFFSET('Hygiene Data'!$E$13,0,10*ROW('Hygiene Data'!E22))="","",OFFSET('Hygiene Data'!$E$13,0,10*ROW('Hygiene Data'!E22)))</f>
        <v/>
      </c>
      <c r="DU28" s="310" t="str">
        <f ca="true">+IF(OFFSET('Hygiene Data'!$F$11,0,10*ROW('Hygiene Data'!F22))="","",OFFSET('Hygiene Data'!$F$11,0,10*ROW('Hygiene Data'!F22)))</f>
        <v/>
      </c>
      <c r="DV28" s="310" t="str">
        <f ca="true">+IF(OFFSET('Hygiene Data'!$F$12,0,10*ROW('Hygiene Data'!F22))="","",OFFSET('Hygiene Data'!$F$12,0,10*ROW('Hygiene Data'!F22)))</f>
        <v/>
      </c>
      <c r="DW28" s="310" t="str">
        <f ca="true">+IF(OFFSET('Hygiene Data'!$F$13,0,10*ROW('Hygiene Data'!F22))="","",OFFSET('Hygiene Data'!$F$13,0,10*ROW('Hygiene Data'!F22)))</f>
        <v/>
      </c>
      <c r="DX28" s="310" t="str">
        <f ca="true">+IF(OFFSET('Hygiene Data'!$G$11,0,10*ROW('Hygiene Data'!G22))="","",OFFSET('Hygiene Data'!$G$11,0,10*ROW('Hygiene Data'!G22)))</f>
        <v/>
      </c>
      <c r="DY28" s="310" t="str">
        <f ca="true">+IF(OFFSET('Hygiene Data'!$G$12,0,10*ROW('Hygiene Data'!G22))="","",OFFSET('Hygiene Data'!$G$12,0,10*ROW('Hygiene Data'!G22)))</f>
        <v/>
      </c>
      <c r="DZ28" s="310" t="str">
        <f ca="true">+IF(OFFSET('Hygiene Data'!$G$13,0,10*ROW('Hygiene Data'!G22))="","",OFFSET('Hygiene Data'!$G$13,0,10*ROW('Hygiene Data'!G22)))</f>
        <v/>
      </c>
      <c r="EA28" s="310" t="str">
        <f ca="true">+IF(OFFSET('Hygiene Data'!$H$11,0,10*ROW('Hygiene Data'!H22))="","",OFFSET('Hygiene Data'!$H$11,0,10*ROW('Hygiene Data'!H22)))</f>
        <v/>
      </c>
      <c r="EB28" s="310" t="str">
        <f ca="true">+IF(OFFSET('Hygiene Data'!$H$12,0,10*ROW('Hygiene Data'!H22))="","",OFFSET('Hygiene Data'!$H$12,0,10*ROW('Hygiene Data'!H22)))</f>
        <v/>
      </c>
      <c r="EC28" s="310" t="str">
        <f ca="true">+IF(OFFSET('Hygiene Data'!$H$13,0,10*ROW('Hygiene Data'!H22))="","",OFFSET('Hygiene Data'!$H$13,0,10*ROW('Hygiene Data'!H22)))</f>
        <v/>
      </c>
      <c r="ED28" s="310" t="str">
        <f ca="true">+IF(OFFSET('Hygiene Data'!$I$11,0,10*ROW('Hygiene Data'!I22))="","",OFFSET('Hygiene Data'!$I$11,0,10*ROW('Hygiene Data'!I22)))</f>
        <v/>
      </c>
      <c r="EE28" s="310" t="str">
        <f ca="true">+IF(OFFSET('Hygiene Data'!$I$12,0,10*ROW('Hygiene Data'!I22))="","",OFFSET('Hygiene Data'!$I$12,0,10*ROW('Hygiene Data'!I22)))</f>
        <v/>
      </c>
      <c r="EF28" s="310"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BFA_2022_EMIS</v>
      </c>
      <c r="B29" s="36" t="str">
        <f ca="true">+IF(OFFSET('Water Data'!$C$2,0,10*ROW('Water Data'!F23))="","",OFFSET('Water Data'!$C$2,0,10*ROW('Water Data'!F23)))</f>
        <v>EMIS</v>
      </c>
      <c r="C29" s="366">
        <f t="shared" ca="true" si="0"/>
        <v>2022</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72.718409316154606</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80.5</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70.099999999999994</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75.918598078010177</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72.5</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72.088353413654616</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91.23798756359524</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92.018072289156621</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10"/>
      <c r="BS29" s="310" t="str">
        <f ca="true">+IF(OFFSET('Water Data'!$D$27,0,10*ROW('Water Data'!D23))="","",OFFSET('Water Data'!$D$27,0,10*ROW('Water Data'!D23)))</f>
        <v/>
      </c>
      <c r="BT29" s="310" t="str">
        <f ca="true">+IF(OFFSET('Water Data'!$D$28,0,10*ROW('Water Data'!D23))="","",OFFSET('Water Data'!$D$28,0,10*ROW('Water Data'!D23)))</f>
        <v>Yes</v>
      </c>
      <c r="BU29" s="310" t="str">
        <f ca="true">+IF(OFFSET('Water Data'!$D$29,0,10*ROW('Water Data'!D23))="","",OFFSET('Water Data'!$D$29,0,10*ROW('Water Data'!D23)))</f>
        <v/>
      </c>
      <c r="BV29" s="310" t="str">
        <f ca="true">+IF(OFFSET('Water Data'!$E$27,0,10*ROW('Water Data'!E23))="","",OFFSET('Water Data'!$E$27,0,10*ROW('Water Data'!E23)))</f>
        <v/>
      </c>
      <c r="BW29" s="310" t="str">
        <f ca="true">+IF(OFFSET('Water Data'!$E$28,0,10*ROW('Water Data'!E23))="","",OFFSET('Water Data'!$E$28,0,10*ROW('Water Data'!E23)))</f>
        <v>Yes</v>
      </c>
      <c r="BX29" s="310" t="str">
        <f ca="true">+IF(OFFSET('Water Data'!$E$29,0,10*ROW('Water Data'!E23))="","",OFFSET('Water Data'!$E$29,0,10*ROW('Water Data'!E23)))</f>
        <v/>
      </c>
      <c r="BY29" s="310" t="str">
        <f ca="true">+IF(OFFSET('Water Data'!$F$27,0,10*ROW('Water Data'!F23))="","",OFFSET('Water Data'!$F$27,0,10*ROW('Water Data'!F23)))</f>
        <v/>
      </c>
      <c r="BZ29" s="310" t="str">
        <f ca="true">+IF(OFFSET('Water Data'!$F$28,0,10*ROW('Water Data'!F23))="","",OFFSET('Water Data'!$F$28,0,10*ROW('Water Data'!F23)))</f>
        <v>Yes</v>
      </c>
      <c r="CA29" s="310" t="str">
        <f ca="true">+IF(OFFSET('Water Data'!$F$29,0,10*ROW('Water Data'!F23))="","",OFFSET('Water Data'!$F$29,0,10*ROW('Water Data'!F23)))</f>
        <v/>
      </c>
      <c r="CB29" s="310" t="str">
        <f ca="true">+IF(OFFSET('Water Data'!$G$27,0,10*ROW('Water Data'!G23))="","",OFFSET('Water Data'!$G$27,0,10*ROW('Water Data'!G23)))</f>
        <v/>
      </c>
      <c r="CC29" s="310" t="str">
        <f ca="true">+IF(OFFSET('Water Data'!$G$28,0,10*ROW('Water Data'!G23))="","",OFFSET('Water Data'!$G$28,0,10*ROW('Water Data'!G23)))</f>
        <v>Yes</v>
      </c>
      <c r="CD29" s="310" t="str">
        <f ca="true">+IF(OFFSET('Water Data'!$G$29,0,10*ROW('Water Data'!G23))="","",OFFSET('Water Data'!$G$29,0,10*ROW('Water Data'!G23)))</f>
        <v/>
      </c>
      <c r="CE29" s="310" t="str">
        <f ca="true">+IF(OFFSET('Water Data'!$H$27,0,10*ROW('Water Data'!H23))="","",OFFSET('Water Data'!$H$27,0,10*ROW('Water Data'!H23)))</f>
        <v/>
      </c>
      <c r="CF29" s="310" t="str">
        <f ca="true">+IF(OFFSET('Water Data'!$H$28,0,10*ROW('Water Data'!H23))="","",OFFSET('Water Data'!$H$28,0,10*ROW('Water Data'!H23)))</f>
        <v>Yes</v>
      </c>
      <c r="CG29" s="310" t="str">
        <f ca="true">+IF(OFFSET('Water Data'!$H$29,0,10*ROW('Water Data'!H23))="","",OFFSET('Water Data'!$H$29,0,10*ROW('Water Data'!H23)))</f>
        <v/>
      </c>
      <c r="CH29" s="310" t="str">
        <f ca="true">+IF(OFFSET('Water Data'!$I$27,0,10*ROW('Water Data'!I23))="","",OFFSET('Water Data'!$I$27,0,10*ROW('Water Data'!I23)))</f>
        <v/>
      </c>
      <c r="CI29" s="310" t="str">
        <f ca="true">+IF(OFFSET('Water Data'!$I$28,0,10*ROW('Water Data'!I23))="","",OFFSET('Water Data'!$I$28,0,10*ROW('Water Data'!I23)))</f>
        <v>Yes</v>
      </c>
      <c r="CJ29" s="310" t="str">
        <f ca="true">+IF(OFFSET('Water Data'!$I$29,0,10*ROW('Water Data'!I23))="","",OFFSET('Water Data'!$I$29,0,10*ROW('Water Data'!I23)))</f>
        <v/>
      </c>
      <c r="CK29" s="310" t="str">
        <f ca="true">+IF(OFFSET('Sanitation Data'!$D$28,0,10*ROW('Sanitation Data'!D23))="","",OFFSET('Sanitation Data'!$D$28,0,10*ROW('Sanitation Data'!D23)))</f>
        <v/>
      </c>
      <c r="CL29" s="310" t="str">
        <f ca="true">+IF(OFFSET('Sanitation Data'!$D$29,0,10*ROW('Sanitation Data'!D23))="","",OFFSET('Sanitation Data'!$D$29,0,10*ROW('Sanitation Data'!D23)))</f>
        <v/>
      </c>
      <c r="CM29" s="310" t="str">
        <f ca="true">+IF(OFFSET('Sanitation Data'!$D$30,0,10*ROW('Sanitation Data'!D23))="","",OFFSET('Sanitation Data'!$D$30,0,10*ROW('Sanitation Data'!D23)))</f>
        <v/>
      </c>
      <c r="CN29" s="310" t="str">
        <f ca="true">+IF(OFFSET('Sanitation Data'!$D$31,0,10*ROW('Sanitation Data'!D23))="","",OFFSET('Sanitation Data'!$D$31,0,10*ROW('Sanitation Data'!D23)))</f>
        <v/>
      </c>
      <c r="CO29" s="310" t="str">
        <f ca="true">+IF(OFFSET('Sanitation Data'!$D$32,0,10*ROW('Sanitation Data'!D23))="","",OFFSET('Sanitation Data'!$D$32,0,10*ROW('Sanitation Data'!D23)))</f>
        <v/>
      </c>
      <c r="CP29" s="310" t="str">
        <f ca="true">+IF(OFFSET('Sanitation Data'!$E$28,0,10*ROW('Sanitation Data'!E23))="","",OFFSET('Sanitation Data'!$E$28,0,10*ROW('Sanitation Data'!E23)))</f>
        <v/>
      </c>
      <c r="CQ29" s="310" t="str">
        <f ca="true">+IF(OFFSET('Sanitation Data'!$E$29,0,10*ROW('Sanitation Data'!E23))="","",OFFSET('Sanitation Data'!$E$29,0,10*ROW('Sanitation Data'!E23)))</f>
        <v/>
      </c>
      <c r="CR29" s="310" t="str">
        <f ca="true">+IF(OFFSET('Sanitation Data'!$E$30,0,10*ROW('Sanitation Data'!E23))="","",OFFSET('Sanitation Data'!$E$30,0,10*ROW('Sanitation Data'!E23)))</f>
        <v/>
      </c>
      <c r="CS29" s="310" t="str">
        <f ca="true">+IF(OFFSET('Sanitation Data'!$E$31,0,10*ROW('Sanitation Data'!E23))="","",OFFSET('Sanitation Data'!$E$31,0,10*ROW('Sanitation Data'!E23)))</f>
        <v/>
      </c>
      <c r="CT29" s="310" t="str">
        <f ca="true">+IF(OFFSET('Sanitation Data'!$E$32,0,10*ROW('Sanitation Data'!E23))="","",OFFSET('Sanitation Data'!$E$32,0,10*ROW('Sanitation Data'!E23)))</f>
        <v/>
      </c>
      <c r="CU29" s="310" t="str">
        <f ca="true">+IF(OFFSET('Sanitation Data'!$F$28,0,10*ROW('Sanitation Data'!F23))="","",OFFSET('Sanitation Data'!$F$28,0,10*ROW('Sanitation Data'!F23)))</f>
        <v/>
      </c>
      <c r="CV29" s="310" t="str">
        <f ca="true">+IF(OFFSET('Sanitation Data'!$F$29,0,10*ROW('Sanitation Data'!F23))="","",OFFSET('Sanitation Data'!$F$29,0,10*ROW('Sanitation Data'!F23)))</f>
        <v/>
      </c>
      <c r="CW29" s="310" t="str">
        <f ca="true">+IF(OFFSET('Sanitation Data'!$F$30,0,10*ROW('Sanitation Data'!F23))="","",OFFSET('Sanitation Data'!$F$30,0,10*ROW('Sanitation Data'!F23)))</f>
        <v/>
      </c>
      <c r="CX29" s="310" t="str">
        <f ca="true">+IF(OFFSET('Sanitation Data'!$F$31,0,10*ROW('Sanitation Data'!F23))="","",OFFSET('Sanitation Data'!$F$31,0,10*ROW('Sanitation Data'!F23)))</f>
        <v/>
      </c>
      <c r="CY29" s="310" t="str">
        <f ca="true">+IF(OFFSET('Sanitation Data'!$F$32,0,10*ROW('Sanitation Data'!F23))="","",OFFSET('Sanitation Data'!$F$32,0,10*ROW('Sanitation Data'!F23)))</f>
        <v/>
      </c>
      <c r="CZ29" s="310" t="str">
        <f ca="true">+IF(OFFSET('Sanitation Data'!$G$28,0,10*ROW('Sanitation Data'!G23))="","",OFFSET('Sanitation Data'!$G$28,0,10*ROW('Sanitation Data'!G23)))</f>
        <v>Yes</v>
      </c>
      <c r="DA29" s="310" t="str">
        <f ca="true">+IF(OFFSET('Sanitation Data'!$G$29,0,10*ROW('Sanitation Data'!G23))="","",OFFSET('Sanitation Data'!$G$29,0,10*ROW('Sanitation Data'!G23)))</f>
        <v/>
      </c>
      <c r="DB29" s="310" t="str">
        <f ca="true">+IF(OFFSET('Sanitation Data'!$G$30,0,10*ROW('Sanitation Data'!G23))="","",OFFSET('Sanitation Data'!$G$30,0,10*ROW('Sanitation Data'!G23)))</f>
        <v/>
      </c>
      <c r="DC29" s="310" t="str">
        <f ca="true">+IF(OFFSET('Sanitation Data'!$G$31,0,10*ROW('Sanitation Data'!G23))="","",OFFSET('Sanitation Data'!$G$31,0,10*ROW('Sanitation Data'!G23)))</f>
        <v/>
      </c>
      <c r="DD29" s="310" t="str">
        <f ca="true">+IF(OFFSET('Sanitation Data'!$G$32,0,10*ROW('Sanitation Data'!G23))="","",OFFSET('Sanitation Data'!$G$32,0,10*ROW('Sanitation Data'!G23)))</f>
        <v/>
      </c>
      <c r="DE29" s="310" t="str">
        <f ca="true">+IF(OFFSET('Sanitation Data'!$H$28,0,10*ROW('Sanitation Data'!H23))="","",OFFSET('Sanitation Data'!$H$28,0,10*ROW('Sanitation Data'!H23)))</f>
        <v/>
      </c>
      <c r="DF29" s="310" t="str">
        <f ca="true">+IF(OFFSET('Sanitation Data'!$H$29,0,10*ROW('Sanitation Data'!H23))="","",OFFSET('Sanitation Data'!$H$29,0,10*ROW('Sanitation Data'!H23)))</f>
        <v/>
      </c>
      <c r="DG29" s="310" t="str">
        <f ca="true">+IF(OFFSET('Sanitation Data'!$H$30,0,10*ROW('Sanitation Data'!H23))="","",OFFSET('Sanitation Data'!$H$30,0,10*ROW('Sanitation Data'!H23)))</f>
        <v/>
      </c>
      <c r="DH29" s="310" t="str">
        <f ca="true">+IF(OFFSET('Sanitation Data'!$H$31,0,10*ROW('Sanitation Data'!H23))="","",OFFSET('Sanitation Data'!$H$31,0,10*ROW('Sanitation Data'!H23)))</f>
        <v/>
      </c>
      <c r="DI29" s="310" t="str">
        <f ca="true">+IF(OFFSET('Sanitation Data'!$H$32,0,10*ROW('Sanitation Data'!H23))="","",OFFSET('Sanitation Data'!$H$32,0,10*ROW('Sanitation Data'!H23)))</f>
        <v/>
      </c>
      <c r="DJ29" s="310" t="str">
        <f ca="true">+IF(OFFSET('Sanitation Data'!$I$28,0,10*ROW('Sanitation Data'!I23))="","",OFFSET('Sanitation Data'!$I$28,0,10*ROW('Sanitation Data'!I23)))</f>
        <v>Yes</v>
      </c>
      <c r="DK29" s="310" t="str">
        <f ca="true">+IF(OFFSET('Sanitation Data'!$I$29,0,10*ROW('Sanitation Data'!I23))="","",OFFSET('Sanitation Data'!$I$29,0,10*ROW('Sanitation Data'!I23)))</f>
        <v/>
      </c>
      <c r="DL29" s="310" t="str">
        <f ca="true">+IF(OFFSET('Sanitation Data'!$I$30,0,10*ROW('Sanitation Data'!I23))="","",OFFSET('Sanitation Data'!$I$30,0,10*ROW('Sanitation Data'!I23)))</f>
        <v/>
      </c>
      <c r="DM29" s="310" t="str">
        <f ca="true">+IF(OFFSET('Sanitation Data'!$I$31,0,10*ROW('Sanitation Data'!I23))="","",OFFSET('Sanitation Data'!$I$31,0,10*ROW('Sanitation Data'!I23)))</f>
        <v/>
      </c>
      <c r="DN29" s="310" t="str">
        <f ca="true">+IF(OFFSET('Sanitation Data'!$I$32,0,10*ROW('Sanitation Data'!I23))="","",OFFSET('Sanitation Data'!$I$32,0,10*ROW('Sanitation Data'!I23)))</f>
        <v/>
      </c>
      <c r="DO29" s="310" t="str">
        <f ca="true">+IF(OFFSET('Hygiene Data'!$D$11,0,10*ROW('Hygiene Data'!D23))="","",OFFSET('Hygiene Data'!$D$11,0,10*ROW('Hygiene Data'!D23)))</f>
        <v/>
      </c>
      <c r="DP29" s="310" t="str">
        <f ca="true">+IF(OFFSET('Hygiene Data'!$D$12,0,10*ROW('Hygiene Data'!D23))="","",OFFSET('Hygiene Data'!$D$12,0,10*ROW('Hygiene Data'!D23)))</f>
        <v/>
      </c>
      <c r="DQ29" s="310" t="str">
        <f ca="true">+IF(OFFSET('Hygiene Data'!$D$13,0,10*ROW('Hygiene Data'!D23))="","",OFFSET('Hygiene Data'!$D$13,0,10*ROW('Hygiene Data'!D23)))</f>
        <v/>
      </c>
      <c r="DR29" s="310" t="str">
        <f ca="true">+IF(OFFSET('Hygiene Data'!$E$11,0,10*ROW('Hygiene Data'!E23))="","",OFFSET('Hygiene Data'!$E$11,0,10*ROW('Hygiene Data'!E23)))</f>
        <v/>
      </c>
      <c r="DS29" s="310" t="str">
        <f ca="true">+IF(OFFSET('Hygiene Data'!$E$12,0,10*ROW('Hygiene Data'!E23))="","",OFFSET('Hygiene Data'!$E$12,0,10*ROW('Hygiene Data'!E23)))</f>
        <v/>
      </c>
      <c r="DT29" s="310" t="str">
        <f ca="true">+IF(OFFSET('Hygiene Data'!$E$13,0,10*ROW('Hygiene Data'!E23))="","",OFFSET('Hygiene Data'!$E$13,0,10*ROW('Hygiene Data'!E23)))</f>
        <v/>
      </c>
      <c r="DU29" s="310" t="str">
        <f ca="true">+IF(OFFSET('Hygiene Data'!$F$11,0,10*ROW('Hygiene Data'!F23))="","",OFFSET('Hygiene Data'!$F$11,0,10*ROW('Hygiene Data'!F23)))</f>
        <v/>
      </c>
      <c r="DV29" s="310" t="str">
        <f ca="true">+IF(OFFSET('Hygiene Data'!$F$12,0,10*ROW('Hygiene Data'!F23))="","",OFFSET('Hygiene Data'!$F$12,0,10*ROW('Hygiene Data'!F23)))</f>
        <v/>
      </c>
      <c r="DW29" s="310" t="str">
        <f ca="true">+IF(OFFSET('Hygiene Data'!$F$13,0,10*ROW('Hygiene Data'!F23))="","",OFFSET('Hygiene Data'!$F$13,0,10*ROW('Hygiene Data'!F23)))</f>
        <v/>
      </c>
      <c r="DX29" s="310" t="str">
        <f ca="true">+IF(OFFSET('Hygiene Data'!$G$11,0,10*ROW('Hygiene Data'!G23))="","",OFFSET('Hygiene Data'!$G$11,0,10*ROW('Hygiene Data'!G23)))</f>
        <v/>
      </c>
      <c r="DY29" s="310" t="str">
        <f ca="true">+IF(OFFSET('Hygiene Data'!$G$12,0,10*ROW('Hygiene Data'!G23))="","",OFFSET('Hygiene Data'!$G$12,0,10*ROW('Hygiene Data'!G23)))</f>
        <v/>
      </c>
      <c r="DZ29" s="310" t="str">
        <f ca="true">+IF(OFFSET('Hygiene Data'!$G$13,0,10*ROW('Hygiene Data'!G23))="","",OFFSET('Hygiene Data'!$G$13,0,10*ROW('Hygiene Data'!G23)))</f>
        <v/>
      </c>
      <c r="EA29" s="310" t="str">
        <f ca="true">+IF(OFFSET('Hygiene Data'!$H$11,0,10*ROW('Hygiene Data'!H23))="","",OFFSET('Hygiene Data'!$H$11,0,10*ROW('Hygiene Data'!H23)))</f>
        <v/>
      </c>
      <c r="EB29" s="310" t="str">
        <f ca="true">+IF(OFFSET('Hygiene Data'!$H$12,0,10*ROW('Hygiene Data'!H23))="","",OFFSET('Hygiene Data'!$H$12,0,10*ROW('Hygiene Data'!H23)))</f>
        <v/>
      </c>
      <c r="EC29" s="310" t="str">
        <f ca="true">+IF(OFFSET('Hygiene Data'!$H$13,0,10*ROW('Hygiene Data'!H23))="","",OFFSET('Hygiene Data'!$H$13,0,10*ROW('Hygiene Data'!H23)))</f>
        <v/>
      </c>
      <c r="ED29" s="310" t="str">
        <f ca="true">+IF(OFFSET('Hygiene Data'!$I$11,0,10*ROW('Hygiene Data'!I23))="","",OFFSET('Hygiene Data'!$I$11,0,10*ROW('Hygiene Data'!I23)))</f>
        <v/>
      </c>
      <c r="EE29" s="310" t="str">
        <f ca="true">+IF(OFFSET('Hygiene Data'!$I$12,0,10*ROW('Hygiene Data'!I23))="","",OFFSET('Hygiene Data'!$I$12,0,10*ROW('Hygiene Data'!I23)))</f>
        <v/>
      </c>
      <c r="EF29" s="310"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BFA_2022_UIS</v>
      </c>
      <c r="B30" s="36" t="str">
        <f ca="true">+IF(OFFSET('Water Data'!$C$2,0,10*ROW('Water Data'!F24))="","",OFFSET('Water Data'!$C$2,0,10*ROW('Water Data'!F24)))</f>
        <v>Other</v>
      </c>
      <c r="C30" s="366">
        <f t="shared" ca="true" si="0"/>
        <v>2022</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60.798672286398428</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71.64</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49.729389274061987</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55.554537337440721</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67.260000000000005</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43.602949632952694</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47.468152788293644</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48.76</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46.14914253670473</v>
      </c>
      <c r="BR30" s="310"/>
      <c r="BS30" s="310" t="str">
        <f ca="true">+IF(OFFSET('Water Data'!$D$27,0,10*ROW('Water Data'!D24))="","",OFFSET('Water Data'!$D$27,0,10*ROW('Water Data'!D24)))</f>
        <v/>
      </c>
      <c r="BT30" s="310" t="str">
        <f ca="true">+IF(OFFSET('Water Data'!$D$28,0,10*ROW('Water Data'!D24))="","",OFFSET('Water Data'!$D$28,0,10*ROW('Water Data'!D24)))</f>
        <v/>
      </c>
      <c r="BU30" s="310" t="str">
        <f ca="true">+IF(OFFSET('Water Data'!$D$29,0,10*ROW('Water Data'!D24))="","",OFFSET('Water Data'!$D$29,0,10*ROW('Water Data'!D24)))</f>
        <v>Yes</v>
      </c>
      <c r="BV30" s="310" t="str">
        <f ca="true">+IF(OFFSET('Water Data'!$E$27,0,10*ROW('Water Data'!E24))="","",OFFSET('Water Data'!$E$27,0,10*ROW('Water Data'!E24)))</f>
        <v/>
      </c>
      <c r="BW30" s="310" t="str">
        <f ca="true">+IF(OFFSET('Water Data'!$E$28,0,10*ROW('Water Data'!E24))="","",OFFSET('Water Data'!$E$28,0,10*ROW('Water Data'!E24)))</f>
        <v/>
      </c>
      <c r="BX30" s="310" t="str">
        <f ca="true">+IF(OFFSET('Water Data'!$E$29,0,10*ROW('Water Data'!E24))="","",OFFSET('Water Data'!$E$29,0,10*ROW('Water Data'!E24)))</f>
        <v/>
      </c>
      <c r="BY30" s="310" t="str">
        <f ca="true">+IF(OFFSET('Water Data'!$F$27,0,10*ROW('Water Data'!F24))="","",OFFSET('Water Data'!$F$27,0,10*ROW('Water Data'!F24)))</f>
        <v/>
      </c>
      <c r="BZ30" s="310" t="str">
        <f ca="true">+IF(OFFSET('Water Data'!$F$28,0,10*ROW('Water Data'!F24))="","",OFFSET('Water Data'!$F$28,0,10*ROW('Water Data'!F24)))</f>
        <v/>
      </c>
      <c r="CA30" s="310" t="str">
        <f ca="true">+IF(OFFSET('Water Data'!$F$29,0,10*ROW('Water Data'!F24))="","",OFFSET('Water Data'!$F$29,0,10*ROW('Water Data'!F24)))</f>
        <v/>
      </c>
      <c r="CB30" s="310" t="str">
        <f ca="true">+IF(OFFSET('Water Data'!$G$27,0,10*ROW('Water Data'!G24))="","",OFFSET('Water Data'!$G$27,0,10*ROW('Water Data'!G24)))</f>
        <v/>
      </c>
      <c r="CC30" s="310" t="str">
        <f ca="true">+IF(OFFSET('Water Data'!$G$28,0,10*ROW('Water Data'!G24))="","",OFFSET('Water Data'!$G$28,0,10*ROW('Water Data'!G24)))</f>
        <v/>
      </c>
      <c r="CD30" s="310" t="str">
        <f ca="true">+IF(OFFSET('Water Data'!$G$29,0,10*ROW('Water Data'!G24))="","",OFFSET('Water Data'!$G$29,0,10*ROW('Water Data'!G24)))</f>
        <v/>
      </c>
      <c r="CE30" s="310" t="str">
        <f ca="true">+IF(OFFSET('Water Data'!$H$27,0,10*ROW('Water Data'!H24))="","",OFFSET('Water Data'!$H$27,0,10*ROW('Water Data'!H24)))</f>
        <v/>
      </c>
      <c r="CF30" s="310" t="str">
        <f ca="true">+IF(OFFSET('Water Data'!$H$28,0,10*ROW('Water Data'!H24))="","",OFFSET('Water Data'!$H$28,0,10*ROW('Water Data'!H24)))</f>
        <v/>
      </c>
      <c r="CG30" s="310" t="str">
        <f ca="true">+IF(OFFSET('Water Data'!$H$29,0,10*ROW('Water Data'!H24))="","",OFFSET('Water Data'!$H$29,0,10*ROW('Water Data'!H24)))</f>
        <v>Yes</v>
      </c>
      <c r="CH30" s="310" t="str">
        <f ca="true">+IF(OFFSET('Water Data'!$I$27,0,10*ROW('Water Data'!I24))="","",OFFSET('Water Data'!$I$27,0,10*ROW('Water Data'!I24)))</f>
        <v/>
      </c>
      <c r="CI30" s="310" t="str">
        <f ca="true">+IF(OFFSET('Water Data'!$I$28,0,10*ROW('Water Data'!I24))="","",OFFSET('Water Data'!$I$28,0,10*ROW('Water Data'!I24)))</f>
        <v/>
      </c>
      <c r="CJ30" s="310" t="str">
        <f ca="true">+IF(OFFSET('Water Data'!$I$29,0,10*ROW('Water Data'!I24))="","",OFFSET('Water Data'!$I$29,0,10*ROW('Water Data'!I24)))</f>
        <v>Yes</v>
      </c>
      <c r="CK30" s="310" t="str">
        <f ca="true">+IF(OFFSET('Sanitation Data'!$D$28,0,10*ROW('Sanitation Data'!D24))="","",OFFSET('Sanitation Data'!$D$28,0,10*ROW('Sanitation Data'!D24)))</f>
        <v/>
      </c>
      <c r="CL30" s="310" t="str">
        <f ca="true">+IF(OFFSET('Sanitation Data'!$D$29,0,10*ROW('Sanitation Data'!D24))="","",OFFSET('Sanitation Data'!$D$29,0,10*ROW('Sanitation Data'!D24)))</f>
        <v/>
      </c>
      <c r="CM30" s="310" t="str">
        <f ca="true">+IF(OFFSET('Sanitation Data'!$D$30,0,10*ROW('Sanitation Data'!D24))="","",OFFSET('Sanitation Data'!$D$30,0,10*ROW('Sanitation Data'!D24)))</f>
        <v/>
      </c>
      <c r="CN30" s="310" t="str">
        <f ca="true">+IF(OFFSET('Sanitation Data'!$D$31,0,10*ROW('Sanitation Data'!D24))="","",OFFSET('Sanitation Data'!$D$31,0,10*ROW('Sanitation Data'!D24)))</f>
        <v/>
      </c>
      <c r="CO30" s="310" t="str">
        <f ca="true">+IF(OFFSET('Sanitation Data'!$D$32,0,10*ROW('Sanitation Data'!D24))="","",OFFSET('Sanitation Data'!$D$32,0,10*ROW('Sanitation Data'!D24)))</f>
        <v>Yes</v>
      </c>
      <c r="CP30" s="310" t="str">
        <f ca="true">+IF(OFFSET('Sanitation Data'!$E$28,0,10*ROW('Sanitation Data'!E24))="","",OFFSET('Sanitation Data'!$E$28,0,10*ROW('Sanitation Data'!E24)))</f>
        <v/>
      </c>
      <c r="CQ30" s="310" t="str">
        <f ca="true">+IF(OFFSET('Sanitation Data'!$E$29,0,10*ROW('Sanitation Data'!E24))="","",OFFSET('Sanitation Data'!$E$29,0,10*ROW('Sanitation Data'!E24)))</f>
        <v/>
      </c>
      <c r="CR30" s="310" t="str">
        <f ca="true">+IF(OFFSET('Sanitation Data'!$E$30,0,10*ROW('Sanitation Data'!E24))="","",OFFSET('Sanitation Data'!$E$30,0,10*ROW('Sanitation Data'!E24)))</f>
        <v/>
      </c>
      <c r="CS30" s="310" t="str">
        <f ca="true">+IF(OFFSET('Sanitation Data'!$E$31,0,10*ROW('Sanitation Data'!E24))="","",OFFSET('Sanitation Data'!$E$31,0,10*ROW('Sanitation Data'!E24)))</f>
        <v/>
      </c>
      <c r="CT30" s="310" t="str">
        <f ca="true">+IF(OFFSET('Sanitation Data'!$E$32,0,10*ROW('Sanitation Data'!E24))="","",OFFSET('Sanitation Data'!$E$32,0,10*ROW('Sanitation Data'!E24)))</f>
        <v/>
      </c>
      <c r="CU30" s="310" t="str">
        <f ca="true">+IF(OFFSET('Sanitation Data'!$F$28,0,10*ROW('Sanitation Data'!F24))="","",OFFSET('Sanitation Data'!$F$28,0,10*ROW('Sanitation Data'!F24)))</f>
        <v/>
      </c>
      <c r="CV30" s="310" t="str">
        <f ca="true">+IF(OFFSET('Sanitation Data'!$F$29,0,10*ROW('Sanitation Data'!F24))="","",OFFSET('Sanitation Data'!$F$29,0,10*ROW('Sanitation Data'!F24)))</f>
        <v/>
      </c>
      <c r="CW30" s="310" t="str">
        <f ca="true">+IF(OFFSET('Sanitation Data'!$F$30,0,10*ROW('Sanitation Data'!F24))="","",OFFSET('Sanitation Data'!$F$30,0,10*ROW('Sanitation Data'!F24)))</f>
        <v/>
      </c>
      <c r="CX30" s="310" t="str">
        <f ca="true">+IF(OFFSET('Sanitation Data'!$F$31,0,10*ROW('Sanitation Data'!F24))="","",OFFSET('Sanitation Data'!$F$31,0,10*ROW('Sanitation Data'!F24)))</f>
        <v/>
      </c>
      <c r="CY30" s="310" t="str">
        <f ca="true">+IF(OFFSET('Sanitation Data'!$F$32,0,10*ROW('Sanitation Data'!F24))="","",OFFSET('Sanitation Data'!$F$32,0,10*ROW('Sanitation Data'!F24)))</f>
        <v/>
      </c>
      <c r="CZ30" s="310" t="str">
        <f ca="true">+IF(OFFSET('Sanitation Data'!$G$28,0,10*ROW('Sanitation Data'!G24))="","",OFFSET('Sanitation Data'!$G$28,0,10*ROW('Sanitation Data'!G24)))</f>
        <v/>
      </c>
      <c r="DA30" s="310" t="str">
        <f ca="true">+IF(OFFSET('Sanitation Data'!$G$29,0,10*ROW('Sanitation Data'!G24))="","",OFFSET('Sanitation Data'!$G$29,0,10*ROW('Sanitation Data'!G24)))</f>
        <v/>
      </c>
      <c r="DB30" s="310" t="str">
        <f ca="true">+IF(OFFSET('Sanitation Data'!$G$30,0,10*ROW('Sanitation Data'!G24))="","",OFFSET('Sanitation Data'!$G$30,0,10*ROW('Sanitation Data'!G24)))</f>
        <v/>
      </c>
      <c r="DC30" s="310" t="str">
        <f ca="true">+IF(OFFSET('Sanitation Data'!$G$31,0,10*ROW('Sanitation Data'!G24))="","",OFFSET('Sanitation Data'!$G$31,0,10*ROW('Sanitation Data'!G24)))</f>
        <v/>
      </c>
      <c r="DD30" s="310" t="str">
        <f ca="true">+IF(OFFSET('Sanitation Data'!$G$32,0,10*ROW('Sanitation Data'!G24))="","",OFFSET('Sanitation Data'!$G$32,0,10*ROW('Sanitation Data'!G24)))</f>
        <v/>
      </c>
      <c r="DE30" s="310" t="str">
        <f ca="true">+IF(OFFSET('Sanitation Data'!$H$28,0,10*ROW('Sanitation Data'!H24))="","",OFFSET('Sanitation Data'!$H$28,0,10*ROW('Sanitation Data'!H24)))</f>
        <v/>
      </c>
      <c r="DF30" s="310" t="str">
        <f ca="true">+IF(OFFSET('Sanitation Data'!$H$29,0,10*ROW('Sanitation Data'!H24))="","",OFFSET('Sanitation Data'!$H$29,0,10*ROW('Sanitation Data'!H24)))</f>
        <v/>
      </c>
      <c r="DG30" s="310" t="str">
        <f ca="true">+IF(OFFSET('Sanitation Data'!$H$30,0,10*ROW('Sanitation Data'!H24))="","",OFFSET('Sanitation Data'!$H$30,0,10*ROW('Sanitation Data'!H24)))</f>
        <v/>
      </c>
      <c r="DH30" s="310" t="str">
        <f ca="true">+IF(OFFSET('Sanitation Data'!$H$31,0,10*ROW('Sanitation Data'!H24))="","",OFFSET('Sanitation Data'!$H$31,0,10*ROW('Sanitation Data'!H24)))</f>
        <v/>
      </c>
      <c r="DI30" s="310" t="str">
        <f ca="true">+IF(OFFSET('Sanitation Data'!$H$32,0,10*ROW('Sanitation Data'!H24))="","",OFFSET('Sanitation Data'!$H$32,0,10*ROW('Sanitation Data'!H24)))</f>
        <v>Yes</v>
      </c>
      <c r="DJ30" s="310" t="str">
        <f ca="true">+IF(OFFSET('Sanitation Data'!$I$28,0,10*ROW('Sanitation Data'!I24))="","",OFFSET('Sanitation Data'!$I$28,0,10*ROW('Sanitation Data'!I24)))</f>
        <v/>
      </c>
      <c r="DK30" s="310" t="str">
        <f ca="true">+IF(OFFSET('Sanitation Data'!$I$29,0,10*ROW('Sanitation Data'!I24))="","",OFFSET('Sanitation Data'!$I$29,0,10*ROW('Sanitation Data'!I24)))</f>
        <v/>
      </c>
      <c r="DL30" s="310" t="str">
        <f ca="true">+IF(OFFSET('Sanitation Data'!$I$30,0,10*ROW('Sanitation Data'!I24))="","",OFFSET('Sanitation Data'!$I$30,0,10*ROW('Sanitation Data'!I24)))</f>
        <v/>
      </c>
      <c r="DM30" s="310" t="str">
        <f ca="true">+IF(OFFSET('Sanitation Data'!$I$31,0,10*ROW('Sanitation Data'!I24))="","",OFFSET('Sanitation Data'!$I$31,0,10*ROW('Sanitation Data'!I24)))</f>
        <v/>
      </c>
      <c r="DN30" s="310" t="str">
        <f ca="true">+IF(OFFSET('Sanitation Data'!$I$32,0,10*ROW('Sanitation Data'!I24))="","",OFFSET('Sanitation Data'!$I$32,0,10*ROW('Sanitation Data'!I24)))</f>
        <v>Yes</v>
      </c>
      <c r="DO30" s="310" t="str">
        <f ca="true">+IF(OFFSET('Hygiene Data'!$D$11,0,10*ROW('Hygiene Data'!D24))="","",OFFSET('Hygiene Data'!$D$11,0,10*ROW('Hygiene Data'!D24)))</f>
        <v/>
      </c>
      <c r="DP30" s="310" t="str">
        <f ca="true">+IF(OFFSET('Hygiene Data'!$D$12,0,10*ROW('Hygiene Data'!D24))="","",OFFSET('Hygiene Data'!$D$12,0,10*ROW('Hygiene Data'!D24)))</f>
        <v/>
      </c>
      <c r="DQ30" s="310" t="str">
        <f ca="true">+IF(OFFSET('Hygiene Data'!$D$13,0,10*ROW('Hygiene Data'!D24))="","",OFFSET('Hygiene Data'!$D$13,0,10*ROW('Hygiene Data'!D24)))</f>
        <v>Yes</v>
      </c>
      <c r="DR30" s="310" t="str">
        <f ca="true">+IF(OFFSET('Hygiene Data'!$E$11,0,10*ROW('Hygiene Data'!E24))="","",OFFSET('Hygiene Data'!$E$11,0,10*ROW('Hygiene Data'!E24)))</f>
        <v/>
      </c>
      <c r="DS30" s="310" t="str">
        <f ca="true">+IF(OFFSET('Hygiene Data'!$E$12,0,10*ROW('Hygiene Data'!E24))="","",OFFSET('Hygiene Data'!$E$12,0,10*ROW('Hygiene Data'!E24)))</f>
        <v/>
      </c>
      <c r="DT30" s="310" t="str">
        <f ca="true">+IF(OFFSET('Hygiene Data'!$E$13,0,10*ROW('Hygiene Data'!E24))="","",OFFSET('Hygiene Data'!$E$13,0,10*ROW('Hygiene Data'!E24)))</f>
        <v/>
      </c>
      <c r="DU30" s="310" t="str">
        <f ca="true">+IF(OFFSET('Hygiene Data'!$F$11,0,10*ROW('Hygiene Data'!F24))="","",OFFSET('Hygiene Data'!$F$11,0,10*ROW('Hygiene Data'!F24)))</f>
        <v/>
      </c>
      <c r="DV30" s="310" t="str">
        <f ca="true">+IF(OFFSET('Hygiene Data'!$F$12,0,10*ROW('Hygiene Data'!F24))="","",OFFSET('Hygiene Data'!$F$12,0,10*ROW('Hygiene Data'!F24)))</f>
        <v/>
      </c>
      <c r="DW30" s="310" t="str">
        <f ca="true">+IF(OFFSET('Hygiene Data'!$F$13,0,10*ROW('Hygiene Data'!F24))="","",OFFSET('Hygiene Data'!$F$13,0,10*ROW('Hygiene Data'!F24)))</f>
        <v/>
      </c>
      <c r="DX30" s="310" t="str">
        <f ca="true">+IF(OFFSET('Hygiene Data'!$G$11,0,10*ROW('Hygiene Data'!G24))="","",OFFSET('Hygiene Data'!$G$11,0,10*ROW('Hygiene Data'!G24)))</f>
        <v/>
      </c>
      <c r="DY30" s="310" t="str">
        <f ca="true">+IF(OFFSET('Hygiene Data'!$G$12,0,10*ROW('Hygiene Data'!G24))="","",OFFSET('Hygiene Data'!$G$12,0,10*ROW('Hygiene Data'!G24)))</f>
        <v/>
      </c>
      <c r="DZ30" s="310" t="str">
        <f ca="true">+IF(OFFSET('Hygiene Data'!$G$13,0,10*ROW('Hygiene Data'!G24))="","",OFFSET('Hygiene Data'!$G$13,0,10*ROW('Hygiene Data'!G24)))</f>
        <v/>
      </c>
      <c r="EA30" s="310" t="str">
        <f ca="true">+IF(OFFSET('Hygiene Data'!$H$11,0,10*ROW('Hygiene Data'!H24))="","",OFFSET('Hygiene Data'!$H$11,0,10*ROW('Hygiene Data'!H24)))</f>
        <v/>
      </c>
      <c r="EB30" s="310" t="str">
        <f ca="true">+IF(OFFSET('Hygiene Data'!$H$12,0,10*ROW('Hygiene Data'!H24))="","",OFFSET('Hygiene Data'!$H$12,0,10*ROW('Hygiene Data'!H24)))</f>
        <v/>
      </c>
      <c r="EC30" s="310" t="str">
        <f ca="true">+IF(OFFSET('Hygiene Data'!$H$13,0,10*ROW('Hygiene Data'!H24))="","",OFFSET('Hygiene Data'!$H$13,0,10*ROW('Hygiene Data'!H24)))</f>
        <v>Yes</v>
      </c>
      <c r="ED30" s="310" t="str">
        <f ca="true">+IF(OFFSET('Hygiene Data'!$I$11,0,10*ROW('Hygiene Data'!I24))="","",OFFSET('Hygiene Data'!$I$11,0,10*ROW('Hygiene Data'!I24)))</f>
        <v/>
      </c>
      <c r="EE30" s="310" t="str">
        <f ca="true">+IF(OFFSET('Hygiene Data'!$I$12,0,10*ROW('Hygiene Data'!I24))="","",OFFSET('Hygiene Data'!$I$12,0,10*ROW('Hygiene Data'!I24)))</f>
        <v/>
      </c>
      <c r="EF30" s="310" t="str">
        <f ca="true">+IF(OFFSET('Hygiene Data'!$I$13,0,10*ROW('Hygiene Data'!I24))="","",OFFSET('Hygiene Data'!$I$13,0,10*ROW('Hygiene Data'!I24)))</f>
        <v>Yes</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66"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10"/>
      <c r="BS31" s="310" t="str">
        <f ca="true">+IF(OFFSET('Water Data'!$D$27,0,10*ROW('Water Data'!D25))="","",OFFSET('Water Data'!$D$27,0,10*ROW('Water Data'!D25)))</f>
        <v/>
      </c>
      <c r="BT31" s="310" t="str">
        <f ca="true">+IF(OFFSET('Water Data'!$D$28,0,10*ROW('Water Data'!D25))="","",OFFSET('Water Data'!$D$28,0,10*ROW('Water Data'!D25)))</f>
        <v/>
      </c>
      <c r="BU31" s="310" t="str">
        <f ca="true">+IF(OFFSET('Water Data'!$D$29,0,10*ROW('Water Data'!D25))="","",OFFSET('Water Data'!$D$29,0,10*ROW('Water Data'!D25)))</f>
        <v/>
      </c>
      <c r="BV31" s="310" t="str">
        <f ca="true">+IF(OFFSET('Water Data'!$E$27,0,10*ROW('Water Data'!E25))="","",OFFSET('Water Data'!$E$27,0,10*ROW('Water Data'!E25)))</f>
        <v/>
      </c>
      <c r="BW31" s="310" t="str">
        <f ca="true">+IF(OFFSET('Water Data'!$E$28,0,10*ROW('Water Data'!E25))="","",OFFSET('Water Data'!$E$28,0,10*ROW('Water Data'!E25)))</f>
        <v/>
      </c>
      <c r="BX31" s="310" t="str">
        <f ca="true">+IF(OFFSET('Water Data'!$E$29,0,10*ROW('Water Data'!E25))="","",OFFSET('Water Data'!$E$29,0,10*ROW('Water Data'!E25)))</f>
        <v/>
      </c>
      <c r="BY31" s="310" t="str">
        <f ca="true">+IF(OFFSET('Water Data'!$F$27,0,10*ROW('Water Data'!F25))="","",OFFSET('Water Data'!$F$27,0,10*ROW('Water Data'!F25)))</f>
        <v/>
      </c>
      <c r="BZ31" s="310" t="str">
        <f ca="true">+IF(OFFSET('Water Data'!$F$28,0,10*ROW('Water Data'!F25))="","",OFFSET('Water Data'!$F$28,0,10*ROW('Water Data'!F25)))</f>
        <v/>
      </c>
      <c r="CA31" s="310" t="str">
        <f ca="true">+IF(OFFSET('Water Data'!$F$29,0,10*ROW('Water Data'!F25))="","",OFFSET('Water Data'!$F$29,0,10*ROW('Water Data'!F25)))</f>
        <v/>
      </c>
      <c r="CB31" s="310" t="str">
        <f ca="true">+IF(OFFSET('Water Data'!$G$27,0,10*ROW('Water Data'!G25))="","",OFFSET('Water Data'!$G$27,0,10*ROW('Water Data'!G25)))</f>
        <v/>
      </c>
      <c r="CC31" s="310" t="str">
        <f ca="true">+IF(OFFSET('Water Data'!$G$28,0,10*ROW('Water Data'!G25))="","",OFFSET('Water Data'!$G$28,0,10*ROW('Water Data'!G25)))</f>
        <v/>
      </c>
      <c r="CD31" s="310" t="str">
        <f ca="true">+IF(OFFSET('Water Data'!$G$29,0,10*ROW('Water Data'!G25))="","",OFFSET('Water Data'!$G$29,0,10*ROW('Water Data'!G25)))</f>
        <v/>
      </c>
      <c r="CE31" s="310" t="str">
        <f ca="true">+IF(OFFSET('Water Data'!$H$27,0,10*ROW('Water Data'!H25))="","",OFFSET('Water Data'!$H$27,0,10*ROW('Water Data'!H25)))</f>
        <v/>
      </c>
      <c r="CF31" s="310" t="str">
        <f ca="true">+IF(OFFSET('Water Data'!$H$28,0,10*ROW('Water Data'!H25))="","",OFFSET('Water Data'!$H$28,0,10*ROW('Water Data'!H25)))</f>
        <v/>
      </c>
      <c r="CG31" s="310" t="str">
        <f ca="true">+IF(OFFSET('Water Data'!$H$29,0,10*ROW('Water Data'!H25))="","",OFFSET('Water Data'!$H$29,0,10*ROW('Water Data'!H25)))</f>
        <v/>
      </c>
      <c r="CH31" s="310" t="str">
        <f ca="true">+IF(OFFSET('Water Data'!$I$27,0,10*ROW('Water Data'!I25))="","",OFFSET('Water Data'!$I$27,0,10*ROW('Water Data'!I25)))</f>
        <v/>
      </c>
      <c r="CI31" s="310" t="str">
        <f ca="true">+IF(OFFSET('Water Data'!$I$28,0,10*ROW('Water Data'!I25))="","",OFFSET('Water Data'!$I$28,0,10*ROW('Water Data'!I25)))</f>
        <v/>
      </c>
      <c r="CJ31" s="310" t="str">
        <f ca="true">+IF(OFFSET('Water Data'!$I$29,0,10*ROW('Water Data'!I25))="","",OFFSET('Water Data'!$I$29,0,10*ROW('Water Data'!I25)))</f>
        <v/>
      </c>
      <c r="CK31" s="310" t="str">
        <f ca="true">+IF(OFFSET('Sanitation Data'!$D$28,0,10*ROW('Sanitation Data'!D25))="","",OFFSET('Sanitation Data'!$D$28,0,10*ROW('Sanitation Data'!D25)))</f>
        <v/>
      </c>
      <c r="CL31" s="310" t="str">
        <f ca="true">+IF(OFFSET('Sanitation Data'!$D$29,0,10*ROW('Sanitation Data'!D25))="","",OFFSET('Sanitation Data'!$D$29,0,10*ROW('Sanitation Data'!D25)))</f>
        <v/>
      </c>
      <c r="CM31" s="310" t="str">
        <f ca="true">+IF(OFFSET('Sanitation Data'!$D$30,0,10*ROW('Sanitation Data'!D25))="","",OFFSET('Sanitation Data'!$D$30,0,10*ROW('Sanitation Data'!D25)))</f>
        <v/>
      </c>
      <c r="CN31" s="310" t="str">
        <f ca="true">+IF(OFFSET('Sanitation Data'!$D$31,0,10*ROW('Sanitation Data'!D25))="","",OFFSET('Sanitation Data'!$D$31,0,10*ROW('Sanitation Data'!D25)))</f>
        <v/>
      </c>
      <c r="CO31" s="310" t="str">
        <f ca="true">+IF(OFFSET('Sanitation Data'!$D$32,0,10*ROW('Sanitation Data'!D25))="","",OFFSET('Sanitation Data'!$D$32,0,10*ROW('Sanitation Data'!D25)))</f>
        <v/>
      </c>
      <c r="CP31" s="310" t="str">
        <f ca="true">+IF(OFFSET('Sanitation Data'!$E$28,0,10*ROW('Sanitation Data'!E25))="","",OFFSET('Sanitation Data'!$E$28,0,10*ROW('Sanitation Data'!E25)))</f>
        <v/>
      </c>
      <c r="CQ31" s="310" t="str">
        <f ca="true">+IF(OFFSET('Sanitation Data'!$E$29,0,10*ROW('Sanitation Data'!E25))="","",OFFSET('Sanitation Data'!$E$29,0,10*ROW('Sanitation Data'!E25)))</f>
        <v/>
      </c>
      <c r="CR31" s="310" t="str">
        <f ca="true">+IF(OFFSET('Sanitation Data'!$E$30,0,10*ROW('Sanitation Data'!E25))="","",OFFSET('Sanitation Data'!$E$30,0,10*ROW('Sanitation Data'!E25)))</f>
        <v/>
      </c>
      <c r="CS31" s="310" t="str">
        <f ca="true">+IF(OFFSET('Sanitation Data'!$E$31,0,10*ROW('Sanitation Data'!E25))="","",OFFSET('Sanitation Data'!$E$31,0,10*ROW('Sanitation Data'!E25)))</f>
        <v/>
      </c>
      <c r="CT31" s="310" t="str">
        <f ca="true">+IF(OFFSET('Sanitation Data'!$E$32,0,10*ROW('Sanitation Data'!E25))="","",OFFSET('Sanitation Data'!$E$32,0,10*ROW('Sanitation Data'!E25)))</f>
        <v/>
      </c>
      <c r="CU31" s="310" t="str">
        <f ca="true">+IF(OFFSET('Sanitation Data'!$F$28,0,10*ROW('Sanitation Data'!F25))="","",OFFSET('Sanitation Data'!$F$28,0,10*ROW('Sanitation Data'!F25)))</f>
        <v/>
      </c>
      <c r="CV31" s="310" t="str">
        <f ca="true">+IF(OFFSET('Sanitation Data'!$F$29,0,10*ROW('Sanitation Data'!F25))="","",OFFSET('Sanitation Data'!$F$29,0,10*ROW('Sanitation Data'!F25)))</f>
        <v/>
      </c>
      <c r="CW31" s="310" t="str">
        <f ca="true">+IF(OFFSET('Sanitation Data'!$F$30,0,10*ROW('Sanitation Data'!F25))="","",OFFSET('Sanitation Data'!$F$30,0,10*ROW('Sanitation Data'!F25)))</f>
        <v/>
      </c>
      <c r="CX31" s="310" t="str">
        <f ca="true">+IF(OFFSET('Sanitation Data'!$F$31,0,10*ROW('Sanitation Data'!F25))="","",OFFSET('Sanitation Data'!$F$31,0,10*ROW('Sanitation Data'!F25)))</f>
        <v/>
      </c>
      <c r="CY31" s="310" t="str">
        <f ca="true">+IF(OFFSET('Sanitation Data'!$F$32,0,10*ROW('Sanitation Data'!F25))="","",OFFSET('Sanitation Data'!$F$32,0,10*ROW('Sanitation Data'!F25)))</f>
        <v/>
      </c>
      <c r="CZ31" s="310" t="str">
        <f ca="true">+IF(OFFSET('Sanitation Data'!$G$28,0,10*ROW('Sanitation Data'!G25))="","",OFFSET('Sanitation Data'!$G$28,0,10*ROW('Sanitation Data'!G25)))</f>
        <v/>
      </c>
      <c r="DA31" s="310" t="str">
        <f ca="true">+IF(OFFSET('Sanitation Data'!$G$29,0,10*ROW('Sanitation Data'!G25))="","",OFFSET('Sanitation Data'!$G$29,0,10*ROW('Sanitation Data'!G25)))</f>
        <v/>
      </c>
      <c r="DB31" s="310" t="str">
        <f ca="true">+IF(OFFSET('Sanitation Data'!$G$30,0,10*ROW('Sanitation Data'!G25))="","",OFFSET('Sanitation Data'!$G$30,0,10*ROW('Sanitation Data'!G25)))</f>
        <v/>
      </c>
      <c r="DC31" s="310" t="str">
        <f ca="true">+IF(OFFSET('Sanitation Data'!$G$31,0,10*ROW('Sanitation Data'!G25))="","",OFFSET('Sanitation Data'!$G$31,0,10*ROW('Sanitation Data'!G25)))</f>
        <v/>
      </c>
      <c r="DD31" s="310" t="str">
        <f ca="true">+IF(OFFSET('Sanitation Data'!$G$32,0,10*ROW('Sanitation Data'!G25))="","",OFFSET('Sanitation Data'!$G$32,0,10*ROW('Sanitation Data'!G25)))</f>
        <v/>
      </c>
      <c r="DE31" s="310" t="str">
        <f ca="true">+IF(OFFSET('Sanitation Data'!$H$28,0,10*ROW('Sanitation Data'!H25))="","",OFFSET('Sanitation Data'!$H$28,0,10*ROW('Sanitation Data'!H25)))</f>
        <v/>
      </c>
      <c r="DF31" s="310" t="str">
        <f ca="true">+IF(OFFSET('Sanitation Data'!$H$29,0,10*ROW('Sanitation Data'!H25))="","",OFFSET('Sanitation Data'!$H$29,0,10*ROW('Sanitation Data'!H25)))</f>
        <v/>
      </c>
      <c r="DG31" s="310" t="str">
        <f ca="true">+IF(OFFSET('Sanitation Data'!$H$30,0,10*ROW('Sanitation Data'!H25))="","",OFFSET('Sanitation Data'!$H$30,0,10*ROW('Sanitation Data'!H25)))</f>
        <v/>
      </c>
      <c r="DH31" s="310" t="str">
        <f ca="true">+IF(OFFSET('Sanitation Data'!$H$31,0,10*ROW('Sanitation Data'!H25))="","",OFFSET('Sanitation Data'!$H$31,0,10*ROW('Sanitation Data'!H25)))</f>
        <v/>
      </c>
      <c r="DI31" s="310" t="str">
        <f ca="true">+IF(OFFSET('Sanitation Data'!$H$32,0,10*ROW('Sanitation Data'!H25))="","",OFFSET('Sanitation Data'!$H$32,0,10*ROW('Sanitation Data'!H25)))</f>
        <v/>
      </c>
      <c r="DJ31" s="310" t="str">
        <f ca="true">+IF(OFFSET('Sanitation Data'!$I$28,0,10*ROW('Sanitation Data'!I25))="","",OFFSET('Sanitation Data'!$I$28,0,10*ROW('Sanitation Data'!I25)))</f>
        <v/>
      </c>
      <c r="DK31" s="310" t="str">
        <f ca="true">+IF(OFFSET('Sanitation Data'!$I$29,0,10*ROW('Sanitation Data'!I25))="","",OFFSET('Sanitation Data'!$I$29,0,10*ROW('Sanitation Data'!I25)))</f>
        <v/>
      </c>
      <c r="DL31" s="310" t="str">
        <f ca="true">+IF(OFFSET('Sanitation Data'!$I$30,0,10*ROW('Sanitation Data'!I25))="","",OFFSET('Sanitation Data'!$I$30,0,10*ROW('Sanitation Data'!I25)))</f>
        <v/>
      </c>
      <c r="DM31" s="310" t="str">
        <f ca="true">+IF(OFFSET('Sanitation Data'!$I$31,0,10*ROW('Sanitation Data'!I25))="","",OFFSET('Sanitation Data'!$I$31,0,10*ROW('Sanitation Data'!I25)))</f>
        <v/>
      </c>
      <c r="DN31" s="310" t="str">
        <f ca="true">+IF(OFFSET('Sanitation Data'!$I$32,0,10*ROW('Sanitation Data'!I25))="","",OFFSET('Sanitation Data'!$I$32,0,10*ROW('Sanitation Data'!I25)))</f>
        <v/>
      </c>
      <c r="DO31" s="310" t="str">
        <f ca="true">+IF(OFFSET('Hygiene Data'!$D$11,0,10*ROW('Hygiene Data'!D25))="","",OFFSET('Hygiene Data'!$D$11,0,10*ROW('Hygiene Data'!D25)))</f>
        <v/>
      </c>
      <c r="DP31" s="310" t="str">
        <f ca="true">+IF(OFFSET('Hygiene Data'!$D$12,0,10*ROW('Hygiene Data'!D25))="","",OFFSET('Hygiene Data'!$D$12,0,10*ROW('Hygiene Data'!D25)))</f>
        <v/>
      </c>
      <c r="DQ31" s="310" t="str">
        <f ca="true">+IF(OFFSET('Hygiene Data'!$D$13,0,10*ROW('Hygiene Data'!D25))="","",OFFSET('Hygiene Data'!$D$13,0,10*ROW('Hygiene Data'!D25)))</f>
        <v/>
      </c>
      <c r="DR31" s="310" t="str">
        <f ca="true">+IF(OFFSET('Hygiene Data'!$E$11,0,10*ROW('Hygiene Data'!E25))="","",OFFSET('Hygiene Data'!$E$11,0,10*ROW('Hygiene Data'!E25)))</f>
        <v/>
      </c>
      <c r="DS31" s="310" t="str">
        <f ca="true">+IF(OFFSET('Hygiene Data'!$E$12,0,10*ROW('Hygiene Data'!E25))="","",OFFSET('Hygiene Data'!$E$12,0,10*ROW('Hygiene Data'!E25)))</f>
        <v/>
      </c>
      <c r="DT31" s="310" t="str">
        <f ca="true">+IF(OFFSET('Hygiene Data'!$E$13,0,10*ROW('Hygiene Data'!E25))="","",OFFSET('Hygiene Data'!$E$13,0,10*ROW('Hygiene Data'!E25)))</f>
        <v/>
      </c>
      <c r="DU31" s="310" t="str">
        <f ca="true">+IF(OFFSET('Hygiene Data'!$F$11,0,10*ROW('Hygiene Data'!F25))="","",OFFSET('Hygiene Data'!$F$11,0,10*ROW('Hygiene Data'!F25)))</f>
        <v/>
      </c>
      <c r="DV31" s="310" t="str">
        <f ca="true">+IF(OFFSET('Hygiene Data'!$F$12,0,10*ROW('Hygiene Data'!F25))="","",OFFSET('Hygiene Data'!$F$12,0,10*ROW('Hygiene Data'!F25)))</f>
        <v/>
      </c>
      <c r="DW31" s="310" t="str">
        <f ca="true">+IF(OFFSET('Hygiene Data'!$F$13,0,10*ROW('Hygiene Data'!F25))="","",OFFSET('Hygiene Data'!$F$13,0,10*ROW('Hygiene Data'!F25)))</f>
        <v/>
      </c>
      <c r="DX31" s="310" t="str">
        <f ca="true">+IF(OFFSET('Hygiene Data'!$G$11,0,10*ROW('Hygiene Data'!G25))="","",OFFSET('Hygiene Data'!$G$11,0,10*ROW('Hygiene Data'!G25)))</f>
        <v/>
      </c>
      <c r="DY31" s="310" t="str">
        <f ca="true">+IF(OFFSET('Hygiene Data'!$G$12,0,10*ROW('Hygiene Data'!G25))="","",OFFSET('Hygiene Data'!$G$12,0,10*ROW('Hygiene Data'!G25)))</f>
        <v/>
      </c>
      <c r="DZ31" s="310" t="str">
        <f ca="true">+IF(OFFSET('Hygiene Data'!$G$13,0,10*ROW('Hygiene Data'!G25))="","",OFFSET('Hygiene Data'!$G$13,0,10*ROW('Hygiene Data'!G25)))</f>
        <v/>
      </c>
      <c r="EA31" s="310" t="str">
        <f ca="true">+IF(OFFSET('Hygiene Data'!$H$11,0,10*ROW('Hygiene Data'!H25))="","",OFFSET('Hygiene Data'!$H$11,0,10*ROW('Hygiene Data'!H25)))</f>
        <v/>
      </c>
      <c r="EB31" s="310" t="str">
        <f ca="true">+IF(OFFSET('Hygiene Data'!$H$12,0,10*ROW('Hygiene Data'!H25))="","",OFFSET('Hygiene Data'!$H$12,0,10*ROW('Hygiene Data'!H25)))</f>
        <v/>
      </c>
      <c r="EC31" s="310" t="str">
        <f ca="true">+IF(OFFSET('Hygiene Data'!$H$13,0,10*ROW('Hygiene Data'!H25))="","",OFFSET('Hygiene Data'!$H$13,0,10*ROW('Hygiene Data'!H25)))</f>
        <v/>
      </c>
      <c r="ED31" s="310" t="str">
        <f ca="true">+IF(OFFSET('Hygiene Data'!$I$11,0,10*ROW('Hygiene Data'!I25))="","",OFFSET('Hygiene Data'!$I$11,0,10*ROW('Hygiene Data'!I25)))</f>
        <v/>
      </c>
      <c r="EE31" s="310" t="str">
        <f ca="true">+IF(OFFSET('Hygiene Data'!$I$12,0,10*ROW('Hygiene Data'!I25))="","",OFFSET('Hygiene Data'!$I$12,0,10*ROW('Hygiene Data'!I25)))</f>
        <v/>
      </c>
      <c r="EF31" s="310"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66"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10"/>
      <c r="BS32" s="310" t="str">
        <f ca="true">+IF(OFFSET('Water Data'!$D$27,0,10*ROW('Water Data'!D26))="","",OFFSET('Water Data'!$D$27,0,10*ROW('Water Data'!D26)))</f>
        <v/>
      </c>
      <c r="BT32" s="310" t="str">
        <f ca="true">+IF(OFFSET('Water Data'!$D$28,0,10*ROW('Water Data'!D26))="","",OFFSET('Water Data'!$D$28,0,10*ROW('Water Data'!D26)))</f>
        <v/>
      </c>
      <c r="BU32" s="310" t="str">
        <f ca="true">+IF(OFFSET('Water Data'!$D$29,0,10*ROW('Water Data'!D26))="","",OFFSET('Water Data'!$D$29,0,10*ROW('Water Data'!D26)))</f>
        <v/>
      </c>
      <c r="BV32" s="310" t="str">
        <f ca="true">+IF(OFFSET('Water Data'!$E$27,0,10*ROW('Water Data'!E26))="","",OFFSET('Water Data'!$E$27,0,10*ROW('Water Data'!E26)))</f>
        <v/>
      </c>
      <c r="BW32" s="310" t="str">
        <f ca="true">+IF(OFFSET('Water Data'!$E$28,0,10*ROW('Water Data'!E26))="","",OFFSET('Water Data'!$E$28,0,10*ROW('Water Data'!E26)))</f>
        <v/>
      </c>
      <c r="BX32" s="310" t="str">
        <f ca="true">+IF(OFFSET('Water Data'!$E$29,0,10*ROW('Water Data'!E26))="","",OFFSET('Water Data'!$E$29,0,10*ROW('Water Data'!E26)))</f>
        <v/>
      </c>
      <c r="BY32" s="310" t="str">
        <f ca="true">+IF(OFFSET('Water Data'!$F$27,0,10*ROW('Water Data'!F26))="","",OFFSET('Water Data'!$F$27,0,10*ROW('Water Data'!F26)))</f>
        <v/>
      </c>
      <c r="BZ32" s="310" t="str">
        <f ca="true">+IF(OFFSET('Water Data'!$F$28,0,10*ROW('Water Data'!F26))="","",OFFSET('Water Data'!$F$28,0,10*ROW('Water Data'!F26)))</f>
        <v/>
      </c>
      <c r="CA32" s="310" t="str">
        <f ca="true">+IF(OFFSET('Water Data'!$F$29,0,10*ROW('Water Data'!F26))="","",OFFSET('Water Data'!$F$29,0,10*ROW('Water Data'!F26)))</f>
        <v/>
      </c>
      <c r="CB32" s="310" t="str">
        <f ca="true">+IF(OFFSET('Water Data'!$G$27,0,10*ROW('Water Data'!G26))="","",OFFSET('Water Data'!$G$27,0,10*ROW('Water Data'!G26)))</f>
        <v/>
      </c>
      <c r="CC32" s="310" t="str">
        <f ca="true">+IF(OFFSET('Water Data'!$G$28,0,10*ROW('Water Data'!G26))="","",OFFSET('Water Data'!$G$28,0,10*ROW('Water Data'!G26)))</f>
        <v/>
      </c>
      <c r="CD32" s="310" t="str">
        <f ca="true">+IF(OFFSET('Water Data'!$G$29,0,10*ROW('Water Data'!G26))="","",OFFSET('Water Data'!$G$29,0,10*ROW('Water Data'!G26)))</f>
        <v/>
      </c>
      <c r="CE32" s="310" t="str">
        <f ca="true">+IF(OFFSET('Water Data'!$H$27,0,10*ROW('Water Data'!H26))="","",OFFSET('Water Data'!$H$27,0,10*ROW('Water Data'!H26)))</f>
        <v/>
      </c>
      <c r="CF32" s="310" t="str">
        <f ca="true">+IF(OFFSET('Water Data'!$H$28,0,10*ROW('Water Data'!H26))="","",OFFSET('Water Data'!$H$28,0,10*ROW('Water Data'!H26)))</f>
        <v/>
      </c>
      <c r="CG32" s="310" t="str">
        <f ca="true">+IF(OFFSET('Water Data'!$H$29,0,10*ROW('Water Data'!H26))="","",OFFSET('Water Data'!$H$29,0,10*ROW('Water Data'!H26)))</f>
        <v/>
      </c>
      <c r="CH32" s="310" t="str">
        <f ca="true">+IF(OFFSET('Water Data'!$I$27,0,10*ROW('Water Data'!I26))="","",OFFSET('Water Data'!$I$27,0,10*ROW('Water Data'!I26)))</f>
        <v/>
      </c>
      <c r="CI32" s="310" t="str">
        <f ca="true">+IF(OFFSET('Water Data'!$I$28,0,10*ROW('Water Data'!I26))="","",OFFSET('Water Data'!$I$28,0,10*ROW('Water Data'!I26)))</f>
        <v/>
      </c>
      <c r="CJ32" s="310" t="str">
        <f ca="true">+IF(OFFSET('Water Data'!$I$29,0,10*ROW('Water Data'!I26))="","",OFFSET('Water Data'!$I$29,0,10*ROW('Water Data'!I26)))</f>
        <v/>
      </c>
      <c r="CK32" s="310" t="str">
        <f ca="true">+IF(OFFSET('Sanitation Data'!$D$28,0,10*ROW('Sanitation Data'!D26))="","",OFFSET('Sanitation Data'!$D$28,0,10*ROW('Sanitation Data'!D26)))</f>
        <v/>
      </c>
      <c r="CL32" s="310" t="str">
        <f ca="true">+IF(OFFSET('Sanitation Data'!$D$29,0,10*ROW('Sanitation Data'!D26))="","",OFFSET('Sanitation Data'!$D$29,0,10*ROW('Sanitation Data'!D26)))</f>
        <v/>
      </c>
      <c r="CM32" s="310" t="str">
        <f ca="true">+IF(OFFSET('Sanitation Data'!$D$30,0,10*ROW('Sanitation Data'!D26))="","",OFFSET('Sanitation Data'!$D$30,0,10*ROW('Sanitation Data'!D26)))</f>
        <v/>
      </c>
      <c r="CN32" s="310" t="str">
        <f ca="true">+IF(OFFSET('Sanitation Data'!$D$31,0,10*ROW('Sanitation Data'!D26))="","",OFFSET('Sanitation Data'!$D$31,0,10*ROW('Sanitation Data'!D26)))</f>
        <v/>
      </c>
      <c r="CO32" s="310" t="str">
        <f ca="true">+IF(OFFSET('Sanitation Data'!$D$32,0,10*ROW('Sanitation Data'!D26))="","",OFFSET('Sanitation Data'!$D$32,0,10*ROW('Sanitation Data'!D26)))</f>
        <v/>
      </c>
      <c r="CP32" s="310" t="str">
        <f ca="true">+IF(OFFSET('Sanitation Data'!$E$28,0,10*ROW('Sanitation Data'!E26))="","",OFFSET('Sanitation Data'!$E$28,0,10*ROW('Sanitation Data'!E26)))</f>
        <v/>
      </c>
      <c r="CQ32" s="310" t="str">
        <f ca="true">+IF(OFFSET('Sanitation Data'!$E$29,0,10*ROW('Sanitation Data'!E26))="","",OFFSET('Sanitation Data'!$E$29,0,10*ROW('Sanitation Data'!E26)))</f>
        <v/>
      </c>
      <c r="CR32" s="310" t="str">
        <f ca="true">+IF(OFFSET('Sanitation Data'!$E$30,0,10*ROW('Sanitation Data'!E26))="","",OFFSET('Sanitation Data'!$E$30,0,10*ROW('Sanitation Data'!E26)))</f>
        <v/>
      </c>
      <c r="CS32" s="310" t="str">
        <f ca="true">+IF(OFFSET('Sanitation Data'!$E$31,0,10*ROW('Sanitation Data'!E26))="","",OFFSET('Sanitation Data'!$E$31,0,10*ROW('Sanitation Data'!E26)))</f>
        <v/>
      </c>
      <c r="CT32" s="310" t="str">
        <f ca="true">+IF(OFFSET('Sanitation Data'!$E$32,0,10*ROW('Sanitation Data'!E26))="","",OFFSET('Sanitation Data'!$E$32,0,10*ROW('Sanitation Data'!E26)))</f>
        <v/>
      </c>
      <c r="CU32" s="310" t="str">
        <f ca="true">+IF(OFFSET('Sanitation Data'!$F$28,0,10*ROW('Sanitation Data'!F26))="","",OFFSET('Sanitation Data'!$F$28,0,10*ROW('Sanitation Data'!F26)))</f>
        <v/>
      </c>
      <c r="CV32" s="310" t="str">
        <f ca="true">+IF(OFFSET('Sanitation Data'!$F$29,0,10*ROW('Sanitation Data'!F26))="","",OFFSET('Sanitation Data'!$F$29,0,10*ROW('Sanitation Data'!F26)))</f>
        <v/>
      </c>
      <c r="CW32" s="310" t="str">
        <f ca="true">+IF(OFFSET('Sanitation Data'!$F$30,0,10*ROW('Sanitation Data'!F26))="","",OFFSET('Sanitation Data'!$F$30,0,10*ROW('Sanitation Data'!F26)))</f>
        <v/>
      </c>
      <c r="CX32" s="310" t="str">
        <f ca="true">+IF(OFFSET('Sanitation Data'!$F$31,0,10*ROW('Sanitation Data'!F26))="","",OFFSET('Sanitation Data'!$F$31,0,10*ROW('Sanitation Data'!F26)))</f>
        <v/>
      </c>
      <c r="CY32" s="310" t="str">
        <f ca="true">+IF(OFFSET('Sanitation Data'!$F$32,0,10*ROW('Sanitation Data'!F26))="","",OFFSET('Sanitation Data'!$F$32,0,10*ROW('Sanitation Data'!F26)))</f>
        <v/>
      </c>
      <c r="CZ32" s="310" t="str">
        <f ca="true">+IF(OFFSET('Sanitation Data'!$G$28,0,10*ROW('Sanitation Data'!G26))="","",OFFSET('Sanitation Data'!$G$28,0,10*ROW('Sanitation Data'!G26)))</f>
        <v/>
      </c>
      <c r="DA32" s="310" t="str">
        <f ca="true">+IF(OFFSET('Sanitation Data'!$G$29,0,10*ROW('Sanitation Data'!G26))="","",OFFSET('Sanitation Data'!$G$29,0,10*ROW('Sanitation Data'!G26)))</f>
        <v/>
      </c>
      <c r="DB32" s="310" t="str">
        <f ca="true">+IF(OFFSET('Sanitation Data'!$G$30,0,10*ROW('Sanitation Data'!G26))="","",OFFSET('Sanitation Data'!$G$30,0,10*ROW('Sanitation Data'!G26)))</f>
        <v/>
      </c>
      <c r="DC32" s="310" t="str">
        <f ca="true">+IF(OFFSET('Sanitation Data'!$G$31,0,10*ROW('Sanitation Data'!G26))="","",OFFSET('Sanitation Data'!$G$31,0,10*ROW('Sanitation Data'!G26)))</f>
        <v/>
      </c>
      <c r="DD32" s="310" t="str">
        <f ca="true">+IF(OFFSET('Sanitation Data'!$G$32,0,10*ROW('Sanitation Data'!G26))="","",OFFSET('Sanitation Data'!$G$32,0,10*ROW('Sanitation Data'!G26)))</f>
        <v/>
      </c>
      <c r="DE32" s="310" t="str">
        <f ca="true">+IF(OFFSET('Sanitation Data'!$H$28,0,10*ROW('Sanitation Data'!H26))="","",OFFSET('Sanitation Data'!$H$28,0,10*ROW('Sanitation Data'!H26)))</f>
        <v/>
      </c>
      <c r="DF32" s="310" t="str">
        <f ca="true">+IF(OFFSET('Sanitation Data'!$H$29,0,10*ROW('Sanitation Data'!H26))="","",OFFSET('Sanitation Data'!$H$29,0,10*ROW('Sanitation Data'!H26)))</f>
        <v/>
      </c>
      <c r="DG32" s="310" t="str">
        <f ca="true">+IF(OFFSET('Sanitation Data'!$H$30,0,10*ROW('Sanitation Data'!H26))="","",OFFSET('Sanitation Data'!$H$30,0,10*ROW('Sanitation Data'!H26)))</f>
        <v/>
      </c>
      <c r="DH32" s="310" t="str">
        <f ca="true">+IF(OFFSET('Sanitation Data'!$H$31,0,10*ROW('Sanitation Data'!H26))="","",OFFSET('Sanitation Data'!$H$31,0,10*ROW('Sanitation Data'!H26)))</f>
        <v/>
      </c>
      <c r="DI32" s="310" t="str">
        <f ca="true">+IF(OFFSET('Sanitation Data'!$H$32,0,10*ROW('Sanitation Data'!H26))="","",OFFSET('Sanitation Data'!$H$32,0,10*ROW('Sanitation Data'!H26)))</f>
        <v/>
      </c>
      <c r="DJ32" s="310" t="str">
        <f ca="true">+IF(OFFSET('Sanitation Data'!$I$28,0,10*ROW('Sanitation Data'!I26))="","",OFFSET('Sanitation Data'!$I$28,0,10*ROW('Sanitation Data'!I26)))</f>
        <v/>
      </c>
      <c r="DK32" s="310" t="str">
        <f ca="true">+IF(OFFSET('Sanitation Data'!$I$29,0,10*ROW('Sanitation Data'!I26))="","",OFFSET('Sanitation Data'!$I$29,0,10*ROW('Sanitation Data'!I26)))</f>
        <v/>
      </c>
      <c r="DL32" s="310" t="str">
        <f ca="true">+IF(OFFSET('Sanitation Data'!$I$30,0,10*ROW('Sanitation Data'!I26))="","",OFFSET('Sanitation Data'!$I$30,0,10*ROW('Sanitation Data'!I26)))</f>
        <v/>
      </c>
      <c r="DM32" s="310" t="str">
        <f ca="true">+IF(OFFSET('Sanitation Data'!$I$31,0,10*ROW('Sanitation Data'!I26))="","",OFFSET('Sanitation Data'!$I$31,0,10*ROW('Sanitation Data'!I26)))</f>
        <v/>
      </c>
      <c r="DN32" s="310" t="str">
        <f ca="true">+IF(OFFSET('Sanitation Data'!$I$32,0,10*ROW('Sanitation Data'!I26))="","",OFFSET('Sanitation Data'!$I$32,0,10*ROW('Sanitation Data'!I26)))</f>
        <v/>
      </c>
      <c r="DO32" s="310" t="str">
        <f ca="true">+IF(OFFSET('Hygiene Data'!$D$11,0,10*ROW('Hygiene Data'!D26))="","",OFFSET('Hygiene Data'!$D$11,0,10*ROW('Hygiene Data'!D26)))</f>
        <v/>
      </c>
      <c r="DP32" s="310" t="str">
        <f ca="true">+IF(OFFSET('Hygiene Data'!$D$12,0,10*ROW('Hygiene Data'!D26))="","",OFFSET('Hygiene Data'!$D$12,0,10*ROW('Hygiene Data'!D26)))</f>
        <v/>
      </c>
      <c r="DQ32" s="310" t="str">
        <f ca="true">+IF(OFFSET('Hygiene Data'!$D$13,0,10*ROW('Hygiene Data'!D26))="","",OFFSET('Hygiene Data'!$D$13,0,10*ROW('Hygiene Data'!D26)))</f>
        <v/>
      </c>
      <c r="DR32" s="310" t="str">
        <f ca="true">+IF(OFFSET('Hygiene Data'!$E$11,0,10*ROW('Hygiene Data'!E26))="","",OFFSET('Hygiene Data'!$E$11,0,10*ROW('Hygiene Data'!E26)))</f>
        <v/>
      </c>
      <c r="DS32" s="310" t="str">
        <f ca="true">+IF(OFFSET('Hygiene Data'!$E$12,0,10*ROW('Hygiene Data'!E26))="","",OFFSET('Hygiene Data'!$E$12,0,10*ROW('Hygiene Data'!E26)))</f>
        <v/>
      </c>
      <c r="DT32" s="310" t="str">
        <f ca="true">+IF(OFFSET('Hygiene Data'!$E$13,0,10*ROW('Hygiene Data'!E26))="","",OFFSET('Hygiene Data'!$E$13,0,10*ROW('Hygiene Data'!E26)))</f>
        <v/>
      </c>
      <c r="DU32" s="310" t="str">
        <f ca="true">+IF(OFFSET('Hygiene Data'!$F$11,0,10*ROW('Hygiene Data'!F26))="","",OFFSET('Hygiene Data'!$F$11,0,10*ROW('Hygiene Data'!F26)))</f>
        <v/>
      </c>
      <c r="DV32" s="310" t="str">
        <f ca="true">+IF(OFFSET('Hygiene Data'!$F$12,0,10*ROW('Hygiene Data'!F26))="","",OFFSET('Hygiene Data'!$F$12,0,10*ROW('Hygiene Data'!F26)))</f>
        <v/>
      </c>
      <c r="DW32" s="310" t="str">
        <f ca="true">+IF(OFFSET('Hygiene Data'!$F$13,0,10*ROW('Hygiene Data'!F26))="","",OFFSET('Hygiene Data'!$F$13,0,10*ROW('Hygiene Data'!F26)))</f>
        <v/>
      </c>
      <c r="DX32" s="310" t="str">
        <f ca="true">+IF(OFFSET('Hygiene Data'!$G$11,0,10*ROW('Hygiene Data'!G26))="","",OFFSET('Hygiene Data'!$G$11,0,10*ROW('Hygiene Data'!G26)))</f>
        <v/>
      </c>
      <c r="DY32" s="310" t="str">
        <f ca="true">+IF(OFFSET('Hygiene Data'!$G$12,0,10*ROW('Hygiene Data'!G26))="","",OFFSET('Hygiene Data'!$G$12,0,10*ROW('Hygiene Data'!G26)))</f>
        <v/>
      </c>
      <c r="DZ32" s="310" t="str">
        <f ca="true">+IF(OFFSET('Hygiene Data'!$G$13,0,10*ROW('Hygiene Data'!G26))="","",OFFSET('Hygiene Data'!$G$13,0,10*ROW('Hygiene Data'!G26)))</f>
        <v/>
      </c>
      <c r="EA32" s="310" t="str">
        <f ca="true">+IF(OFFSET('Hygiene Data'!$H$11,0,10*ROW('Hygiene Data'!H26))="","",OFFSET('Hygiene Data'!$H$11,0,10*ROW('Hygiene Data'!H26)))</f>
        <v/>
      </c>
      <c r="EB32" s="310" t="str">
        <f ca="true">+IF(OFFSET('Hygiene Data'!$H$12,0,10*ROW('Hygiene Data'!H26))="","",OFFSET('Hygiene Data'!$H$12,0,10*ROW('Hygiene Data'!H26)))</f>
        <v/>
      </c>
      <c r="EC32" s="310" t="str">
        <f ca="true">+IF(OFFSET('Hygiene Data'!$H$13,0,10*ROW('Hygiene Data'!H26))="","",OFFSET('Hygiene Data'!$H$13,0,10*ROW('Hygiene Data'!H26)))</f>
        <v/>
      </c>
      <c r="ED32" s="310" t="str">
        <f ca="true">+IF(OFFSET('Hygiene Data'!$I$11,0,10*ROW('Hygiene Data'!I26))="","",OFFSET('Hygiene Data'!$I$11,0,10*ROW('Hygiene Data'!I26)))</f>
        <v/>
      </c>
      <c r="EE32" s="310" t="str">
        <f ca="true">+IF(OFFSET('Hygiene Data'!$I$12,0,10*ROW('Hygiene Data'!I26))="","",OFFSET('Hygiene Data'!$I$12,0,10*ROW('Hygiene Data'!I26)))</f>
        <v/>
      </c>
      <c r="EF32" s="310"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66"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10"/>
      <c r="BS33" s="310" t="str">
        <f ca="true">+IF(OFFSET('Water Data'!$D$27,0,10*ROW('Water Data'!D27))="","",OFFSET('Water Data'!$D$27,0,10*ROW('Water Data'!D27)))</f>
        <v/>
      </c>
      <c r="BT33" s="310" t="str">
        <f ca="true">+IF(OFFSET('Water Data'!$D$28,0,10*ROW('Water Data'!D27))="","",OFFSET('Water Data'!$D$28,0,10*ROW('Water Data'!D27)))</f>
        <v/>
      </c>
      <c r="BU33" s="310" t="str">
        <f ca="true">+IF(OFFSET('Water Data'!$D$29,0,10*ROW('Water Data'!D27))="","",OFFSET('Water Data'!$D$29,0,10*ROW('Water Data'!D27)))</f>
        <v/>
      </c>
      <c r="BV33" s="310" t="str">
        <f ca="true">+IF(OFFSET('Water Data'!$E$27,0,10*ROW('Water Data'!E27))="","",OFFSET('Water Data'!$E$27,0,10*ROW('Water Data'!E27)))</f>
        <v/>
      </c>
      <c r="BW33" s="310" t="str">
        <f ca="true">+IF(OFFSET('Water Data'!$E$28,0,10*ROW('Water Data'!E27))="","",OFFSET('Water Data'!$E$28,0,10*ROW('Water Data'!E27)))</f>
        <v/>
      </c>
      <c r="BX33" s="310" t="str">
        <f ca="true">+IF(OFFSET('Water Data'!$E$29,0,10*ROW('Water Data'!E27))="","",OFFSET('Water Data'!$E$29,0,10*ROW('Water Data'!E27)))</f>
        <v/>
      </c>
      <c r="BY33" s="310" t="str">
        <f ca="true">+IF(OFFSET('Water Data'!$F$27,0,10*ROW('Water Data'!F27))="","",OFFSET('Water Data'!$F$27,0,10*ROW('Water Data'!F27)))</f>
        <v/>
      </c>
      <c r="BZ33" s="310" t="str">
        <f ca="true">+IF(OFFSET('Water Data'!$F$28,0,10*ROW('Water Data'!F27))="","",OFFSET('Water Data'!$F$28,0,10*ROW('Water Data'!F27)))</f>
        <v/>
      </c>
      <c r="CA33" s="310" t="str">
        <f ca="true">+IF(OFFSET('Water Data'!$F$29,0,10*ROW('Water Data'!F27))="","",OFFSET('Water Data'!$F$29,0,10*ROW('Water Data'!F27)))</f>
        <v/>
      </c>
      <c r="CB33" s="310" t="str">
        <f ca="true">+IF(OFFSET('Water Data'!$G$27,0,10*ROW('Water Data'!G27))="","",OFFSET('Water Data'!$G$27,0,10*ROW('Water Data'!G27)))</f>
        <v/>
      </c>
      <c r="CC33" s="310" t="str">
        <f ca="true">+IF(OFFSET('Water Data'!$G$28,0,10*ROW('Water Data'!G27))="","",OFFSET('Water Data'!$G$28,0,10*ROW('Water Data'!G27)))</f>
        <v/>
      </c>
      <c r="CD33" s="310" t="str">
        <f ca="true">+IF(OFFSET('Water Data'!$G$29,0,10*ROW('Water Data'!G27))="","",OFFSET('Water Data'!$G$29,0,10*ROW('Water Data'!G27)))</f>
        <v/>
      </c>
      <c r="CE33" s="310" t="str">
        <f ca="true">+IF(OFFSET('Water Data'!$H$27,0,10*ROW('Water Data'!H27))="","",OFFSET('Water Data'!$H$27,0,10*ROW('Water Data'!H27)))</f>
        <v/>
      </c>
      <c r="CF33" s="310" t="str">
        <f ca="true">+IF(OFFSET('Water Data'!$H$28,0,10*ROW('Water Data'!H27))="","",OFFSET('Water Data'!$H$28,0,10*ROW('Water Data'!H27)))</f>
        <v/>
      </c>
      <c r="CG33" s="310" t="str">
        <f ca="true">+IF(OFFSET('Water Data'!$H$29,0,10*ROW('Water Data'!H27))="","",OFFSET('Water Data'!$H$29,0,10*ROW('Water Data'!H27)))</f>
        <v/>
      </c>
      <c r="CH33" s="310" t="str">
        <f ca="true">+IF(OFFSET('Water Data'!$I$27,0,10*ROW('Water Data'!I27))="","",OFFSET('Water Data'!$I$27,0,10*ROW('Water Data'!I27)))</f>
        <v/>
      </c>
      <c r="CI33" s="310" t="str">
        <f ca="true">+IF(OFFSET('Water Data'!$I$28,0,10*ROW('Water Data'!I27))="","",OFFSET('Water Data'!$I$28,0,10*ROW('Water Data'!I27)))</f>
        <v/>
      </c>
      <c r="CJ33" s="310" t="str">
        <f ca="true">+IF(OFFSET('Water Data'!$I$29,0,10*ROW('Water Data'!I27))="","",OFFSET('Water Data'!$I$29,0,10*ROW('Water Data'!I27)))</f>
        <v/>
      </c>
      <c r="CK33" s="310" t="str">
        <f ca="true">+IF(OFFSET('Sanitation Data'!$D$28,0,10*ROW('Sanitation Data'!D27))="","",OFFSET('Sanitation Data'!$D$28,0,10*ROW('Sanitation Data'!D27)))</f>
        <v/>
      </c>
      <c r="CL33" s="310" t="str">
        <f ca="true">+IF(OFFSET('Sanitation Data'!$D$29,0,10*ROW('Sanitation Data'!D27))="","",OFFSET('Sanitation Data'!$D$29,0,10*ROW('Sanitation Data'!D27)))</f>
        <v/>
      </c>
      <c r="CM33" s="310" t="str">
        <f ca="true">+IF(OFFSET('Sanitation Data'!$D$30,0,10*ROW('Sanitation Data'!D27))="","",OFFSET('Sanitation Data'!$D$30,0,10*ROW('Sanitation Data'!D27)))</f>
        <v/>
      </c>
      <c r="CN33" s="310" t="str">
        <f ca="true">+IF(OFFSET('Sanitation Data'!$D$31,0,10*ROW('Sanitation Data'!D27))="","",OFFSET('Sanitation Data'!$D$31,0,10*ROW('Sanitation Data'!D27)))</f>
        <v/>
      </c>
      <c r="CO33" s="310" t="str">
        <f ca="true">+IF(OFFSET('Sanitation Data'!$D$32,0,10*ROW('Sanitation Data'!D27))="","",OFFSET('Sanitation Data'!$D$32,0,10*ROW('Sanitation Data'!D27)))</f>
        <v/>
      </c>
      <c r="CP33" s="310" t="str">
        <f ca="true">+IF(OFFSET('Sanitation Data'!$E$28,0,10*ROW('Sanitation Data'!E27))="","",OFFSET('Sanitation Data'!$E$28,0,10*ROW('Sanitation Data'!E27)))</f>
        <v/>
      </c>
      <c r="CQ33" s="310" t="str">
        <f ca="true">+IF(OFFSET('Sanitation Data'!$E$29,0,10*ROW('Sanitation Data'!E27))="","",OFFSET('Sanitation Data'!$E$29,0,10*ROW('Sanitation Data'!E27)))</f>
        <v/>
      </c>
      <c r="CR33" s="310" t="str">
        <f ca="true">+IF(OFFSET('Sanitation Data'!$E$30,0,10*ROW('Sanitation Data'!E27))="","",OFFSET('Sanitation Data'!$E$30,0,10*ROW('Sanitation Data'!E27)))</f>
        <v/>
      </c>
      <c r="CS33" s="310" t="str">
        <f ca="true">+IF(OFFSET('Sanitation Data'!$E$31,0,10*ROW('Sanitation Data'!E27))="","",OFFSET('Sanitation Data'!$E$31,0,10*ROW('Sanitation Data'!E27)))</f>
        <v/>
      </c>
      <c r="CT33" s="310" t="str">
        <f ca="true">+IF(OFFSET('Sanitation Data'!$E$32,0,10*ROW('Sanitation Data'!E27))="","",OFFSET('Sanitation Data'!$E$32,0,10*ROW('Sanitation Data'!E27)))</f>
        <v/>
      </c>
      <c r="CU33" s="310" t="str">
        <f ca="true">+IF(OFFSET('Sanitation Data'!$F$28,0,10*ROW('Sanitation Data'!F27))="","",OFFSET('Sanitation Data'!$F$28,0,10*ROW('Sanitation Data'!F27)))</f>
        <v/>
      </c>
      <c r="CV33" s="310" t="str">
        <f ca="true">+IF(OFFSET('Sanitation Data'!$F$29,0,10*ROW('Sanitation Data'!F27))="","",OFFSET('Sanitation Data'!$F$29,0,10*ROW('Sanitation Data'!F27)))</f>
        <v/>
      </c>
      <c r="CW33" s="310" t="str">
        <f ca="true">+IF(OFFSET('Sanitation Data'!$F$30,0,10*ROW('Sanitation Data'!F27))="","",OFFSET('Sanitation Data'!$F$30,0,10*ROW('Sanitation Data'!F27)))</f>
        <v/>
      </c>
      <c r="CX33" s="310" t="str">
        <f ca="true">+IF(OFFSET('Sanitation Data'!$F$31,0,10*ROW('Sanitation Data'!F27))="","",OFFSET('Sanitation Data'!$F$31,0,10*ROW('Sanitation Data'!F27)))</f>
        <v/>
      </c>
      <c r="CY33" s="310" t="str">
        <f ca="true">+IF(OFFSET('Sanitation Data'!$F$32,0,10*ROW('Sanitation Data'!F27))="","",OFFSET('Sanitation Data'!$F$32,0,10*ROW('Sanitation Data'!F27)))</f>
        <v/>
      </c>
      <c r="CZ33" s="310" t="str">
        <f ca="true">+IF(OFFSET('Sanitation Data'!$G$28,0,10*ROW('Sanitation Data'!G27))="","",OFFSET('Sanitation Data'!$G$28,0,10*ROW('Sanitation Data'!G27)))</f>
        <v/>
      </c>
      <c r="DA33" s="310" t="str">
        <f ca="true">+IF(OFFSET('Sanitation Data'!$G$29,0,10*ROW('Sanitation Data'!G27))="","",OFFSET('Sanitation Data'!$G$29,0,10*ROW('Sanitation Data'!G27)))</f>
        <v/>
      </c>
      <c r="DB33" s="310" t="str">
        <f ca="true">+IF(OFFSET('Sanitation Data'!$G$30,0,10*ROW('Sanitation Data'!G27))="","",OFFSET('Sanitation Data'!$G$30,0,10*ROW('Sanitation Data'!G27)))</f>
        <v/>
      </c>
      <c r="DC33" s="310" t="str">
        <f ca="true">+IF(OFFSET('Sanitation Data'!$G$31,0,10*ROW('Sanitation Data'!G27))="","",OFFSET('Sanitation Data'!$G$31,0,10*ROW('Sanitation Data'!G27)))</f>
        <v/>
      </c>
      <c r="DD33" s="310" t="str">
        <f ca="true">+IF(OFFSET('Sanitation Data'!$G$32,0,10*ROW('Sanitation Data'!G27))="","",OFFSET('Sanitation Data'!$G$32,0,10*ROW('Sanitation Data'!G27)))</f>
        <v/>
      </c>
      <c r="DE33" s="310" t="str">
        <f ca="true">+IF(OFFSET('Sanitation Data'!$H$28,0,10*ROW('Sanitation Data'!H27))="","",OFFSET('Sanitation Data'!$H$28,0,10*ROW('Sanitation Data'!H27)))</f>
        <v/>
      </c>
      <c r="DF33" s="310" t="str">
        <f ca="true">+IF(OFFSET('Sanitation Data'!$H$29,0,10*ROW('Sanitation Data'!H27))="","",OFFSET('Sanitation Data'!$H$29,0,10*ROW('Sanitation Data'!H27)))</f>
        <v/>
      </c>
      <c r="DG33" s="310" t="str">
        <f ca="true">+IF(OFFSET('Sanitation Data'!$H$30,0,10*ROW('Sanitation Data'!H27))="","",OFFSET('Sanitation Data'!$H$30,0,10*ROW('Sanitation Data'!H27)))</f>
        <v/>
      </c>
      <c r="DH33" s="310" t="str">
        <f ca="true">+IF(OFFSET('Sanitation Data'!$H$31,0,10*ROW('Sanitation Data'!H27))="","",OFFSET('Sanitation Data'!$H$31,0,10*ROW('Sanitation Data'!H27)))</f>
        <v/>
      </c>
      <c r="DI33" s="310" t="str">
        <f ca="true">+IF(OFFSET('Sanitation Data'!$H$32,0,10*ROW('Sanitation Data'!H27))="","",OFFSET('Sanitation Data'!$H$32,0,10*ROW('Sanitation Data'!H27)))</f>
        <v/>
      </c>
      <c r="DJ33" s="310" t="str">
        <f ca="true">+IF(OFFSET('Sanitation Data'!$I$28,0,10*ROW('Sanitation Data'!I27))="","",OFFSET('Sanitation Data'!$I$28,0,10*ROW('Sanitation Data'!I27)))</f>
        <v/>
      </c>
      <c r="DK33" s="310" t="str">
        <f ca="true">+IF(OFFSET('Sanitation Data'!$I$29,0,10*ROW('Sanitation Data'!I27))="","",OFFSET('Sanitation Data'!$I$29,0,10*ROW('Sanitation Data'!I27)))</f>
        <v/>
      </c>
      <c r="DL33" s="310" t="str">
        <f ca="true">+IF(OFFSET('Sanitation Data'!$I$30,0,10*ROW('Sanitation Data'!I27))="","",OFFSET('Sanitation Data'!$I$30,0,10*ROW('Sanitation Data'!I27)))</f>
        <v/>
      </c>
      <c r="DM33" s="310" t="str">
        <f ca="true">+IF(OFFSET('Sanitation Data'!$I$31,0,10*ROW('Sanitation Data'!I27))="","",OFFSET('Sanitation Data'!$I$31,0,10*ROW('Sanitation Data'!I27)))</f>
        <v/>
      </c>
      <c r="DN33" s="310" t="str">
        <f ca="true">+IF(OFFSET('Sanitation Data'!$I$32,0,10*ROW('Sanitation Data'!I27))="","",OFFSET('Sanitation Data'!$I$32,0,10*ROW('Sanitation Data'!I27)))</f>
        <v/>
      </c>
      <c r="DO33" s="310" t="str">
        <f ca="true">+IF(OFFSET('Hygiene Data'!$D$11,0,10*ROW('Hygiene Data'!D27))="","",OFFSET('Hygiene Data'!$D$11,0,10*ROW('Hygiene Data'!D27)))</f>
        <v/>
      </c>
      <c r="DP33" s="310" t="str">
        <f ca="true">+IF(OFFSET('Hygiene Data'!$D$12,0,10*ROW('Hygiene Data'!D27))="","",OFFSET('Hygiene Data'!$D$12,0,10*ROW('Hygiene Data'!D27)))</f>
        <v/>
      </c>
      <c r="DQ33" s="310" t="str">
        <f ca="true">+IF(OFFSET('Hygiene Data'!$D$13,0,10*ROW('Hygiene Data'!D27))="","",OFFSET('Hygiene Data'!$D$13,0,10*ROW('Hygiene Data'!D27)))</f>
        <v/>
      </c>
      <c r="DR33" s="310" t="str">
        <f ca="true">+IF(OFFSET('Hygiene Data'!$E$11,0,10*ROW('Hygiene Data'!E27))="","",OFFSET('Hygiene Data'!$E$11,0,10*ROW('Hygiene Data'!E27)))</f>
        <v/>
      </c>
      <c r="DS33" s="310" t="str">
        <f ca="true">+IF(OFFSET('Hygiene Data'!$E$12,0,10*ROW('Hygiene Data'!E27))="","",OFFSET('Hygiene Data'!$E$12,0,10*ROW('Hygiene Data'!E27)))</f>
        <v/>
      </c>
      <c r="DT33" s="310" t="str">
        <f ca="true">+IF(OFFSET('Hygiene Data'!$E$13,0,10*ROW('Hygiene Data'!E27))="","",OFFSET('Hygiene Data'!$E$13,0,10*ROW('Hygiene Data'!E27)))</f>
        <v/>
      </c>
      <c r="DU33" s="310" t="str">
        <f ca="true">+IF(OFFSET('Hygiene Data'!$F$11,0,10*ROW('Hygiene Data'!F27))="","",OFFSET('Hygiene Data'!$F$11,0,10*ROW('Hygiene Data'!F27)))</f>
        <v/>
      </c>
      <c r="DV33" s="310" t="str">
        <f ca="true">+IF(OFFSET('Hygiene Data'!$F$12,0,10*ROW('Hygiene Data'!F27))="","",OFFSET('Hygiene Data'!$F$12,0,10*ROW('Hygiene Data'!F27)))</f>
        <v/>
      </c>
      <c r="DW33" s="310" t="str">
        <f ca="true">+IF(OFFSET('Hygiene Data'!$F$13,0,10*ROW('Hygiene Data'!F27))="","",OFFSET('Hygiene Data'!$F$13,0,10*ROW('Hygiene Data'!F27)))</f>
        <v/>
      </c>
      <c r="DX33" s="310" t="str">
        <f ca="true">+IF(OFFSET('Hygiene Data'!$G$11,0,10*ROW('Hygiene Data'!G27))="","",OFFSET('Hygiene Data'!$G$11,0,10*ROW('Hygiene Data'!G27)))</f>
        <v/>
      </c>
      <c r="DY33" s="310" t="str">
        <f ca="true">+IF(OFFSET('Hygiene Data'!$G$12,0,10*ROW('Hygiene Data'!G27))="","",OFFSET('Hygiene Data'!$G$12,0,10*ROW('Hygiene Data'!G27)))</f>
        <v/>
      </c>
      <c r="DZ33" s="310" t="str">
        <f ca="true">+IF(OFFSET('Hygiene Data'!$G$13,0,10*ROW('Hygiene Data'!G27))="","",OFFSET('Hygiene Data'!$G$13,0,10*ROW('Hygiene Data'!G27)))</f>
        <v/>
      </c>
      <c r="EA33" s="310" t="str">
        <f ca="true">+IF(OFFSET('Hygiene Data'!$H$11,0,10*ROW('Hygiene Data'!H27))="","",OFFSET('Hygiene Data'!$H$11,0,10*ROW('Hygiene Data'!H27)))</f>
        <v/>
      </c>
      <c r="EB33" s="310" t="str">
        <f ca="true">+IF(OFFSET('Hygiene Data'!$H$12,0,10*ROW('Hygiene Data'!H27))="","",OFFSET('Hygiene Data'!$H$12,0,10*ROW('Hygiene Data'!H27)))</f>
        <v/>
      </c>
      <c r="EC33" s="310" t="str">
        <f ca="true">+IF(OFFSET('Hygiene Data'!$H$13,0,10*ROW('Hygiene Data'!H27))="","",OFFSET('Hygiene Data'!$H$13,0,10*ROW('Hygiene Data'!H27)))</f>
        <v/>
      </c>
      <c r="ED33" s="310" t="str">
        <f ca="true">+IF(OFFSET('Hygiene Data'!$I$11,0,10*ROW('Hygiene Data'!I27))="","",OFFSET('Hygiene Data'!$I$11,0,10*ROW('Hygiene Data'!I27)))</f>
        <v/>
      </c>
      <c r="EE33" s="310" t="str">
        <f ca="true">+IF(OFFSET('Hygiene Data'!$I$12,0,10*ROW('Hygiene Data'!I27))="","",OFFSET('Hygiene Data'!$I$12,0,10*ROW('Hygiene Data'!I27)))</f>
        <v/>
      </c>
      <c r="EF33" s="310"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66"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10"/>
      <c r="BS34" s="310" t="str">
        <f ca="true">+IF(OFFSET('Water Data'!$D$27,0,10*ROW('Water Data'!D28))="","",OFFSET('Water Data'!$D$27,0,10*ROW('Water Data'!D28)))</f>
        <v/>
      </c>
      <c r="BT34" s="310" t="str">
        <f ca="true">+IF(OFFSET('Water Data'!$D$28,0,10*ROW('Water Data'!D28))="","",OFFSET('Water Data'!$D$28,0,10*ROW('Water Data'!D28)))</f>
        <v/>
      </c>
      <c r="BU34" s="310" t="str">
        <f ca="true">+IF(OFFSET('Water Data'!$D$29,0,10*ROW('Water Data'!D28))="","",OFFSET('Water Data'!$D$29,0,10*ROW('Water Data'!D28)))</f>
        <v/>
      </c>
      <c r="BV34" s="310" t="str">
        <f ca="true">+IF(OFFSET('Water Data'!$E$27,0,10*ROW('Water Data'!E28))="","",OFFSET('Water Data'!$E$27,0,10*ROW('Water Data'!E28)))</f>
        <v/>
      </c>
      <c r="BW34" s="310" t="str">
        <f ca="true">+IF(OFFSET('Water Data'!$E$28,0,10*ROW('Water Data'!E28))="","",OFFSET('Water Data'!$E$28,0,10*ROW('Water Data'!E28)))</f>
        <v/>
      </c>
      <c r="BX34" s="310" t="str">
        <f ca="true">+IF(OFFSET('Water Data'!$E$29,0,10*ROW('Water Data'!E28))="","",OFFSET('Water Data'!$E$29,0,10*ROW('Water Data'!E28)))</f>
        <v/>
      </c>
      <c r="BY34" s="310" t="str">
        <f ca="true">+IF(OFFSET('Water Data'!$F$27,0,10*ROW('Water Data'!F28))="","",OFFSET('Water Data'!$F$27,0,10*ROW('Water Data'!F28)))</f>
        <v/>
      </c>
      <c r="BZ34" s="310" t="str">
        <f ca="true">+IF(OFFSET('Water Data'!$F$28,0,10*ROW('Water Data'!F28))="","",OFFSET('Water Data'!$F$28,0,10*ROW('Water Data'!F28)))</f>
        <v/>
      </c>
      <c r="CA34" s="310" t="str">
        <f ca="true">+IF(OFFSET('Water Data'!$F$29,0,10*ROW('Water Data'!F28))="","",OFFSET('Water Data'!$F$29,0,10*ROW('Water Data'!F28)))</f>
        <v/>
      </c>
      <c r="CB34" s="310" t="str">
        <f ca="true">+IF(OFFSET('Water Data'!$G$27,0,10*ROW('Water Data'!G28))="","",OFFSET('Water Data'!$G$27,0,10*ROW('Water Data'!G28)))</f>
        <v/>
      </c>
      <c r="CC34" s="310" t="str">
        <f ca="true">+IF(OFFSET('Water Data'!$G$28,0,10*ROW('Water Data'!G28))="","",OFFSET('Water Data'!$G$28,0,10*ROW('Water Data'!G28)))</f>
        <v/>
      </c>
      <c r="CD34" s="310" t="str">
        <f ca="true">+IF(OFFSET('Water Data'!$G$29,0,10*ROW('Water Data'!G28))="","",OFFSET('Water Data'!$G$29,0,10*ROW('Water Data'!G28)))</f>
        <v/>
      </c>
      <c r="CE34" s="310" t="str">
        <f ca="true">+IF(OFFSET('Water Data'!$H$27,0,10*ROW('Water Data'!H28))="","",OFFSET('Water Data'!$H$27,0,10*ROW('Water Data'!H28)))</f>
        <v/>
      </c>
      <c r="CF34" s="310" t="str">
        <f ca="true">+IF(OFFSET('Water Data'!$H$28,0,10*ROW('Water Data'!H28))="","",OFFSET('Water Data'!$H$28,0,10*ROW('Water Data'!H28)))</f>
        <v/>
      </c>
      <c r="CG34" s="310" t="str">
        <f ca="true">+IF(OFFSET('Water Data'!$H$29,0,10*ROW('Water Data'!H28))="","",OFFSET('Water Data'!$H$29,0,10*ROW('Water Data'!H28)))</f>
        <v/>
      </c>
      <c r="CH34" s="310" t="str">
        <f ca="true">+IF(OFFSET('Water Data'!$I$27,0,10*ROW('Water Data'!I28))="","",OFFSET('Water Data'!$I$27,0,10*ROW('Water Data'!I28)))</f>
        <v/>
      </c>
      <c r="CI34" s="310" t="str">
        <f ca="true">+IF(OFFSET('Water Data'!$I$28,0,10*ROW('Water Data'!I28))="","",OFFSET('Water Data'!$I$28,0,10*ROW('Water Data'!I28)))</f>
        <v/>
      </c>
      <c r="CJ34" s="310" t="str">
        <f ca="true">+IF(OFFSET('Water Data'!$I$29,0,10*ROW('Water Data'!I28))="","",OFFSET('Water Data'!$I$29,0,10*ROW('Water Data'!I28)))</f>
        <v/>
      </c>
      <c r="CK34" s="310" t="str">
        <f ca="true">+IF(OFFSET('Sanitation Data'!$D$28,0,10*ROW('Sanitation Data'!D28))="","",OFFSET('Sanitation Data'!$D$28,0,10*ROW('Sanitation Data'!D28)))</f>
        <v/>
      </c>
      <c r="CL34" s="310" t="str">
        <f ca="true">+IF(OFFSET('Sanitation Data'!$D$29,0,10*ROW('Sanitation Data'!D28))="","",OFFSET('Sanitation Data'!$D$29,0,10*ROW('Sanitation Data'!D28)))</f>
        <v/>
      </c>
      <c r="CM34" s="310" t="str">
        <f ca="true">+IF(OFFSET('Sanitation Data'!$D$30,0,10*ROW('Sanitation Data'!D28))="","",OFFSET('Sanitation Data'!$D$30,0,10*ROW('Sanitation Data'!D28)))</f>
        <v/>
      </c>
      <c r="CN34" s="310" t="str">
        <f ca="true">+IF(OFFSET('Sanitation Data'!$D$31,0,10*ROW('Sanitation Data'!D28))="","",OFFSET('Sanitation Data'!$D$31,0,10*ROW('Sanitation Data'!D28)))</f>
        <v/>
      </c>
      <c r="CO34" s="310" t="str">
        <f ca="true">+IF(OFFSET('Sanitation Data'!$D$32,0,10*ROW('Sanitation Data'!D28))="","",OFFSET('Sanitation Data'!$D$32,0,10*ROW('Sanitation Data'!D28)))</f>
        <v/>
      </c>
      <c r="CP34" s="310" t="str">
        <f ca="true">+IF(OFFSET('Sanitation Data'!$E$28,0,10*ROW('Sanitation Data'!E28))="","",OFFSET('Sanitation Data'!$E$28,0,10*ROW('Sanitation Data'!E28)))</f>
        <v/>
      </c>
      <c r="CQ34" s="310" t="str">
        <f ca="true">+IF(OFFSET('Sanitation Data'!$E$29,0,10*ROW('Sanitation Data'!E28))="","",OFFSET('Sanitation Data'!$E$29,0,10*ROW('Sanitation Data'!E28)))</f>
        <v/>
      </c>
      <c r="CR34" s="310" t="str">
        <f ca="true">+IF(OFFSET('Sanitation Data'!$E$30,0,10*ROW('Sanitation Data'!E28))="","",OFFSET('Sanitation Data'!$E$30,0,10*ROW('Sanitation Data'!E28)))</f>
        <v/>
      </c>
      <c r="CS34" s="310" t="str">
        <f ca="true">+IF(OFFSET('Sanitation Data'!$E$31,0,10*ROW('Sanitation Data'!E28))="","",OFFSET('Sanitation Data'!$E$31,0,10*ROW('Sanitation Data'!E28)))</f>
        <v/>
      </c>
      <c r="CT34" s="310" t="str">
        <f ca="true">+IF(OFFSET('Sanitation Data'!$E$32,0,10*ROW('Sanitation Data'!E28))="","",OFFSET('Sanitation Data'!$E$32,0,10*ROW('Sanitation Data'!E28)))</f>
        <v/>
      </c>
      <c r="CU34" s="310" t="str">
        <f ca="true">+IF(OFFSET('Sanitation Data'!$F$28,0,10*ROW('Sanitation Data'!F28))="","",OFFSET('Sanitation Data'!$F$28,0,10*ROW('Sanitation Data'!F28)))</f>
        <v/>
      </c>
      <c r="CV34" s="310" t="str">
        <f ca="true">+IF(OFFSET('Sanitation Data'!$F$29,0,10*ROW('Sanitation Data'!F28))="","",OFFSET('Sanitation Data'!$F$29,0,10*ROW('Sanitation Data'!F28)))</f>
        <v/>
      </c>
      <c r="CW34" s="310" t="str">
        <f ca="true">+IF(OFFSET('Sanitation Data'!$F$30,0,10*ROW('Sanitation Data'!F28))="","",OFFSET('Sanitation Data'!$F$30,0,10*ROW('Sanitation Data'!F28)))</f>
        <v/>
      </c>
      <c r="CX34" s="310" t="str">
        <f ca="true">+IF(OFFSET('Sanitation Data'!$F$31,0,10*ROW('Sanitation Data'!F28))="","",OFFSET('Sanitation Data'!$F$31,0,10*ROW('Sanitation Data'!F28)))</f>
        <v/>
      </c>
      <c r="CY34" s="310" t="str">
        <f ca="true">+IF(OFFSET('Sanitation Data'!$F$32,0,10*ROW('Sanitation Data'!F28))="","",OFFSET('Sanitation Data'!$F$32,0,10*ROW('Sanitation Data'!F28)))</f>
        <v/>
      </c>
      <c r="CZ34" s="310" t="str">
        <f ca="true">+IF(OFFSET('Sanitation Data'!$G$28,0,10*ROW('Sanitation Data'!G28))="","",OFFSET('Sanitation Data'!$G$28,0,10*ROW('Sanitation Data'!G28)))</f>
        <v/>
      </c>
      <c r="DA34" s="310" t="str">
        <f ca="true">+IF(OFFSET('Sanitation Data'!$G$29,0,10*ROW('Sanitation Data'!G28))="","",OFFSET('Sanitation Data'!$G$29,0,10*ROW('Sanitation Data'!G28)))</f>
        <v/>
      </c>
      <c r="DB34" s="310" t="str">
        <f ca="true">+IF(OFFSET('Sanitation Data'!$G$30,0,10*ROW('Sanitation Data'!G28))="","",OFFSET('Sanitation Data'!$G$30,0,10*ROW('Sanitation Data'!G28)))</f>
        <v/>
      </c>
      <c r="DC34" s="310" t="str">
        <f ca="true">+IF(OFFSET('Sanitation Data'!$G$31,0,10*ROW('Sanitation Data'!G28))="","",OFFSET('Sanitation Data'!$G$31,0,10*ROW('Sanitation Data'!G28)))</f>
        <v/>
      </c>
      <c r="DD34" s="310" t="str">
        <f ca="true">+IF(OFFSET('Sanitation Data'!$G$32,0,10*ROW('Sanitation Data'!G28))="","",OFFSET('Sanitation Data'!$G$32,0,10*ROW('Sanitation Data'!G28)))</f>
        <v/>
      </c>
      <c r="DE34" s="310" t="str">
        <f ca="true">+IF(OFFSET('Sanitation Data'!$H$28,0,10*ROW('Sanitation Data'!H28))="","",OFFSET('Sanitation Data'!$H$28,0,10*ROW('Sanitation Data'!H28)))</f>
        <v/>
      </c>
      <c r="DF34" s="310" t="str">
        <f ca="true">+IF(OFFSET('Sanitation Data'!$H$29,0,10*ROW('Sanitation Data'!H28))="","",OFFSET('Sanitation Data'!$H$29,0,10*ROW('Sanitation Data'!H28)))</f>
        <v/>
      </c>
      <c r="DG34" s="310" t="str">
        <f ca="true">+IF(OFFSET('Sanitation Data'!$H$30,0,10*ROW('Sanitation Data'!H28))="","",OFFSET('Sanitation Data'!$H$30,0,10*ROW('Sanitation Data'!H28)))</f>
        <v/>
      </c>
      <c r="DH34" s="310" t="str">
        <f ca="true">+IF(OFFSET('Sanitation Data'!$H$31,0,10*ROW('Sanitation Data'!H28))="","",OFFSET('Sanitation Data'!$H$31,0,10*ROW('Sanitation Data'!H28)))</f>
        <v/>
      </c>
      <c r="DI34" s="310" t="str">
        <f ca="true">+IF(OFFSET('Sanitation Data'!$H$32,0,10*ROW('Sanitation Data'!H28))="","",OFFSET('Sanitation Data'!$H$32,0,10*ROW('Sanitation Data'!H28)))</f>
        <v/>
      </c>
      <c r="DJ34" s="310" t="str">
        <f ca="true">+IF(OFFSET('Sanitation Data'!$I$28,0,10*ROW('Sanitation Data'!I28))="","",OFFSET('Sanitation Data'!$I$28,0,10*ROW('Sanitation Data'!I28)))</f>
        <v/>
      </c>
      <c r="DK34" s="310" t="str">
        <f ca="true">+IF(OFFSET('Sanitation Data'!$I$29,0,10*ROW('Sanitation Data'!I28))="","",OFFSET('Sanitation Data'!$I$29,0,10*ROW('Sanitation Data'!I28)))</f>
        <v/>
      </c>
      <c r="DL34" s="310" t="str">
        <f ca="true">+IF(OFFSET('Sanitation Data'!$I$30,0,10*ROW('Sanitation Data'!I28))="","",OFFSET('Sanitation Data'!$I$30,0,10*ROW('Sanitation Data'!I28)))</f>
        <v/>
      </c>
      <c r="DM34" s="310" t="str">
        <f ca="true">+IF(OFFSET('Sanitation Data'!$I$31,0,10*ROW('Sanitation Data'!I28))="","",OFFSET('Sanitation Data'!$I$31,0,10*ROW('Sanitation Data'!I28)))</f>
        <v/>
      </c>
      <c r="DN34" s="310" t="str">
        <f ca="true">+IF(OFFSET('Sanitation Data'!$I$32,0,10*ROW('Sanitation Data'!I28))="","",OFFSET('Sanitation Data'!$I$32,0,10*ROW('Sanitation Data'!I28)))</f>
        <v/>
      </c>
      <c r="DO34" s="310" t="str">
        <f ca="true">+IF(OFFSET('Hygiene Data'!$D$11,0,10*ROW('Hygiene Data'!D28))="","",OFFSET('Hygiene Data'!$D$11,0,10*ROW('Hygiene Data'!D28)))</f>
        <v/>
      </c>
      <c r="DP34" s="310" t="str">
        <f ca="true">+IF(OFFSET('Hygiene Data'!$D$12,0,10*ROW('Hygiene Data'!D28))="","",OFFSET('Hygiene Data'!$D$12,0,10*ROW('Hygiene Data'!D28)))</f>
        <v/>
      </c>
      <c r="DQ34" s="310" t="str">
        <f ca="true">+IF(OFFSET('Hygiene Data'!$D$13,0,10*ROW('Hygiene Data'!D28))="","",OFFSET('Hygiene Data'!$D$13,0,10*ROW('Hygiene Data'!D28)))</f>
        <v/>
      </c>
      <c r="DR34" s="310" t="str">
        <f ca="true">+IF(OFFSET('Hygiene Data'!$E$11,0,10*ROW('Hygiene Data'!E28))="","",OFFSET('Hygiene Data'!$E$11,0,10*ROW('Hygiene Data'!E28)))</f>
        <v/>
      </c>
      <c r="DS34" s="310" t="str">
        <f ca="true">+IF(OFFSET('Hygiene Data'!$E$12,0,10*ROW('Hygiene Data'!E28))="","",OFFSET('Hygiene Data'!$E$12,0,10*ROW('Hygiene Data'!E28)))</f>
        <v/>
      </c>
      <c r="DT34" s="310" t="str">
        <f ca="true">+IF(OFFSET('Hygiene Data'!$E$13,0,10*ROW('Hygiene Data'!E28))="","",OFFSET('Hygiene Data'!$E$13,0,10*ROW('Hygiene Data'!E28)))</f>
        <v/>
      </c>
      <c r="DU34" s="310" t="str">
        <f ca="true">+IF(OFFSET('Hygiene Data'!$F$11,0,10*ROW('Hygiene Data'!F28))="","",OFFSET('Hygiene Data'!$F$11,0,10*ROW('Hygiene Data'!F28)))</f>
        <v/>
      </c>
      <c r="DV34" s="310" t="str">
        <f ca="true">+IF(OFFSET('Hygiene Data'!$F$12,0,10*ROW('Hygiene Data'!F28))="","",OFFSET('Hygiene Data'!$F$12,0,10*ROW('Hygiene Data'!F28)))</f>
        <v/>
      </c>
      <c r="DW34" s="310" t="str">
        <f ca="true">+IF(OFFSET('Hygiene Data'!$F$13,0,10*ROW('Hygiene Data'!F28))="","",OFFSET('Hygiene Data'!$F$13,0,10*ROW('Hygiene Data'!F28)))</f>
        <v/>
      </c>
      <c r="DX34" s="310" t="str">
        <f ca="true">+IF(OFFSET('Hygiene Data'!$G$11,0,10*ROW('Hygiene Data'!G28))="","",OFFSET('Hygiene Data'!$G$11,0,10*ROW('Hygiene Data'!G28)))</f>
        <v/>
      </c>
      <c r="DY34" s="310" t="str">
        <f ca="true">+IF(OFFSET('Hygiene Data'!$G$12,0,10*ROW('Hygiene Data'!G28))="","",OFFSET('Hygiene Data'!$G$12,0,10*ROW('Hygiene Data'!G28)))</f>
        <v/>
      </c>
      <c r="DZ34" s="310" t="str">
        <f ca="true">+IF(OFFSET('Hygiene Data'!$G$13,0,10*ROW('Hygiene Data'!G28))="","",OFFSET('Hygiene Data'!$G$13,0,10*ROW('Hygiene Data'!G28)))</f>
        <v/>
      </c>
      <c r="EA34" s="310" t="str">
        <f ca="true">+IF(OFFSET('Hygiene Data'!$H$11,0,10*ROW('Hygiene Data'!H28))="","",OFFSET('Hygiene Data'!$H$11,0,10*ROW('Hygiene Data'!H28)))</f>
        <v/>
      </c>
      <c r="EB34" s="310" t="str">
        <f ca="true">+IF(OFFSET('Hygiene Data'!$H$12,0,10*ROW('Hygiene Data'!H28))="","",OFFSET('Hygiene Data'!$H$12,0,10*ROW('Hygiene Data'!H28)))</f>
        <v/>
      </c>
      <c r="EC34" s="310" t="str">
        <f ca="true">+IF(OFFSET('Hygiene Data'!$H$13,0,10*ROW('Hygiene Data'!H28))="","",OFFSET('Hygiene Data'!$H$13,0,10*ROW('Hygiene Data'!H28)))</f>
        <v/>
      </c>
      <c r="ED34" s="310" t="str">
        <f ca="true">+IF(OFFSET('Hygiene Data'!$I$11,0,10*ROW('Hygiene Data'!I28))="","",OFFSET('Hygiene Data'!$I$11,0,10*ROW('Hygiene Data'!I28)))</f>
        <v/>
      </c>
      <c r="EE34" s="310" t="str">
        <f ca="true">+IF(OFFSET('Hygiene Data'!$I$12,0,10*ROW('Hygiene Data'!I28))="","",OFFSET('Hygiene Data'!$I$12,0,10*ROW('Hygiene Data'!I28)))</f>
        <v/>
      </c>
      <c r="EF34" s="310"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66"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10"/>
      <c r="BS35" s="310" t="str">
        <f ca="true">+IF(OFFSET('Water Data'!$D$27,0,10*ROW('Water Data'!D29))="","",OFFSET('Water Data'!$D$27,0,10*ROW('Water Data'!D29)))</f>
        <v/>
      </c>
      <c r="BT35" s="310" t="str">
        <f ca="true">+IF(OFFSET('Water Data'!$D$28,0,10*ROW('Water Data'!D29))="","",OFFSET('Water Data'!$D$28,0,10*ROW('Water Data'!D29)))</f>
        <v/>
      </c>
      <c r="BU35" s="310" t="str">
        <f ca="true">+IF(OFFSET('Water Data'!$D$29,0,10*ROW('Water Data'!D29))="","",OFFSET('Water Data'!$D$29,0,10*ROW('Water Data'!D29)))</f>
        <v/>
      </c>
      <c r="BV35" s="310" t="str">
        <f ca="true">+IF(OFFSET('Water Data'!$E$27,0,10*ROW('Water Data'!E29))="","",OFFSET('Water Data'!$E$27,0,10*ROW('Water Data'!E29)))</f>
        <v/>
      </c>
      <c r="BW35" s="310" t="str">
        <f ca="true">+IF(OFFSET('Water Data'!$E$28,0,10*ROW('Water Data'!E29))="","",OFFSET('Water Data'!$E$28,0,10*ROW('Water Data'!E29)))</f>
        <v/>
      </c>
      <c r="BX35" s="310" t="str">
        <f ca="true">+IF(OFFSET('Water Data'!$E$29,0,10*ROW('Water Data'!E29))="","",OFFSET('Water Data'!$E$29,0,10*ROW('Water Data'!E29)))</f>
        <v/>
      </c>
      <c r="BY35" s="310" t="str">
        <f ca="true">+IF(OFFSET('Water Data'!$F$27,0,10*ROW('Water Data'!F29))="","",OFFSET('Water Data'!$F$27,0,10*ROW('Water Data'!F29)))</f>
        <v/>
      </c>
      <c r="BZ35" s="310" t="str">
        <f ca="true">+IF(OFFSET('Water Data'!$F$28,0,10*ROW('Water Data'!F29))="","",OFFSET('Water Data'!$F$28,0,10*ROW('Water Data'!F29)))</f>
        <v/>
      </c>
      <c r="CA35" s="310" t="str">
        <f ca="true">+IF(OFFSET('Water Data'!$F$29,0,10*ROW('Water Data'!F29))="","",OFFSET('Water Data'!$F$29,0,10*ROW('Water Data'!F29)))</f>
        <v/>
      </c>
      <c r="CB35" s="310" t="str">
        <f ca="true">+IF(OFFSET('Water Data'!$G$27,0,10*ROW('Water Data'!G29))="","",OFFSET('Water Data'!$G$27,0,10*ROW('Water Data'!G29)))</f>
        <v/>
      </c>
      <c r="CC35" s="310" t="str">
        <f ca="true">+IF(OFFSET('Water Data'!$G$28,0,10*ROW('Water Data'!G29))="","",OFFSET('Water Data'!$G$28,0,10*ROW('Water Data'!G29)))</f>
        <v/>
      </c>
      <c r="CD35" s="310" t="str">
        <f ca="true">+IF(OFFSET('Water Data'!$G$29,0,10*ROW('Water Data'!G29))="","",OFFSET('Water Data'!$G$29,0,10*ROW('Water Data'!G29)))</f>
        <v/>
      </c>
      <c r="CE35" s="310" t="str">
        <f ca="true">+IF(OFFSET('Water Data'!$H$27,0,10*ROW('Water Data'!H29))="","",OFFSET('Water Data'!$H$27,0,10*ROW('Water Data'!H29)))</f>
        <v/>
      </c>
      <c r="CF35" s="310" t="str">
        <f ca="true">+IF(OFFSET('Water Data'!$H$28,0,10*ROW('Water Data'!H29))="","",OFFSET('Water Data'!$H$28,0,10*ROW('Water Data'!H29)))</f>
        <v/>
      </c>
      <c r="CG35" s="310" t="str">
        <f ca="true">+IF(OFFSET('Water Data'!$H$29,0,10*ROW('Water Data'!H29))="","",OFFSET('Water Data'!$H$29,0,10*ROW('Water Data'!H29)))</f>
        <v/>
      </c>
      <c r="CH35" s="310" t="str">
        <f ca="true">+IF(OFFSET('Water Data'!$I$27,0,10*ROW('Water Data'!I29))="","",OFFSET('Water Data'!$I$27,0,10*ROW('Water Data'!I29)))</f>
        <v/>
      </c>
      <c r="CI35" s="310" t="str">
        <f ca="true">+IF(OFFSET('Water Data'!$I$28,0,10*ROW('Water Data'!I29))="","",OFFSET('Water Data'!$I$28,0,10*ROW('Water Data'!I29)))</f>
        <v/>
      </c>
      <c r="CJ35" s="310" t="str">
        <f ca="true">+IF(OFFSET('Water Data'!$I$29,0,10*ROW('Water Data'!I29))="","",OFFSET('Water Data'!$I$29,0,10*ROW('Water Data'!I29)))</f>
        <v/>
      </c>
      <c r="CK35" s="310" t="str">
        <f ca="true">+IF(OFFSET('Sanitation Data'!$D$28,0,10*ROW('Sanitation Data'!D29))="","",OFFSET('Sanitation Data'!$D$28,0,10*ROW('Sanitation Data'!D29)))</f>
        <v/>
      </c>
      <c r="CL35" s="310" t="str">
        <f ca="true">+IF(OFFSET('Sanitation Data'!$D$29,0,10*ROW('Sanitation Data'!D29))="","",OFFSET('Sanitation Data'!$D$29,0,10*ROW('Sanitation Data'!D29)))</f>
        <v/>
      </c>
      <c r="CM35" s="310" t="str">
        <f ca="true">+IF(OFFSET('Sanitation Data'!$D$30,0,10*ROW('Sanitation Data'!D29))="","",OFFSET('Sanitation Data'!$D$30,0,10*ROW('Sanitation Data'!D29)))</f>
        <v/>
      </c>
      <c r="CN35" s="310" t="str">
        <f ca="true">+IF(OFFSET('Sanitation Data'!$D$31,0,10*ROW('Sanitation Data'!D29))="","",OFFSET('Sanitation Data'!$D$31,0,10*ROW('Sanitation Data'!D29)))</f>
        <v/>
      </c>
      <c r="CO35" s="310" t="str">
        <f ca="true">+IF(OFFSET('Sanitation Data'!$D$32,0,10*ROW('Sanitation Data'!D29))="","",OFFSET('Sanitation Data'!$D$32,0,10*ROW('Sanitation Data'!D29)))</f>
        <v/>
      </c>
      <c r="CP35" s="310" t="str">
        <f ca="true">+IF(OFFSET('Sanitation Data'!$E$28,0,10*ROW('Sanitation Data'!E29))="","",OFFSET('Sanitation Data'!$E$28,0,10*ROW('Sanitation Data'!E29)))</f>
        <v/>
      </c>
      <c r="CQ35" s="310" t="str">
        <f ca="true">+IF(OFFSET('Sanitation Data'!$E$29,0,10*ROW('Sanitation Data'!E29))="","",OFFSET('Sanitation Data'!$E$29,0,10*ROW('Sanitation Data'!E29)))</f>
        <v/>
      </c>
      <c r="CR35" s="310" t="str">
        <f ca="true">+IF(OFFSET('Sanitation Data'!$E$30,0,10*ROW('Sanitation Data'!E29))="","",OFFSET('Sanitation Data'!$E$30,0,10*ROW('Sanitation Data'!E29)))</f>
        <v/>
      </c>
      <c r="CS35" s="310" t="str">
        <f ca="true">+IF(OFFSET('Sanitation Data'!$E$31,0,10*ROW('Sanitation Data'!E29))="","",OFFSET('Sanitation Data'!$E$31,0,10*ROW('Sanitation Data'!E29)))</f>
        <v/>
      </c>
      <c r="CT35" s="310" t="str">
        <f ca="true">+IF(OFFSET('Sanitation Data'!$E$32,0,10*ROW('Sanitation Data'!E29))="","",OFFSET('Sanitation Data'!$E$32,0,10*ROW('Sanitation Data'!E29)))</f>
        <v/>
      </c>
      <c r="CU35" s="310" t="str">
        <f ca="true">+IF(OFFSET('Sanitation Data'!$F$28,0,10*ROW('Sanitation Data'!F29))="","",OFFSET('Sanitation Data'!$F$28,0,10*ROW('Sanitation Data'!F29)))</f>
        <v/>
      </c>
      <c r="CV35" s="310" t="str">
        <f ca="true">+IF(OFFSET('Sanitation Data'!$F$29,0,10*ROW('Sanitation Data'!F29))="","",OFFSET('Sanitation Data'!$F$29,0,10*ROW('Sanitation Data'!F29)))</f>
        <v/>
      </c>
      <c r="CW35" s="310" t="str">
        <f ca="true">+IF(OFFSET('Sanitation Data'!$F$30,0,10*ROW('Sanitation Data'!F29))="","",OFFSET('Sanitation Data'!$F$30,0,10*ROW('Sanitation Data'!F29)))</f>
        <v/>
      </c>
      <c r="CX35" s="310" t="str">
        <f ca="true">+IF(OFFSET('Sanitation Data'!$F$31,0,10*ROW('Sanitation Data'!F29))="","",OFFSET('Sanitation Data'!$F$31,0,10*ROW('Sanitation Data'!F29)))</f>
        <v/>
      </c>
      <c r="CY35" s="310" t="str">
        <f ca="true">+IF(OFFSET('Sanitation Data'!$F$32,0,10*ROW('Sanitation Data'!F29))="","",OFFSET('Sanitation Data'!$F$32,0,10*ROW('Sanitation Data'!F29)))</f>
        <v/>
      </c>
      <c r="CZ35" s="310" t="str">
        <f ca="true">+IF(OFFSET('Sanitation Data'!$G$28,0,10*ROW('Sanitation Data'!G29))="","",OFFSET('Sanitation Data'!$G$28,0,10*ROW('Sanitation Data'!G29)))</f>
        <v/>
      </c>
      <c r="DA35" s="310" t="str">
        <f ca="true">+IF(OFFSET('Sanitation Data'!$G$29,0,10*ROW('Sanitation Data'!G29))="","",OFFSET('Sanitation Data'!$G$29,0,10*ROW('Sanitation Data'!G29)))</f>
        <v/>
      </c>
      <c r="DB35" s="310" t="str">
        <f ca="true">+IF(OFFSET('Sanitation Data'!$G$30,0,10*ROW('Sanitation Data'!G29))="","",OFFSET('Sanitation Data'!$G$30,0,10*ROW('Sanitation Data'!G29)))</f>
        <v/>
      </c>
      <c r="DC35" s="310" t="str">
        <f ca="true">+IF(OFFSET('Sanitation Data'!$G$31,0,10*ROW('Sanitation Data'!G29))="","",OFFSET('Sanitation Data'!$G$31,0,10*ROW('Sanitation Data'!G29)))</f>
        <v/>
      </c>
      <c r="DD35" s="310" t="str">
        <f ca="true">+IF(OFFSET('Sanitation Data'!$G$32,0,10*ROW('Sanitation Data'!G29))="","",OFFSET('Sanitation Data'!$G$32,0,10*ROW('Sanitation Data'!G29)))</f>
        <v/>
      </c>
      <c r="DE35" s="310" t="str">
        <f ca="true">+IF(OFFSET('Sanitation Data'!$H$28,0,10*ROW('Sanitation Data'!H29))="","",OFFSET('Sanitation Data'!$H$28,0,10*ROW('Sanitation Data'!H29)))</f>
        <v/>
      </c>
      <c r="DF35" s="310" t="str">
        <f ca="true">+IF(OFFSET('Sanitation Data'!$H$29,0,10*ROW('Sanitation Data'!H29))="","",OFFSET('Sanitation Data'!$H$29,0,10*ROW('Sanitation Data'!H29)))</f>
        <v/>
      </c>
      <c r="DG35" s="310" t="str">
        <f ca="true">+IF(OFFSET('Sanitation Data'!$H$30,0,10*ROW('Sanitation Data'!H29))="","",OFFSET('Sanitation Data'!$H$30,0,10*ROW('Sanitation Data'!H29)))</f>
        <v/>
      </c>
      <c r="DH35" s="310" t="str">
        <f ca="true">+IF(OFFSET('Sanitation Data'!$H$31,0,10*ROW('Sanitation Data'!H29))="","",OFFSET('Sanitation Data'!$H$31,0,10*ROW('Sanitation Data'!H29)))</f>
        <v/>
      </c>
      <c r="DI35" s="310" t="str">
        <f ca="true">+IF(OFFSET('Sanitation Data'!$H$32,0,10*ROW('Sanitation Data'!H29))="","",OFFSET('Sanitation Data'!$H$32,0,10*ROW('Sanitation Data'!H29)))</f>
        <v/>
      </c>
      <c r="DJ35" s="310" t="str">
        <f ca="true">+IF(OFFSET('Sanitation Data'!$I$28,0,10*ROW('Sanitation Data'!I29))="","",OFFSET('Sanitation Data'!$I$28,0,10*ROW('Sanitation Data'!I29)))</f>
        <v/>
      </c>
      <c r="DK35" s="310" t="str">
        <f ca="true">+IF(OFFSET('Sanitation Data'!$I$29,0,10*ROW('Sanitation Data'!I29))="","",OFFSET('Sanitation Data'!$I$29,0,10*ROW('Sanitation Data'!I29)))</f>
        <v/>
      </c>
      <c r="DL35" s="310" t="str">
        <f ca="true">+IF(OFFSET('Sanitation Data'!$I$30,0,10*ROW('Sanitation Data'!I29))="","",OFFSET('Sanitation Data'!$I$30,0,10*ROW('Sanitation Data'!I29)))</f>
        <v/>
      </c>
      <c r="DM35" s="310" t="str">
        <f ca="true">+IF(OFFSET('Sanitation Data'!$I$31,0,10*ROW('Sanitation Data'!I29))="","",OFFSET('Sanitation Data'!$I$31,0,10*ROW('Sanitation Data'!I29)))</f>
        <v/>
      </c>
      <c r="DN35" s="310" t="str">
        <f ca="true">+IF(OFFSET('Sanitation Data'!$I$32,0,10*ROW('Sanitation Data'!I29))="","",OFFSET('Sanitation Data'!$I$32,0,10*ROW('Sanitation Data'!I29)))</f>
        <v/>
      </c>
      <c r="DO35" s="310" t="str">
        <f ca="true">+IF(OFFSET('Hygiene Data'!$D$11,0,10*ROW('Hygiene Data'!D29))="","",OFFSET('Hygiene Data'!$D$11,0,10*ROW('Hygiene Data'!D29)))</f>
        <v/>
      </c>
      <c r="DP35" s="310" t="str">
        <f ca="true">+IF(OFFSET('Hygiene Data'!$D$12,0,10*ROW('Hygiene Data'!D29))="","",OFFSET('Hygiene Data'!$D$12,0,10*ROW('Hygiene Data'!D29)))</f>
        <v/>
      </c>
      <c r="DQ35" s="310" t="str">
        <f ca="true">+IF(OFFSET('Hygiene Data'!$D$13,0,10*ROW('Hygiene Data'!D29))="","",OFFSET('Hygiene Data'!$D$13,0,10*ROW('Hygiene Data'!D29)))</f>
        <v/>
      </c>
      <c r="DR35" s="310" t="str">
        <f ca="true">+IF(OFFSET('Hygiene Data'!$E$11,0,10*ROW('Hygiene Data'!E29))="","",OFFSET('Hygiene Data'!$E$11,0,10*ROW('Hygiene Data'!E29)))</f>
        <v/>
      </c>
      <c r="DS35" s="310" t="str">
        <f ca="true">+IF(OFFSET('Hygiene Data'!$E$12,0,10*ROW('Hygiene Data'!E29))="","",OFFSET('Hygiene Data'!$E$12,0,10*ROW('Hygiene Data'!E29)))</f>
        <v/>
      </c>
      <c r="DT35" s="310" t="str">
        <f ca="true">+IF(OFFSET('Hygiene Data'!$E$13,0,10*ROW('Hygiene Data'!E29))="","",OFFSET('Hygiene Data'!$E$13,0,10*ROW('Hygiene Data'!E29)))</f>
        <v/>
      </c>
      <c r="DU35" s="310" t="str">
        <f ca="true">+IF(OFFSET('Hygiene Data'!$F$11,0,10*ROW('Hygiene Data'!F29))="","",OFFSET('Hygiene Data'!$F$11,0,10*ROW('Hygiene Data'!F29)))</f>
        <v/>
      </c>
      <c r="DV35" s="310" t="str">
        <f ca="true">+IF(OFFSET('Hygiene Data'!$F$12,0,10*ROW('Hygiene Data'!F29))="","",OFFSET('Hygiene Data'!$F$12,0,10*ROW('Hygiene Data'!F29)))</f>
        <v/>
      </c>
      <c r="DW35" s="310" t="str">
        <f ca="true">+IF(OFFSET('Hygiene Data'!$F$13,0,10*ROW('Hygiene Data'!F29))="","",OFFSET('Hygiene Data'!$F$13,0,10*ROW('Hygiene Data'!F29)))</f>
        <v/>
      </c>
      <c r="DX35" s="310" t="str">
        <f ca="true">+IF(OFFSET('Hygiene Data'!$G$11,0,10*ROW('Hygiene Data'!G29))="","",OFFSET('Hygiene Data'!$G$11,0,10*ROW('Hygiene Data'!G29)))</f>
        <v/>
      </c>
      <c r="DY35" s="310" t="str">
        <f ca="true">+IF(OFFSET('Hygiene Data'!$G$12,0,10*ROW('Hygiene Data'!G29))="","",OFFSET('Hygiene Data'!$G$12,0,10*ROW('Hygiene Data'!G29)))</f>
        <v/>
      </c>
      <c r="DZ35" s="310" t="str">
        <f ca="true">+IF(OFFSET('Hygiene Data'!$G$13,0,10*ROW('Hygiene Data'!G29))="","",OFFSET('Hygiene Data'!$G$13,0,10*ROW('Hygiene Data'!G29)))</f>
        <v/>
      </c>
      <c r="EA35" s="310" t="str">
        <f ca="true">+IF(OFFSET('Hygiene Data'!$H$11,0,10*ROW('Hygiene Data'!H29))="","",OFFSET('Hygiene Data'!$H$11,0,10*ROW('Hygiene Data'!H29)))</f>
        <v/>
      </c>
      <c r="EB35" s="310" t="str">
        <f ca="true">+IF(OFFSET('Hygiene Data'!$H$12,0,10*ROW('Hygiene Data'!H29))="","",OFFSET('Hygiene Data'!$H$12,0,10*ROW('Hygiene Data'!H29)))</f>
        <v/>
      </c>
      <c r="EC35" s="310" t="str">
        <f ca="true">+IF(OFFSET('Hygiene Data'!$H$13,0,10*ROW('Hygiene Data'!H29))="","",OFFSET('Hygiene Data'!$H$13,0,10*ROW('Hygiene Data'!H29)))</f>
        <v/>
      </c>
      <c r="ED35" s="310" t="str">
        <f ca="true">+IF(OFFSET('Hygiene Data'!$I$11,0,10*ROW('Hygiene Data'!I29))="","",OFFSET('Hygiene Data'!$I$11,0,10*ROW('Hygiene Data'!I29)))</f>
        <v/>
      </c>
      <c r="EE35" s="310" t="str">
        <f ca="true">+IF(OFFSET('Hygiene Data'!$I$12,0,10*ROW('Hygiene Data'!I29))="","",OFFSET('Hygiene Data'!$I$12,0,10*ROW('Hygiene Data'!I29)))</f>
        <v/>
      </c>
      <c r="EF35" s="310"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66"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10"/>
      <c r="BS36" s="310" t="str">
        <f ca="true">+IF(OFFSET('Water Data'!$D$27,0,10*ROW('Water Data'!D30))="","",OFFSET('Water Data'!$D$27,0,10*ROW('Water Data'!D30)))</f>
        <v/>
      </c>
      <c r="BT36" s="310" t="str">
        <f ca="true">+IF(OFFSET('Water Data'!$D$28,0,10*ROW('Water Data'!D30))="","",OFFSET('Water Data'!$D$28,0,10*ROW('Water Data'!D30)))</f>
        <v/>
      </c>
      <c r="BU36" s="310" t="str">
        <f ca="true">+IF(OFFSET('Water Data'!$D$29,0,10*ROW('Water Data'!D30))="","",OFFSET('Water Data'!$D$29,0,10*ROW('Water Data'!D30)))</f>
        <v/>
      </c>
      <c r="BV36" s="310" t="str">
        <f ca="true">+IF(OFFSET('Water Data'!$E$27,0,10*ROW('Water Data'!E30))="","",OFFSET('Water Data'!$E$27,0,10*ROW('Water Data'!E30)))</f>
        <v/>
      </c>
      <c r="BW36" s="310" t="str">
        <f ca="true">+IF(OFFSET('Water Data'!$E$28,0,10*ROW('Water Data'!E30))="","",OFFSET('Water Data'!$E$28,0,10*ROW('Water Data'!E30)))</f>
        <v/>
      </c>
      <c r="BX36" s="310" t="str">
        <f ca="true">+IF(OFFSET('Water Data'!$E$29,0,10*ROW('Water Data'!E30))="","",OFFSET('Water Data'!$E$29,0,10*ROW('Water Data'!E30)))</f>
        <v/>
      </c>
      <c r="BY36" s="310" t="str">
        <f ca="true">+IF(OFFSET('Water Data'!$F$27,0,10*ROW('Water Data'!F30))="","",OFFSET('Water Data'!$F$27,0,10*ROW('Water Data'!F30)))</f>
        <v/>
      </c>
      <c r="BZ36" s="310" t="str">
        <f ca="true">+IF(OFFSET('Water Data'!$F$28,0,10*ROW('Water Data'!F30))="","",OFFSET('Water Data'!$F$28,0,10*ROW('Water Data'!F30)))</f>
        <v/>
      </c>
      <c r="CA36" s="310" t="str">
        <f ca="true">+IF(OFFSET('Water Data'!$F$29,0,10*ROW('Water Data'!F30))="","",OFFSET('Water Data'!$F$29,0,10*ROW('Water Data'!F30)))</f>
        <v/>
      </c>
      <c r="CB36" s="310" t="str">
        <f ca="true">+IF(OFFSET('Water Data'!$G$27,0,10*ROW('Water Data'!G30))="","",OFFSET('Water Data'!$G$27,0,10*ROW('Water Data'!G30)))</f>
        <v/>
      </c>
      <c r="CC36" s="310" t="str">
        <f ca="true">+IF(OFFSET('Water Data'!$G$28,0,10*ROW('Water Data'!G30))="","",OFFSET('Water Data'!$G$28,0,10*ROW('Water Data'!G30)))</f>
        <v/>
      </c>
      <c r="CD36" s="310" t="str">
        <f ca="true">+IF(OFFSET('Water Data'!$G$29,0,10*ROW('Water Data'!G30))="","",OFFSET('Water Data'!$G$29,0,10*ROW('Water Data'!G30)))</f>
        <v/>
      </c>
      <c r="CE36" s="310" t="str">
        <f ca="true">+IF(OFFSET('Water Data'!$H$27,0,10*ROW('Water Data'!H30))="","",OFFSET('Water Data'!$H$27,0,10*ROW('Water Data'!H30)))</f>
        <v/>
      </c>
      <c r="CF36" s="310" t="str">
        <f ca="true">+IF(OFFSET('Water Data'!$H$28,0,10*ROW('Water Data'!H30))="","",OFFSET('Water Data'!$H$28,0,10*ROW('Water Data'!H30)))</f>
        <v/>
      </c>
      <c r="CG36" s="310" t="str">
        <f ca="true">+IF(OFFSET('Water Data'!$H$29,0,10*ROW('Water Data'!H30))="","",OFFSET('Water Data'!$H$29,0,10*ROW('Water Data'!H30)))</f>
        <v/>
      </c>
      <c r="CH36" s="310" t="str">
        <f ca="true">+IF(OFFSET('Water Data'!$I$27,0,10*ROW('Water Data'!I30))="","",OFFSET('Water Data'!$I$27,0,10*ROW('Water Data'!I30)))</f>
        <v/>
      </c>
      <c r="CI36" s="310" t="str">
        <f ca="true">+IF(OFFSET('Water Data'!$I$28,0,10*ROW('Water Data'!I30))="","",OFFSET('Water Data'!$I$28,0,10*ROW('Water Data'!I30)))</f>
        <v/>
      </c>
      <c r="CJ36" s="310" t="str">
        <f ca="true">+IF(OFFSET('Water Data'!$I$29,0,10*ROW('Water Data'!I30))="","",OFFSET('Water Data'!$I$29,0,10*ROW('Water Data'!I30)))</f>
        <v/>
      </c>
      <c r="CK36" s="310" t="str">
        <f ca="true">+IF(OFFSET('Sanitation Data'!$D$28,0,10*ROW('Sanitation Data'!D30))="","",OFFSET('Sanitation Data'!$D$28,0,10*ROW('Sanitation Data'!D30)))</f>
        <v/>
      </c>
      <c r="CL36" s="310" t="str">
        <f ca="true">+IF(OFFSET('Sanitation Data'!$D$29,0,10*ROW('Sanitation Data'!D30))="","",OFFSET('Sanitation Data'!$D$29,0,10*ROW('Sanitation Data'!D30)))</f>
        <v/>
      </c>
      <c r="CM36" s="310" t="str">
        <f ca="true">+IF(OFFSET('Sanitation Data'!$D$30,0,10*ROW('Sanitation Data'!D30))="","",OFFSET('Sanitation Data'!$D$30,0,10*ROW('Sanitation Data'!D30)))</f>
        <v/>
      </c>
      <c r="CN36" s="310" t="str">
        <f ca="true">+IF(OFFSET('Sanitation Data'!$D$31,0,10*ROW('Sanitation Data'!D30))="","",OFFSET('Sanitation Data'!$D$31,0,10*ROW('Sanitation Data'!D30)))</f>
        <v/>
      </c>
      <c r="CO36" s="310" t="str">
        <f ca="true">+IF(OFFSET('Sanitation Data'!$D$32,0,10*ROW('Sanitation Data'!D30))="","",OFFSET('Sanitation Data'!$D$32,0,10*ROW('Sanitation Data'!D30)))</f>
        <v/>
      </c>
      <c r="CP36" s="310" t="str">
        <f ca="true">+IF(OFFSET('Sanitation Data'!$E$28,0,10*ROW('Sanitation Data'!E30))="","",OFFSET('Sanitation Data'!$E$28,0,10*ROW('Sanitation Data'!E30)))</f>
        <v/>
      </c>
      <c r="CQ36" s="310" t="str">
        <f ca="true">+IF(OFFSET('Sanitation Data'!$E$29,0,10*ROW('Sanitation Data'!E30))="","",OFFSET('Sanitation Data'!$E$29,0,10*ROW('Sanitation Data'!E30)))</f>
        <v/>
      </c>
      <c r="CR36" s="310" t="str">
        <f ca="true">+IF(OFFSET('Sanitation Data'!$E$30,0,10*ROW('Sanitation Data'!E30))="","",OFFSET('Sanitation Data'!$E$30,0,10*ROW('Sanitation Data'!E30)))</f>
        <v/>
      </c>
      <c r="CS36" s="310" t="str">
        <f ca="true">+IF(OFFSET('Sanitation Data'!$E$31,0,10*ROW('Sanitation Data'!E30))="","",OFFSET('Sanitation Data'!$E$31,0,10*ROW('Sanitation Data'!E30)))</f>
        <v/>
      </c>
      <c r="CT36" s="310" t="str">
        <f ca="true">+IF(OFFSET('Sanitation Data'!$E$32,0,10*ROW('Sanitation Data'!E30))="","",OFFSET('Sanitation Data'!$E$32,0,10*ROW('Sanitation Data'!E30)))</f>
        <v/>
      </c>
      <c r="CU36" s="310" t="str">
        <f ca="true">+IF(OFFSET('Sanitation Data'!$F$28,0,10*ROW('Sanitation Data'!F30))="","",OFFSET('Sanitation Data'!$F$28,0,10*ROW('Sanitation Data'!F30)))</f>
        <v/>
      </c>
      <c r="CV36" s="310" t="str">
        <f ca="true">+IF(OFFSET('Sanitation Data'!$F$29,0,10*ROW('Sanitation Data'!F30))="","",OFFSET('Sanitation Data'!$F$29,0,10*ROW('Sanitation Data'!F30)))</f>
        <v/>
      </c>
      <c r="CW36" s="310" t="str">
        <f ca="true">+IF(OFFSET('Sanitation Data'!$F$30,0,10*ROW('Sanitation Data'!F30))="","",OFFSET('Sanitation Data'!$F$30,0,10*ROW('Sanitation Data'!F30)))</f>
        <v/>
      </c>
      <c r="CX36" s="310" t="str">
        <f ca="true">+IF(OFFSET('Sanitation Data'!$F$31,0,10*ROW('Sanitation Data'!F30))="","",OFFSET('Sanitation Data'!$F$31,0,10*ROW('Sanitation Data'!F30)))</f>
        <v/>
      </c>
      <c r="CY36" s="310" t="str">
        <f ca="true">+IF(OFFSET('Sanitation Data'!$F$32,0,10*ROW('Sanitation Data'!F30))="","",OFFSET('Sanitation Data'!$F$32,0,10*ROW('Sanitation Data'!F30)))</f>
        <v/>
      </c>
      <c r="CZ36" s="310" t="str">
        <f ca="true">+IF(OFFSET('Sanitation Data'!$G$28,0,10*ROW('Sanitation Data'!G30))="","",OFFSET('Sanitation Data'!$G$28,0,10*ROW('Sanitation Data'!G30)))</f>
        <v/>
      </c>
      <c r="DA36" s="310" t="str">
        <f ca="true">+IF(OFFSET('Sanitation Data'!$G$29,0,10*ROW('Sanitation Data'!G30))="","",OFFSET('Sanitation Data'!$G$29,0,10*ROW('Sanitation Data'!G30)))</f>
        <v/>
      </c>
      <c r="DB36" s="310" t="str">
        <f ca="true">+IF(OFFSET('Sanitation Data'!$G$30,0,10*ROW('Sanitation Data'!G30))="","",OFFSET('Sanitation Data'!$G$30,0,10*ROW('Sanitation Data'!G30)))</f>
        <v/>
      </c>
      <c r="DC36" s="310" t="str">
        <f ca="true">+IF(OFFSET('Sanitation Data'!$G$31,0,10*ROW('Sanitation Data'!G30))="","",OFFSET('Sanitation Data'!$G$31,0,10*ROW('Sanitation Data'!G30)))</f>
        <v/>
      </c>
      <c r="DD36" s="310" t="str">
        <f ca="true">+IF(OFFSET('Sanitation Data'!$G$32,0,10*ROW('Sanitation Data'!G30))="","",OFFSET('Sanitation Data'!$G$32,0,10*ROW('Sanitation Data'!G30)))</f>
        <v/>
      </c>
      <c r="DE36" s="310" t="str">
        <f ca="true">+IF(OFFSET('Sanitation Data'!$H$28,0,10*ROW('Sanitation Data'!H30))="","",OFFSET('Sanitation Data'!$H$28,0,10*ROW('Sanitation Data'!H30)))</f>
        <v/>
      </c>
      <c r="DF36" s="310" t="str">
        <f ca="true">+IF(OFFSET('Sanitation Data'!$H$29,0,10*ROW('Sanitation Data'!H30))="","",OFFSET('Sanitation Data'!$H$29,0,10*ROW('Sanitation Data'!H30)))</f>
        <v/>
      </c>
      <c r="DG36" s="310" t="str">
        <f ca="true">+IF(OFFSET('Sanitation Data'!$H$30,0,10*ROW('Sanitation Data'!H30))="","",OFFSET('Sanitation Data'!$H$30,0,10*ROW('Sanitation Data'!H30)))</f>
        <v/>
      </c>
      <c r="DH36" s="310" t="str">
        <f ca="true">+IF(OFFSET('Sanitation Data'!$H$31,0,10*ROW('Sanitation Data'!H30))="","",OFFSET('Sanitation Data'!$H$31,0,10*ROW('Sanitation Data'!H30)))</f>
        <v/>
      </c>
      <c r="DI36" s="310" t="str">
        <f ca="true">+IF(OFFSET('Sanitation Data'!$H$32,0,10*ROW('Sanitation Data'!H30))="","",OFFSET('Sanitation Data'!$H$32,0,10*ROW('Sanitation Data'!H30)))</f>
        <v/>
      </c>
      <c r="DJ36" s="310" t="str">
        <f ca="true">+IF(OFFSET('Sanitation Data'!$I$28,0,10*ROW('Sanitation Data'!I30))="","",OFFSET('Sanitation Data'!$I$28,0,10*ROW('Sanitation Data'!I30)))</f>
        <v/>
      </c>
      <c r="DK36" s="310" t="str">
        <f ca="true">+IF(OFFSET('Sanitation Data'!$I$29,0,10*ROW('Sanitation Data'!I30))="","",OFFSET('Sanitation Data'!$I$29,0,10*ROW('Sanitation Data'!I30)))</f>
        <v/>
      </c>
      <c r="DL36" s="310" t="str">
        <f ca="true">+IF(OFFSET('Sanitation Data'!$I$30,0,10*ROW('Sanitation Data'!I30))="","",OFFSET('Sanitation Data'!$I$30,0,10*ROW('Sanitation Data'!I30)))</f>
        <v/>
      </c>
      <c r="DM36" s="310" t="str">
        <f ca="true">+IF(OFFSET('Sanitation Data'!$I$31,0,10*ROW('Sanitation Data'!I30))="","",OFFSET('Sanitation Data'!$I$31,0,10*ROW('Sanitation Data'!I30)))</f>
        <v/>
      </c>
      <c r="DN36" s="310" t="str">
        <f ca="true">+IF(OFFSET('Sanitation Data'!$I$32,0,10*ROW('Sanitation Data'!I30))="","",OFFSET('Sanitation Data'!$I$32,0,10*ROW('Sanitation Data'!I30)))</f>
        <v/>
      </c>
      <c r="DO36" s="310" t="str">
        <f ca="true">+IF(OFFSET('Hygiene Data'!$D$11,0,10*ROW('Hygiene Data'!D30))="","",OFFSET('Hygiene Data'!$D$11,0,10*ROW('Hygiene Data'!D30)))</f>
        <v/>
      </c>
      <c r="DP36" s="310" t="str">
        <f ca="true">+IF(OFFSET('Hygiene Data'!$D$12,0,10*ROW('Hygiene Data'!D30))="","",OFFSET('Hygiene Data'!$D$12,0,10*ROW('Hygiene Data'!D30)))</f>
        <v/>
      </c>
      <c r="DQ36" s="310" t="str">
        <f ca="true">+IF(OFFSET('Hygiene Data'!$D$13,0,10*ROW('Hygiene Data'!D30))="","",OFFSET('Hygiene Data'!$D$13,0,10*ROW('Hygiene Data'!D30)))</f>
        <v/>
      </c>
      <c r="DR36" s="310" t="str">
        <f ca="true">+IF(OFFSET('Hygiene Data'!$E$11,0,10*ROW('Hygiene Data'!E30))="","",OFFSET('Hygiene Data'!$E$11,0,10*ROW('Hygiene Data'!E30)))</f>
        <v/>
      </c>
      <c r="DS36" s="310" t="str">
        <f ca="true">+IF(OFFSET('Hygiene Data'!$E$12,0,10*ROW('Hygiene Data'!E30))="","",OFFSET('Hygiene Data'!$E$12,0,10*ROW('Hygiene Data'!E30)))</f>
        <v/>
      </c>
      <c r="DT36" s="310" t="str">
        <f ca="true">+IF(OFFSET('Hygiene Data'!$E$13,0,10*ROW('Hygiene Data'!E30))="","",OFFSET('Hygiene Data'!$E$13,0,10*ROW('Hygiene Data'!E30)))</f>
        <v/>
      </c>
      <c r="DU36" s="310" t="str">
        <f ca="true">+IF(OFFSET('Hygiene Data'!$F$11,0,10*ROW('Hygiene Data'!F30))="","",OFFSET('Hygiene Data'!$F$11,0,10*ROW('Hygiene Data'!F30)))</f>
        <v/>
      </c>
      <c r="DV36" s="310" t="str">
        <f ca="true">+IF(OFFSET('Hygiene Data'!$F$12,0,10*ROW('Hygiene Data'!F30))="","",OFFSET('Hygiene Data'!$F$12,0,10*ROW('Hygiene Data'!F30)))</f>
        <v/>
      </c>
      <c r="DW36" s="310" t="str">
        <f ca="true">+IF(OFFSET('Hygiene Data'!$F$13,0,10*ROW('Hygiene Data'!F30))="","",OFFSET('Hygiene Data'!$F$13,0,10*ROW('Hygiene Data'!F30)))</f>
        <v/>
      </c>
      <c r="DX36" s="310" t="str">
        <f ca="true">+IF(OFFSET('Hygiene Data'!$G$11,0,10*ROW('Hygiene Data'!G30))="","",OFFSET('Hygiene Data'!$G$11,0,10*ROW('Hygiene Data'!G30)))</f>
        <v/>
      </c>
      <c r="DY36" s="310" t="str">
        <f ca="true">+IF(OFFSET('Hygiene Data'!$G$12,0,10*ROW('Hygiene Data'!G30))="","",OFFSET('Hygiene Data'!$G$12,0,10*ROW('Hygiene Data'!G30)))</f>
        <v/>
      </c>
      <c r="DZ36" s="310" t="str">
        <f ca="true">+IF(OFFSET('Hygiene Data'!$G$13,0,10*ROW('Hygiene Data'!G30))="","",OFFSET('Hygiene Data'!$G$13,0,10*ROW('Hygiene Data'!G30)))</f>
        <v/>
      </c>
      <c r="EA36" s="310" t="str">
        <f ca="true">+IF(OFFSET('Hygiene Data'!$H$11,0,10*ROW('Hygiene Data'!H30))="","",OFFSET('Hygiene Data'!$H$11,0,10*ROW('Hygiene Data'!H30)))</f>
        <v/>
      </c>
      <c r="EB36" s="310" t="str">
        <f ca="true">+IF(OFFSET('Hygiene Data'!$H$12,0,10*ROW('Hygiene Data'!H30))="","",OFFSET('Hygiene Data'!$H$12,0,10*ROW('Hygiene Data'!H30)))</f>
        <v/>
      </c>
      <c r="EC36" s="310" t="str">
        <f ca="true">+IF(OFFSET('Hygiene Data'!$H$13,0,10*ROW('Hygiene Data'!H30))="","",OFFSET('Hygiene Data'!$H$13,0,10*ROW('Hygiene Data'!H30)))</f>
        <v/>
      </c>
      <c r="ED36" s="310" t="str">
        <f ca="true">+IF(OFFSET('Hygiene Data'!$I$11,0,10*ROW('Hygiene Data'!I30))="","",OFFSET('Hygiene Data'!$I$11,0,10*ROW('Hygiene Data'!I30)))</f>
        <v/>
      </c>
      <c r="EE36" s="310" t="str">
        <f ca="true">+IF(OFFSET('Hygiene Data'!$I$12,0,10*ROW('Hygiene Data'!I30))="","",OFFSET('Hygiene Data'!$I$12,0,10*ROW('Hygiene Data'!I30)))</f>
        <v/>
      </c>
      <c r="EF36" s="310"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66"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10"/>
      <c r="BS37" s="310" t="str">
        <f ca="true">+IF(OFFSET('Water Data'!$D$27,0,10*ROW('Water Data'!D31))="","",OFFSET('Water Data'!$D$27,0,10*ROW('Water Data'!D31)))</f>
        <v/>
      </c>
      <c r="BT37" s="310" t="str">
        <f ca="true">+IF(OFFSET('Water Data'!$D$28,0,10*ROW('Water Data'!D31))="","",OFFSET('Water Data'!$D$28,0,10*ROW('Water Data'!D31)))</f>
        <v/>
      </c>
      <c r="BU37" s="310" t="str">
        <f ca="true">+IF(OFFSET('Water Data'!$D$29,0,10*ROW('Water Data'!D31))="","",OFFSET('Water Data'!$D$29,0,10*ROW('Water Data'!D31)))</f>
        <v/>
      </c>
      <c r="BV37" s="310" t="str">
        <f ca="true">+IF(OFFSET('Water Data'!$E$27,0,10*ROW('Water Data'!E31))="","",OFFSET('Water Data'!$E$27,0,10*ROW('Water Data'!E31)))</f>
        <v/>
      </c>
      <c r="BW37" s="310" t="str">
        <f ca="true">+IF(OFFSET('Water Data'!$E$28,0,10*ROW('Water Data'!E31))="","",OFFSET('Water Data'!$E$28,0,10*ROW('Water Data'!E31)))</f>
        <v/>
      </c>
      <c r="BX37" s="310" t="str">
        <f ca="true">+IF(OFFSET('Water Data'!$E$29,0,10*ROW('Water Data'!E31))="","",OFFSET('Water Data'!$E$29,0,10*ROW('Water Data'!E31)))</f>
        <v/>
      </c>
      <c r="BY37" s="310" t="str">
        <f ca="true">+IF(OFFSET('Water Data'!$F$27,0,10*ROW('Water Data'!F31))="","",OFFSET('Water Data'!$F$27,0,10*ROW('Water Data'!F31)))</f>
        <v/>
      </c>
      <c r="BZ37" s="310" t="str">
        <f ca="true">+IF(OFFSET('Water Data'!$F$28,0,10*ROW('Water Data'!F31))="","",OFFSET('Water Data'!$F$28,0,10*ROW('Water Data'!F31)))</f>
        <v/>
      </c>
      <c r="CA37" s="310" t="str">
        <f ca="true">+IF(OFFSET('Water Data'!$F$29,0,10*ROW('Water Data'!F31))="","",OFFSET('Water Data'!$F$29,0,10*ROW('Water Data'!F31)))</f>
        <v/>
      </c>
      <c r="CB37" s="310" t="str">
        <f ca="true">+IF(OFFSET('Water Data'!$G$27,0,10*ROW('Water Data'!G31))="","",OFFSET('Water Data'!$G$27,0,10*ROW('Water Data'!G31)))</f>
        <v/>
      </c>
      <c r="CC37" s="310" t="str">
        <f ca="true">+IF(OFFSET('Water Data'!$G$28,0,10*ROW('Water Data'!G31))="","",OFFSET('Water Data'!$G$28,0,10*ROW('Water Data'!G31)))</f>
        <v/>
      </c>
      <c r="CD37" s="310" t="str">
        <f ca="true">+IF(OFFSET('Water Data'!$G$29,0,10*ROW('Water Data'!G31))="","",OFFSET('Water Data'!$G$29,0,10*ROW('Water Data'!G31)))</f>
        <v/>
      </c>
      <c r="CE37" s="310" t="str">
        <f ca="true">+IF(OFFSET('Water Data'!$H$27,0,10*ROW('Water Data'!H31))="","",OFFSET('Water Data'!$H$27,0,10*ROW('Water Data'!H31)))</f>
        <v/>
      </c>
      <c r="CF37" s="310" t="str">
        <f ca="true">+IF(OFFSET('Water Data'!$H$28,0,10*ROW('Water Data'!H31))="","",OFFSET('Water Data'!$H$28,0,10*ROW('Water Data'!H31)))</f>
        <v/>
      </c>
      <c r="CG37" s="310" t="str">
        <f ca="true">+IF(OFFSET('Water Data'!$H$29,0,10*ROW('Water Data'!H31))="","",OFFSET('Water Data'!$H$29,0,10*ROW('Water Data'!H31)))</f>
        <v/>
      </c>
      <c r="CH37" s="310" t="str">
        <f ca="true">+IF(OFFSET('Water Data'!$I$27,0,10*ROW('Water Data'!I31))="","",OFFSET('Water Data'!$I$27,0,10*ROW('Water Data'!I31)))</f>
        <v/>
      </c>
      <c r="CI37" s="310" t="str">
        <f ca="true">+IF(OFFSET('Water Data'!$I$28,0,10*ROW('Water Data'!I31))="","",OFFSET('Water Data'!$I$28,0,10*ROW('Water Data'!I31)))</f>
        <v/>
      </c>
      <c r="CJ37" s="310" t="str">
        <f ca="true">+IF(OFFSET('Water Data'!$I$29,0,10*ROW('Water Data'!I31))="","",OFFSET('Water Data'!$I$29,0,10*ROW('Water Data'!I31)))</f>
        <v/>
      </c>
      <c r="CK37" s="310" t="str">
        <f ca="true">+IF(OFFSET('Sanitation Data'!$D$28,0,10*ROW('Sanitation Data'!D31))="","",OFFSET('Sanitation Data'!$D$28,0,10*ROW('Sanitation Data'!D31)))</f>
        <v/>
      </c>
      <c r="CL37" s="310" t="str">
        <f ca="true">+IF(OFFSET('Sanitation Data'!$D$29,0,10*ROW('Sanitation Data'!D31))="","",OFFSET('Sanitation Data'!$D$29,0,10*ROW('Sanitation Data'!D31)))</f>
        <v/>
      </c>
      <c r="CM37" s="310" t="str">
        <f ca="true">+IF(OFFSET('Sanitation Data'!$D$30,0,10*ROW('Sanitation Data'!D31))="","",OFFSET('Sanitation Data'!$D$30,0,10*ROW('Sanitation Data'!D31)))</f>
        <v/>
      </c>
      <c r="CN37" s="310" t="str">
        <f ca="true">+IF(OFFSET('Sanitation Data'!$D$31,0,10*ROW('Sanitation Data'!D31))="","",OFFSET('Sanitation Data'!$D$31,0,10*ROW('Sanitation Data'!D31)))</f>
        <v/>
      </c>
      <c r="CO37" s="310" t="str">
        <f ca="true">+IF(OFFSET('Sanitation Data'!$D$32,0,10*ROW('Sanitation Data'!D31))="","",OFFSET('Sanitation Data'!$D$32,0,10*ROW('Sanitation Data'!D31)))</f>
        <v/>
      </c>
      <c r="CP37" s="310" t="str">
        <f ca="true">+IF(OFFSET('Sanitation Data'!$E$28,0,10*ROW('Sanitation Data'!E31))="","",OFFSET('Sanitation Data'!$E$28,0,10*ROW('Sanitation Data'!E31)))</f>
        <v/>
      </c>
      <c r="CQ37" s="310" t="str">
        <f ca="true">+IF(OFFSET('Sanitation Data'!$E$29,0,10*ROW('Sanitation Data'!E31))="","",OFFSET('Sanitation Data'!$E$29,0,10*ROW('Sanitation Data'!E31)))</f>
        <v/>
      </c>
      <c r="CR37" s="310" t="str">
        <f ca="true">+IF(OFFSET('Sanitation Data'!$E$30,0,10*ROW('Sanitation Data'!E31))="","",OFFSET('Sanitation Data'!$E$30,0,10*ROW('Sanitation Data'!E31)))</f>
        <v/>
      </c>
      <c r="CS37" s="310" t="str">
        <f ca="true">+IF(OFFSET('Sanitation Data'!$E$31,0,10*ROW('Sanitation Data'!E31))="","",OFFSET('Sanitation Data'!$E$31,0,10*ROW('Sanitation Data'!E31)))</f>
        <v/>
      </c>
      <c r="CT37" s="310" t="str">
        <f ca="true">+IF(OFFSET('Sanitation Data'!$E$32,0,10*ROW('Sanitation Data'!E31))="","",OFFSET('Sanitation Data'!$E$32,0,10*ROW('Sanitation Data'!E31)))</f>
        <v/>
      </c>
      <c r="CU37" s="310" t="str">
        <f ca="true">+IF(OFFSET('Sanitation Data'!$F$28,0,10*ROW('Sanitation Data'!F31))="","",OFFSET('Sanitation Data'!$F$28,0,10*ROW('Sanitation Data'!F31)))</f>
        <v/>
      </c>
      <c r="CV37" s="310" t="str">
        <f ca="true">+IF(OFFSET('Sanitation Data'!$F$29,0,10*ROW('Sanitation Data'!F31))="","",OFFSET('Sanitation Data'!$F$29,0,10*ROW('Sanitation Data'!F31)))</f>
        <v/>
      </c>
      <c r="CW37" s="310" t="str">
        <f ca="true">+IF(OFFSET('Sanitation Data'!$F$30,0,10*ROW('Sanitation Data'!F31))="","",OFFSET('Sanitation Data'!$F$30,0,10*ROW('Sanitation Data'!F31)))</f>
        <v/>
      </c>
      <c r="CX37" s="310" t="str">
        <f ca="true">+IF(OFFSET('Sanitation Data'!$F$31,0,10*ROW('Sanitation Data'!F31))="","",OFFSET('Sanitation Data'!$F$31,0,10*ROW('Sanitation Data'!F31)))</f>
        <v/>
      </c>
      <c r="CY37" s="310" t="str">
        <f ca="true">+IF(OFFSET('Sanitation Data'!$F$32,0,10*ROW('Sanitation Data'!F31))="","",OFFSET('Sanitation Data'!$F$32,0,10*ROW('Sanitation Data'!F31)))</f>
        <v/>
      </c>
      <c r="CZ37" s="310" t="str">
        <f ca="true">+IF(OFFSET('Sanitation Data'!$G$28,0,10*ROW('Sanitation Data'!G31))="","",OFFSET('Sanitation Data'!$G$28,0,10*ROW('Sanitation Data'!G31)))</f>
        <v/>
      </c>
      <c r="DA37" s="310" t="str">
        <f ca="true">+IF(OFFSET('Sanitation Data'!$G$29,0,10*ROW('Sanitation Data'!G31))="","",OFFSET('Sanitation Data'!$G$29,0,10*ROW('Sanitation Data'!G31)))</f>
        <v/>
      </c>
      <c r="DB37" s="310" t="str">
        <f ca="true">+IF(OFFSET('Sanitation Data'!$G$30,0,10*ROW('Sanitation Data'!G31))="","",OFFSET('Sanitation Data'!$G$30,0,10*ROW('Sanitation Data'!G31)))</f>
        <v/>
      </c>
      <c r="DC37" s="310" t="str">
        <f ca="true">+IF(OFFSET('Sanitation Data'!$G$31,0,10*ROW('Sanitation Data'!G31))="","",OFFSET('Sanitation Data'!$G$31,0,10*ROW('Sanitation Data'!G31)))</f>
        <v/>
      </c>
      <c r="DD37" s="310" t="str">
        <f ca="true">+IF(OFFSET('Sanitation Data'!$G$32,0,10*ROW('Sanitation Data'!G31))="","",OFFSET('Sanitation Data'!$G$32,0,10*ROW('Sanitation Data'!G31)))</f>
        <v/>
      </c>
      <c r="DE37" s="310" t="str">
        <f ca="true">+IF(OFFSET('Sanitation Data'!$H$28,0,10*ROW('Sanitation Data'!H31))="","",OFFSET('Sanitation Data'!$H$28,0,10*ROW('Sanitation Data'!H31)))</f>
        <v/>
      </c>
      <c r="DF37" s="310" t="str">
        <f ca="true">+IF(OFFSET('Sanitation Data'!$H$29,0,10*ROW('Sanitation Data'!H31))="","",OFFSET('Sanitation Data'!$H$29,0,10*ROW('Sanitation Data'!H31)))</f>
        <v/>
      </c>
      <c r="DG37" s="310" t="str">
        <f ca="true">+IF(OFFSET('Sanitation Data'!$H$30,0,10*ROW('Sanitation Data'!H31))="","",OFFSET('Sanitation Data'!$H$30,0,10*ROW('Sanitation Data'!H31)))</f>
        <v/>
      </c>
      <c r="DH37" s="310" t="str">
        <f ca="true">+IF(OFFSET('Sanitation Data'!$H$31,0,10*ROW('Sanitation Data'!H31))="","",OFFSET('Sanitation Data'!$H$31,0,10*ROW('Sanitation Data'!H31)))</f>
        <v/>
      </c>
      <c r="DI37" s="310" t="str">
        <f ca="true">+IF(OFFSET('Sanitation Data'!$H$32,0,10*ROW('Sanitation Data'!H31))="","",OFFSET('Sanitation Data'!$H$32,0,10*ROW('Sanitation Data'!H31)))</f>
        <v/>
      </c>
      <c r="DJ37" s="310" t="str">
        <f ca="true">+IF(OFFSET('Sanitation Data'!$I$28,0,10*ROW('Sanitation Data'!I31))="","",OFFSET('Sanitation Data'!$I$28,0,10*ROW('Sanitation Data'!I31)))</f>
        <v/>
      </c>
      <c r="DK37" s="310" t="str">
        <f ca="true">+IF(OFFSET('Sanitation Data'!$I$29,0,10*ROW('Sanitation Data'!I31))="","",OFFSET('Sanitation Data'!$I$29,0,10*ROW('Sanitation Data'!I31)))</f>
        <v/>
      </c>
      <c r="DL37" s="310" t="str">
        <f ca="true">+IF(OFFSET('Sanitation Data'!$I$30,0,10*ROW('Sanitation Data'!I31))="","",OFFSET('Sanitation Data'!$I$30,0,10*ROW('Sanitation Data'!I31)))</f>
        <v/>
      </c>
      <c r="DM37" s="310" t="str">
        <f ca="true">+IF(OFFSET('Sanitation Data'!$I$31,0,10*ROW('Sanitation Data'!I31))="","",OFFSET('Sanitation Data'!$I$31,0,10*ROW('Sanitation Data'!I31)))</f>
        <v/>
      </c>
      <c r="DN37" s="310" t="str">
        <f ca="true">+IF(OFFSET('Sanitation Data'!$I$32,0,10*ROW('Sanitation Data'!I31))="","",OFFSET('Sanitation Data'!$I$32,0,10*ROW('Sanitation Data'!I31)))</f>
        <v/>
      </c>
      <c r="DO37" s="310" t="str">
        <f ca="true">+IF(OFFSET('Hygiene Data'!$D$11,0,10*ROW('Hygiene Data'!D31))="","",OFFSET('Hygiene Data'!$D$11,0,10*ROW('Hygiene Data'!D31)))</f>
        <v/>
      </c>
      <c r="DP37" s="310" t="str">
        <f ca="true">+IF(OFFSET('Hygiene Data'!$D$12,0,10*ROW('Hygiene Data'!D31))="","",OFFSET('Hygiene Data'!$D$12,0,10*ROW('Hygiene Data'!D31)))</f>
        <v/>
      </c>
      <c r="DQ37" s="310" t="str">
        <f ca="true">+IF(OFFSET('Hygiene Data'!$D$13,0,10*ROW('Hygiene Data'!D31))="","",OFFSET('Hygiene Data'!$D$13,0,10*ROW('Hygiene Data'!D31)))</f>
        <v/>
      </c>
      <c r="DR37" s="310" t="str">
        <f ca="true">+IF(OFFSET('Hygiene Data'!$E$11,0,10*ROW('Hygiene Data'!E31))="","",OFFSET('Hygiene Data'!$E$11,0,10*ROW('Hygiene Data'!E31)))</f>
        <v/>
      </c>
      <c r="DS37" s="310" t="str">
        <f ca="true">+IF(OFFSET('Hygiene Data'!$E$12,0,10*ROW('Hygiene Data'!E31))="","",OFFSET('Hygiene Data'!$E$12,0,10*ROW('Hygiene Data'!E31)))</f>
        <v/>
      </c>
      <c r="DT37" s="310" t="str">
        <f ca="true">+IF(OFFSET('Hygiene Data'!$E$13,0,10*ROW('Hygiene Data'!E31))="","",OFFSET('Hygiene Data'!$E$13,0,10*ROW('Hygiene Data'!E31)))</f>
        <v/>
      </c>
      <c r="DU37" s="310" t="str">
        <f ca="true">+IF(OFFSET('Hygiene Data'!$F$11,0,10*ROW('Hygiene Data'!F31))="","",OFFSET('Hygiene Data'!$F$11,0,10*ROW('Hygiene Data'!F31)))</f>
        <v/>
      </c>
      <c r="DV37" s="310" t="str">
        <f ca="true">+IF(OFFSET('Hygiene Data'!$F$12,0,10*ROW('Hygiene Data'!F31))="","",OFFSET('Hygiene Data'!$F$12,0,10*ROW('Hygiene Data'!F31)))</f>
        <v/>
      </c>
      <c r="DW37" s="310" t="str">
        <f ca="true">+IF(OFFSET('Hygiene Data'!$F$13,0,10*ROW('Hygiene Data'!F31))="","",OFFSET('Hygiene Data'!$F$13,0,10*ROW('Hygiene Data'!F31)))</f>
        <v/>
      </c>
      <c r="DX37" s="310" t="str">
        <f ca="true">+IF(OFFSET('Hygiene Data'!$G$11,0,10*ROW('Hygiene Data'!G31))="","",OFFSET('Hygiene Data'!$G$11,0,10*ROW('Hygiene Data'!G31)))</f>
        <v/>
      </c>
      <c r="DY37" s="310" t="str">
        <f ca="true">+IF(OFFSET('Hygiene Data'!$G$12,0,10*ROW('Hygiene Data'!G31))="","",OFFSET('Hygiene Data'!$G$12,0,10*ROW('Hygiene Data'!G31)))</f>
        <v/>
      </c>
      <c r="DZ37" s="310" t="str">
        <f ca="true">+IF(OFFSET('Hygiene Data'!$G$13,0,10*ROW('Hygiene Data'!G31))="","",OFFSET('Hygiene Data'!$G$13,0,10*ROW('Hygiene Data'!G31)))</f>
        <v/>
      </c>
      <c r="EA37" s="310" t="str">
        <f ca="true">+IF(OFFSET('Hygiene Data'!$H$11,0,10*ROW('Hygiene Data'!H31))="","",OFFSET('Hygiene Data'!$H$11,0,10*ROW('Hygiene Data'!H31)))</f>
        <v/>
      </c>
      <c r="EB37" s="310" t="str">
        <f ca="true">+IF(OFFSET('Hygiene Data'!$H$12,0,10*ROW('Hygiene Data'!H31))="","",OFFSET('Hygiene Data'!$H$12,0,10*ROW('Hygiene Data'!H31)))</f>
        <v/>
      </c>
      <c r="EC37" s="310" t="str">
        <f ca="true">+IF(OFFSET('Hygiene Data'!$H$13,0,10*ROW('Hygiene Data'!H31))="","",OFFSET('Hygiene Data'!$H$13,0,10*ROW('Hygiene Data'!H31)))</f>
        <v/>
      </c>
      <c r="ED37" s="310" t="str">
        <f ca="true">+IF(OFFSET('Hygiene Data'!$I$11,0,10*ROW('Hygiene Data'!I31))="","",OFFSET('Hygiene Data'!$I$11,0,10*ROW('Hygiene Data'!I31)))</f>
        <v/>
      </c>
      <c r="EE37" s="310" t="str">
        <f ca="true">+IF(OFFSET('Hygiene Data'!$I$12,0,10*ROW('Hygiene Data'!I31))="","",OFFSET('Hygiene Data'!$I$12,0,10*ROW('Hygiene Data'!I31)))</f>
        <v/>
      </c>
      <c r="EF37" s="310"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66"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10"/>
      <c r="BS38" s="310" t="str">
        <f ca="true">+IF(OFFSET('Water Data'!$D$27,0,10*ROW('Water Data'!D32))="","",OFFSET('Water Data'!$D$27,0,10*ROW('Water Data'!D32)))</f>
        <v/>
      </c>
      <c r="BT38" s="310" t="str">
        <f ca="true">+IF(OFFSET('Water Data'!$D$28,0,10*ROW('Water Data'!D32))="","",OFFSET('Water Data'!$D$28,0,10*ROW('Water Data'!D32)))</f>
        <v/>
      </c>
      <c r="BU38" s="310" t="str">
        <f ca="true">+IF(OFFSET('Water Data'!$D$29,0,10*ROW('Water Data'!D32))="","",OFFSET('Water Data'!$D$29,0,10*ROW('Water Data'!D32)))</f>
        <v/>
      </c>
      <c r="BV38" s="310" t="str">
        <f ca="true">+IF(OFFSET('Water Data'!$E$27,0,10*ROW('Water Data'!E32))="","",OFFSET('Water Data'!$E$27,0,10*ROW('Water Data'!E32)))</f>
        <v/>
      </c>
      <c r="BW38" s="310" t="str">
        <f ca="true">+IF(OFFSET('Water Data'!$E$28,0,10*ROW('Water Data'!E32))="","",OFFSET('Water Data'!$E$28,0,10*ROW('Water Data'!E32)))</f>
        <v/>
      </c>
      <c r="BX38" s="310" t="str">
        <f ca="true">+IF(OFFSET('Water Data'!$E$29,0,10*ROW('Water Data'!E32))="","",OFFSET('Water Data'!$E$29,0,10*ROW('Water Data'!E32)))</f>
        <v/>
      </c>
      <c r="BY38" s="310" t="str">
        <f ca="true">+IF(OFFSET('Water Data'!$F$27,0,10*ROW('Water Data'!F32))="","",OFFSET('Water Data'!$F$27,0,10*ROW('Water Data'!F32)))</f>
        <v/>
      </c>
      <c r="BZ38" s="310" t="str">
        <f ca="true">+IF(OFFSET('Water Data'!$F$28,0,10*ROW('Water Data'!F32))="","",OFFSET('Water Data'!$F$28,0,10*ROW('Water Data'!F32)))</f>
        <v/>
      </c>
      <c r="CA38" s="310" t="str">
        <f ca="true">+IF(OFFSET('Water Data'!$F$29,0,10*ROW('Water Data'!F32))="","",OFFSET('Water Data'!$F$29,0,10*ROW('Water Data'!F32)))</f>
        <v/>
      </c>
      <c r="CB38" s="310" t="str">
        <f ca="true">+IF(OFFSET('Water Data'!$G$27,0,10*ROW('Water Data'!G32))="","",OFFSET('Water Data'!$G$27,0,10*ROW('Water Data'!G32)))</f>
        <v/>
      </c>
      <c r="CC38" s="310" t="str">
        <f ca="true">+IF(OFFSET('Water Data'!$G$28,0,10*ROW('Water Data'!G32))="","",OFFSET('Water Data'!$G$28,0,10*ROW('Water Data'!G32)))</f>
        <v/>
      </c>
      <c r="CD38" s="310" t="str">
        <f ca="true">+IF(OFFSET('Water Data'!$G$29,0,10*ROW('Water Data'!G32))="","",OFFSET('Water Data'!$G$29,0,10*ROW('Water Data'!G32)))</f>
        <v/>
      </c>
      <c r="CE38" s="310" t="str">
        <f ca="true">+IF(OFFSET('Water Data'!$H$27,0,10*ROW('Water Data'!H32))="","",OFFSET('Water Data'!$H$27,0,10*ROW('Water Data'!H32)))</f>
        <v/>
      </c>
      <c r="CF38" s="310" t="str">
        <f ca="true">+IF(OFFSET('Water Data'!$H$28,0,10*ROW('Water Data'!H32))="","",OFFSET('Water Data'!$H$28,0,10*ROW('Water Data'!H32)))</f>
        <v/>
      </c>
      <c r="CG38" s="310" t="str">
        <f ca="true">+IF(OFFSET('Water Data'!$H$29,0,10*ROW('Water Data'!H32))="","",OFFSET('Water Data'!$H$29,0,10*ROW('Water Data'!H32)))</f>
        <v/>
      </c>
      <c r="CH38" s="310" t="str">
        <f ca="true">+IF(OFFSET('Water Data'!$I$27,0,10*ROW('Water Data'!I32))="","",OFFSET('Water Data'!$I$27,0,10*ROW('Water Data'!I32)))</f>
        <v/>
      </c>
      <c r="CI38" s="310" t="str">
        <f ca="true">+IF(OFFSET('Water Data'!$I$28,0,10*ROW('Water Data'!I32))="","",OFFSET('Water Data'!$I$28,0,10*ROW('Water Data'!I32)))</f>
        <v/>
      </c>
      <c r="CJ38" s="310" t="str">
        <f ca="true">+IF(OFFSET('Water Data'!$I$29,0,10*ROW('Water Data'!I32))="","",OFFSET('Water Data'!$I$29,0,10*ROW('Water Data'!I32)))</f>
        <v/>
      </c>
      <c r="CK38" s="310" t="str">
        <f ca="true">+IF(OFFSET('Sanitation Data'!$D$28,0,10*ROW('Sanitation Data'!D32))="","",OFFSET('Sanitation Data'!$D$28,0,10*ROW('Sanitation Data'!D32)))</f>
        <v/>
      </c>
      <c r="CL38" s="310" t="str">
        <f ca="true">+IF(OFFSET('Sanitation Data'!$D$29,0,10*ROW('Sanitation Data'!D32))="","",OFFSET('Sanitation Data'!$D$29,0,10*ROW('Sanitation Data'!D32)))</f>
        <v/>
      </c>
      <c r="CM38" s="310" t="str">
        <f ca="true">+IF(OFFSET('Sanitation Data'!$D$30,0,10*ROW('Sanitation Data'!D32))="","",OFFSET('Sanitation Data'!$D$30,0,10*ROW('Sanitation Data'!D32)))</f>
        <v/>
      </c>
      <c r="CN38" s="310" t="str">
        <f ca="true">+IF(OFFSET('Sanitation Data'!$D$31,0,10*ROW('Sanitation Data'!D32))="","",OFFSET('Sanitation Data'!$D$31,0,10*ROW('Sanitation Data'!D32)))</f>
        <v/>
      </c>
      <c r="CO38" s="310" t="str">
        <f ca="true">+IF(OFFSET('Sanitation Data'!$D$32,0,10*ROW('Sanitation Data'!D32))="","",OFFSET('Sanitation Data'!$D$32,0,10*ROW('Sanitation Data'!D32)))</f>
        <v/>
      </c>
      <c r="CP38" s="310" t="str">
        <f ca="true">+IF(OFFSET('Sanitation Data'!$E$28,0,10*ROW('Sanitation Data'!E32))="","",OFFSET('Sanitation Data'!$E$28,0,10*ROW('Sanitation Data'!E32)))</f>
        <v/>
      </c>
      <c r="CQ38" s="310" t="str">
        <f ca="true">+IF(OFFSET('Sanitation Data'!$E$29,0,10*ROW('Sanitation Data'!E32))="","",OFFSET('Sanitation Data'!$E$29,0,10*ROW('Sanitation Data'!E32)))</f>
        <v/>
      </c>
      <c r="CR38" s="310" t="str">
        <f ca="true">+IF(OFFSET('Sanitation Data'!$E$30,0,10*ROW('Sanitation Data'!E32))="","",OFFSET('Sanitation Data'!$E$30,0,10*ROW('Sanitation Data'!E32)))</f>
        <v/>
      </c>
      <c r="CS38" s="310" t="str">
        <f ca="true">+IF(OFFSET('Sanitation Data'!$E$31,0,10*ROW('Sanitation Data'!E32))="","",OFFSET('Sanitation Data'!$E$31,0,10*ROW('Sanitation Data'!E32)))</f>
        <v/>
      </c>
      <c r="CT38" s="310" t="str">
        <f ca="true">+IF(OFFSET('Sanitation Data'!$E$32,0,10*ROW('Sanitation Data'!E32))="","",OFFSET('Sanitation Data'!$E$32,0,10*ROW('Sanitation Data'!E32)))</f>
        <v/>
      </c>
      <c r="CU38" s="310" t="str">
        <f ca="true">+IF(OFFSET('Sanitation Data'!$F$28,0,10*ROW('Sanitation Data'!F32))="","",OFFSET('Sanitation Data'!$F$28,0,10*ROW('Sanitation Data'!F32)))</f>
        <v/>
      </c>
      <c r="CV38" s="310" t="str">
        <f ca="true">+IF(OFFSET('Sanitation Data'!$F$29,0,10*ROW('Sanitation Data'!F32))="","",OFFSET('Sanitation Data'!$F$29,0,10*ROW('Sanitation Data'!F32)))</f>
        <v/>
      </c>
      <c r="CW38" s="310" t="str">
        <f ca="true">+IF(OFFSET('Sanitation Data'!$F$30,0,10*ROW('Sanitation Data'!F32))="","",OFFSET('Sanitation Data'!$F$30,0,10*ROW('Sanitation Data'!F32)))</f>
        <v/>
      </c>
      <c r="CX38" s="310" t="str">
        <f ca="true">+IF(OFFSET('Sanitation Data'!$F$31,0,10*ROW('Sanitation Data'!F32))="","",OFFSET('Sanitation Data'!$F$31,0,10*ROW('Sanitation Data'!F32)))</f>
        <v/>
      </c>
      <c r="CY38" s="310" t="str">
        <f ca="true">+IF(OFFSET('Sanitation Data'!$F$32,0,10*ROW('Sanitation Data'!F32))="","",OFFSET('Sanitation Data'!$F$32,0,10*ROW('Sanitation Data'!F32)))</f>
        <v/>
      </c>
      <c r="CZ38" s="310" t="str">
        <f ca="true">+IF(OFFSET('Sanitation Data'!$G$28,0,10*ROW('Sanitation Data'!G32))="","",OFFSET('Sanitation Data'!$G$28,0,10*ROW('Sanitation Data'!G32)))</f>
        <v/>
      </c>
      <c r="DA38" s="310" t="str">
        <f ca="true">+IF(OFFSET('Sanitation Data'!$G$29,0,10*ROW('Sanitation Data'!G32))="","",OFFSET('Sanitation Data'!$G$29,0,10*ROW('Sanitation Data'!G32)))</f>
        <v/>
      </c>
      <c r="DB38" s="310" t="str">
        <f ca="true">+IF(OFFSET('Sanitation Data'!$G$30,0,10*ROW('Sanitation Data'!G32))="","",OFFSET('Sanitation Data'!$G$30,0,10*ROW('Sanitation Data'!G32)))</f>
        <v/>
      </c>
      <c r="DC38" s="310" t="str">
        <f ca="true">+IF(OFFSET('Sanitation Data'!$G$31,0,10*ROW('Sanitation Data'!G32))="","",OFFSET('Sanitation Data'!$G$31,0,10*ROW('Sanitation Data'!G32)))</f>
        <v/>
      </c>
      <c r="DD38" s="310" t="str">
        <f ca="true">+IF(OFFSET('Sanitation Data'!$G$32,0,10*ROW('Sanitation Data'!G32))="","",OFFSET('Sanitation Data'!$G$32,0,10*ROW('Sanitation Data'!G32)))</f>
        <v/>
      </c>
      <c r="DE38" s="310" t="str">
        <f ca="true">+IF(OFFSET('Sanitation Data'!$H$28,0,10*ROW('Sanitation Data'!H32))="","",OFFSET('Sanitation Data'!$H$28,0,10*ROW('Sanitation Data'!H32)))</f>
        <v/>
      </c>
      <c r="DF38" s="310" t="str">
        <f ca="true">+IF(OFFSET('Sanitation Data'!$H$29,0,10*ROW('Sanitation Data'!H32))="","",OFFSET('Sanitation Data'!$H$29,0,10*ROW('Sanitation Data'!H32)))</f>
        <v/>
      </c>
      <c r="DG38" s="310" t="str">
        <f ca="true">+IF(OFFSET('Sanitation Data'!$H$30,0,10*ROW('Sanitation Data'!H32))="","",OFFSET('Sanitation Data'!$H$30,0,10*ROW('Sanitation Data'!H32)))</f>
        <v/>
      </c>
      <c r="DH38" s="310" t="str">
        <f ca="true">+IF(OFFSET('Sanitation Data'!$H$31,0,10*ROW('Sanitation Data'!H32))="","",OFFSET('Sanitation Data'!$H$31,0,10*ROW('Sanitation Data'!H32)))</f>
        <v/>
      </c>
      <c r="DI38" s="310" t="str">
        <f ca="true">+IF(OFFSET('Sanitation Data'!$H$32,0,10*ROW('Sanitation Data'!H32))="","",OFFSET('Sanitation Data'!$H$32,0,10*ROW('Sanitation Data'!H32)))</f>
        <v/>
      </c>
      <c r="DJ38" s="310" t="str">
        <f ca="true">+IF(OFFSET('Sanitation Data'!$I$28,0,10*ROW('Sanitation Data'!I32))="","",OFFSET('Sanitation Data'!$I$28,0,10*ROW('Sanitation Data'!I32)))</f>
        <v/>
      </c>
      <c r="DK38" s="310" t="str">
        <f ca="true">+IF(OFFSET('Sanitation Data'!$I$29,0,10*ROW('Sanitation Data'!I32))="","",OFFSET('Sanitation Data'!$I$29,0,10*ROW('Sanitation Data'!I32)))</f>
        <v/>
      </c>
      <c r="DL38" s="310" t="str">
        <f ca="true">+IF(OFFSET('Sanitation Data'!$I$30,0,10*ROW('Sanitation Data'!I32))="","",OFFSET('Sanitation Data'!$I$30,0,10*ROW('Sanitation Data'!I32)))</f>
        <v/>
      </c>
      <c r="DM38" s="310" t="str">
        <f ca="true">+IF(OFFSET('Sanitation Data'!$I$31,0,10*ROW('Sanitation Data'!I32))="","",OFFSET('Sanitation Data'!$I$31,0,10*ROW('Sanitation Data'!I32)))</f>
        <v/>
      </c>
      <c r="DN38" s="310" t="str">
        <f ca="true">+IF(OFFSET('Sanitation Data'!$I$32,0,10*ROW('Sanitation Data'!I32))="","",OFFSET('Sanitation Data'!$I$32,0,10*ROW('Sanitation Data'!I32)))</f>
        <v/>
      </c>
      <c r="DO38" s="310" t="str">
        <f ca="true">+IF(OFFSET('Hygiene Data'!$D$11,0,10*ROW('Hygiene Data'!D32))="","",OFFSET('Hygiene Data'!$D$11,0,10*ROW('Hygiene Data'!D32)))</f>
        <v/>
      </c>
      <c r="DP38" s="310" t="str">
        <f ca="true">+IF(OFFSET('Hygiene Data'!$D$12,0,10*ROW('Hygiene Data'!D32))="","",OFFSET('Hygiene Data'!$D$12,0,10*ROW('Hygiene Data'!D32)))</f>
        <v/>
      </c>
      <c r="DQ38" s="310" t="str">
        <f ca="true">+IF(OFFSET('Hygiene Data'!$D$13,0,10*ROW('Hygiene Data'!D32))="","",OFFSET('Hygiene Data'!$D$13,0,10*ROW('Hygiene Data'!D32)))</f>
        <v/>
      </c>
      <c r="DR38" s="310" t="str">
        <f ca="true">+IF(OFFSET('Hygiene Data'!$E$11,0,10*ROW('Hygiene Data'!E32))="","",OFFSET('Hygiene Data'!$E$11,0,10*ROW('Hygiene Data'!E32)))</f>
        <v/>
      </c>
      <c r="DS38" s="310" t="str">
        <f ca="true">+IF(OFFSET('Hygiene Data'!$E$12,0,10*ROW('Hygiene Data'!E32))="","",OFFSET('Hygiene Data'!$E$12,0,10*ROW('Hygiene Data'!E32)))</f>
        <v/>
      </c>
      <c r="DT38" s="310" t="str">
        <f ca="true">+IF(OFFSET('Hygiene Data'!$E$13,0,10*ROW('Hygiene Data'!E32))="","",OFFSET('Hygiene Data'!$E$13,0,10*ROW('Hygiene Data'!E32)))</f>
        <v/>
      </c>
      <c r="DU38" s="310" t="str">
        <f ca="true">+IF(OFFSET('Hygiene Data'!$F$11,0,10*ROW('Hygiene Data'!F32))="","",OFFSET('Hygiene Data'!$F$11,0,10*ROW('Hygiene Data'!F32)))</f>
        <v/>
      </c>
      <c r="DV38" s="310" t="str">
        <f ca="true">+IF(OFFSET('Hygiene Data'!$F$12,0,10*ROW('Hygiene Data'!F32))="","",OFFSET('Hygiene Data'!$F$12,0,10*ROW('Hygiene Data'!F32)))</f>
        <v/>
      </c>
      <c r="DW38" s="310" t="str">
        <f ca="true">+IF(OFFSET('Hygiene Data'!$F$13,0,10*ROW('Hygiene Data'!F32))="","",OFFSET('Hygiene Data'!$F$13,0,10*ROW('Hygiene Data'!F32)))</f>
        <v/>
      </c>
      <c r="DX38" s="310" t="str">
        <f ca="true">+IF(OFFSET('Hygiene Data'!$G$11,0,10*ROW('Hygiene Data'!G32))="","",OFFSET('Hygiene Data'!$G$11,0,10*ROW('Hygiene Data'!G32)))</f>
        <v/>
      </c>
      <c r="DY38" s="310" t="str">
        <f ca="true">+IF(OFFSET('Hygiene Data'!$G$12,0,10*ROW('Hygiene Data'!G32))="","",OFFSET('Hygiene Data'!$G$12,0,10*ROW('Hygiene Data'!G32)))</f>
        <v/>
      </c>
      <c r="DZ38" s="310" t="str">
        <f ca="true">+IF(OFFSET('Hygiene Data'!$G$13,0,10*ROW('Hygiene Data'!G32))="","",OFFSET('Hygiene Data'!$G$13,0,10*ROW('Hygiene Data'!G32)))</f>
        <v/>
      </c>
      <c r="EA38" s="310" t="str">
        <f ca="true">+IF(OFFSET('Hygiene Data'!$H$11,0,10*ROW('Hygiene Data'!H32))="","",OFFSET('Hygiene Data'!$H$11,0,10*ROW('Hygiene Data'!H32)))</f>
        <v/>
      </c>
      <c r="EB38" s="310" t="str">
        <f ca="true">+IF(OFFSET('Hygiene Data'!$H$12,0,10*ROW('Hygiene Data'!H32))="","",OFFSET('Hygiene Data'!$H$12,0,10*ROW('Hygiene Data'!H32)))</f>
        <v/>
      </c>
      <c r="EC38" s="310" t="str">
        <f ca="true">+IF(OFFSET('Hygiene Data'!$H$13,0,10*ROW('Hygiene Data'!H32))="","",OFFSET('Hygiene Data'!$H$13,0,10*ROW('Hygiene Data'!H32)))</f>
        <v/>
      </c>
      <c r="ED38" s="310" t="str">
        <f ca="true">+IF(OFFSET('Hygiene Data'!$I$11,0,10*ROW('Hygiene Data'!I32))="","",OFFSET('Hygiene Data'!$I$11,0,10*ROW('Hygiene Data'!I32)))</f>
        <v/>
      </c>
      <c r="EE38" s="310" t="str">
        <f ca="true">+IF(OFFSET('Hygiene Data'!$I$12,0,10*ROW('Hygiene Data'!I32))="","",OFFSET('Hygiene Data'!$I$12,0,10*ROW('Hygiene Data'!I32)))</f>
        <v/>
      </c>
      <c r="EF38" s="310"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66"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10"/>
      <c r="BS39" s="310" t="str">
        <f ca="true">+IF(OFFSET('Water Data'!$D$27,0,10*ROW('Water Data'!D33))="","",OFFSET('Water Data'!$D$27,0,10*ROW('Water Data'!D33)))</f>
        <v/>
      </c>
      <c r="BT39" s="310" t="str">
        <f ca="true">+IF(OFFSET('Water Data'!$D$28,0,10*ROW('Water Data'!D33))="","",OFFSET('Water Data'!$D$28,0,10*ROW('Water Data'!D33)))</f>
        <v/>
      </c>
      <c r="BU39" s="310" t="str">
        <f ca="true">+IF(OFFSET('Water Data'!$D$29,0,10*ROW('Water Data'!D33))="","",OFFSET('Water Data'!$D$29,0,10*ROW('Water Data'!D33)))</f>
        <v/>
      </c>
      <c r="BV39" s="310" t="str">
        <f ca="true">+IF(OFFSET('Water Data'!$E$27,0,10*ROW('Water Data'!E33))="","",OFFSET('Water Data'!$E$27,0,10*ROW('Water Data'!E33)))</f>
        <v/>
      </c>
      <c r="BW39" s="310" t="str">
        <f ca="true">+IF(OFFSET('Water Data'!$E$28,0,10*ROW('Water Data'!E33))="","",OFFSET('Water Data'!$E$28,0,10*ROW('Water Data'!E33)))</f>
        <v/>
      </c>
      <c r="BX39" s="310" t="str">
        <f ca="true">+IF(OFFSET('Water Data'!$E$29,0,10*ROW('Water Data'!E33))="","",OFFSET('Water Data'!$E$29,0,10*ROW('Water Data'!E33)))</f>
        <v/>
      </c>
      <c r="BY39" s="310" t="str">
        <f ca="true">+IF(OFFSET('Water Data'!$F$27,0,10*ROW('Water Data'!F33))="","",OFFSET('Water Data'!$F$27,0,10*ROW('Water Data'!F33)))</f>
        <v/>
      </c>
      <c r="BZ39" s="310" t="str">
        <f ca="true">+IF(OFFSET('Water Data'!$F$28,0,10*ROW('Water Data'!F33))="","",OFFSET('Water Data'!$F$28,0,10*ROW('Water Data'!F33)))</f>
        <v/>
      </c>
      <c r="CA39" s="310" t="str">
        <f ca="true">+IF(OFFSET('Water Data'!$F$29,0,10*ROW('Water Data'!F33))="","",OFFSET('Water Data'!$F$29,0,10*ROW('Water Data'!F33)))</f>
        <v/>
      </c>
      <c r="CB39" s="310" t="str">
        <f ca="true">+IF(OFFSET('Water Data'!$G$27,0,10*ROW('Water Data'!G33))="","",OFFSET('Water Data'!$G$27,0,10*ROW('Water Data'!G33)))</f>
        <v/>
      </c>
      <c r="CC39" s="310" t="str">
        <f ca="true">+IF(OFFSET('Water Data'!$G$28,0,10*ROW('Water Data'!G33))="","",OFFSET('Water Data'!$G$28,0,10*ROW('Water Data'!G33)))</f>
        <v/>
      </c>
      <c r="CD39" s="310" t="str">
        <f ca="true">+IF(OFFSET('Water Data'!$G$29,0,10*ROW('Water Data'!G33))="","",OFFSET('Water Data'!$G$29,0,10*ROW('Water Data'!G33)))</f>
        <v/>
      </c>
      <c r="CE39" s="310" t="str">
        <f ca="true">+IF(OFFSET('Water Data'!$H$27,0,10*ROW('Water Data'!H33))="","",OFFSET('Water Data'!$H$27,0,10*ROW('Water Data'!H33)))</f>
        <v/>
      </c>
      <c r="CF39" s="310" t="str">
        <f ca="true">+IF(OFFSET('Water Data'!$H$28,0,10*ROW('Water Data'!H33))="","",OFFSET('Water Data'!$H$28,0,10*ROW('Water Data'!H33)))</f>
        <v/>
      </c>
      <c r="CG39" s="310" t="str">
        <f ca="true">+IF(OFFSET('Water Data'!$H$29,0,10*ROW('Water Data'!H33))="","",OFFSET('Water Data'!$H$29,0,10*ROW('Water Data'!H33)))</f>
        <v/>
      </c>
      <c r="CH39" s="310" t="str">
        <f ca="true">+IF(OFFSET('Water Data'!$I$27,0,10*ROW('Water Data'!I33))="","",OFFSET('Water Data'!$I$27,0,10*ROW('Water Data'!I33)))</f>
        <v/>
      </c>
      <c r="CI39" s="310" t="str">
        <f ca="true">+IF(OFFSET('Water Data'!$I$28,0,10*ROW('Water Data'!I33))="","",OFFSET('Water Data'!$I$28,0,10*ROW('Water Data'!I33)))</f>
        <v/>
      </c>
      <c r="CJ39" s="310" t="str">
        <f ca="true">+IF(OFFSET('Water Data'!$I$29,0,10*ROW('Water Data'!I33))="","",OFFSET('Water Data'!$I$29,0,10*ROW('Water Data'!I33)))</f>
        <v/>
      </c>
      <c r="CK39" s="310" t="str">
        <f ca="true">+IF(OFFSET('Sanitation Data'!$D$28,0,10*ROW('Sanitation Data'!D33))="","",OFFSET('Sanitation Data'!$D$28,0,10*ROW('Sanitation Data'!D33)))</f>
        <v/>
      </c>
      <c r="CL39" s="310" t="str">
        <f ca="true">+IF(OFFSET('Sanitation Data'!$D$29,0,10*ROW('Sanitation Data'!D33))="","",OFFSET('Sanitation Data'!$D$29,0,10*ROW('Sanitation Data'!D33)))</f>
        <v/>
      </c>
      <c r="CM39" s="310" t="str">
        <f ca="true">+IF(OFFSET('Sanitation Data'!$D$30,0,10*ROW('Sanitation Data'!D33))="","",OFFSET('Sanitation Data'!$D$30,0,10*ROW('Sanitation Data'!D33)))</f>
        <v/>
      </c>
      <c r="CN39" s="310" t="str">
        <f ca="true">+IF(OFFSET('Sanitation Data'!$D$31,0,10*ROW('Sanitation Data'!D33))="","",OFFSET('Sanitation Data'!$D$31,0,10*ROW('Sanitation Data'!D33)))</f>
        <v/>
      </c>
      <c r="CO39" s="310" t="str">
        <f ca="true">+IF(OFFSET('Sanitation Data'!$D$32,0,10*ROW('Sanitation Data'!D33))="","",OFFSET('Sanitation Data'!$D$32,0,10*ROW('Sanitation Data'!D33)))</f>
        <v/>
      </c>
      <c r="CP39" s="310" t="str">
        <f ca="true">+IF(OFFSET('Sanitation Data'!$E$28,0,10*ROW('Sanitation Data'!E33))="","",OFFSET('Sanitation Data'!$E$28,0,10*ROW('Sanitation Data'!E33)))</f>
        <v/>
      </c>
      <c r="CQ39" s="310" t="str">
        <f ca="true">+IF(OFFSET('Sanitation Data'!$E$29,0,10*ROW('Sanitation Data'!E33))="","",OFFSET('Sanitation Data'!$E$29,0,10*ROW('Sanitation Data'!E33)))</f>
        <v/>
      </c>
      <c r="CR39" s="310" t="str">
        <f ca="true">+IF(OFFSET('Sanitation Data'!$E$30,0,10*ROW('Sanitation Data'!E33))="","",OFFSET('Sanitation Data'!$E$30,0,10*ROW('Sanitation Data'!E33)))</f>
        <v/>
      </c>
      <c r="CS39" s="310" t="str">
        <f ca="true">+IF(OFFSET('Sanitation Data'!$E$31,0,10*ROW('Sanitation Data'!E33))="","",OFFSET('Sanitation Data'!$E$31,0,10*ROW('Sanitation Data'!E33)))</f>
        <v/>
      </c>
      <c r="CT39" s="310" t="str">
        <f ca="true">+IF(OFFSET('Sanitation Data'!$E$32,0,10*ROW('Sanitation Data'!E33))="","",OFFSET('Sanitation Data'!$E$32,0,10*ROW('Sanitation Data'!E33)))</f>
        <v/>
      </c>
      <c r="CU39" s="310" t="str">
        <f ca="true">+IF(OFFSET('Sanitation Data'!$F$28,0,10*ROW('Sanitation Data'!F33))="","",OFFSET('Sanitation Data'!$F$28,0,10*ROW('Sanitation Data'!F33)))</f>
        <v/>
      </c>
      <c r="CV39" s="310" t="str">
        <f ca="true">+IF(OFFSET('Sanitation Data'!$F$29,0,10*ROW('Sanitation Data'!F33))="","",OFFSET('Sanitation Data'!$F$29,0,10*ROW('Sanitation Data'!F33)))</f>
        <v/>
      </c>
      <c r="CW39" s="310" t="str">
        <f ca="true">+IF(OFFSET('Sanitation Data'!$F$30,0,10*ROW('Sanitation Data'!F33))="","",OFFSET('Sanitation Data'!$F$30,0,10*ROW('Sanitation Data'!F33)))</f>
        <v/>
      </c>
      <c r="CX39" s="310" t="str">
        <f ca="true">+IF(OFFSET('Sanitation Data'!$F$31,0,10*ROW('Sanitation Data'!F33))="","",OFFSET('Sanitation Data'!$F$31,0,10*ROW('Sanitation Data'!F33)))</f>
        <v/>
      </c>
      <c r="CY39" s="310" t="str">
        <f ca="true">+IF(OFFSET('Sanitation Data'!$F$32,0,10*ROW('Sanitation Data'!F33))="","",OFFSET('Sanitation Data'!$F$32,0,10*ROW('Sanitation Data'!F33)))</f>
        <v/>
      </c>
      <c r="CZ39" s="310" t="str">
        <f ca="true">+IF(OFFSET('Sanitation Data'!$G$28,0,10*ROW('Sanitation Data'!G33))="","",OFFSET('Sanitation Data'!$G$28,0,10*ROW('Sanitation Data'!G33)))</f>
        <v/>
      </c>
      <c r="DA39" s="310" t="str">
        <f ca="true">+IF(OFFSET('Sanitation Data'!$G$29,0,10*ROW('Sanitation Data'!G33))="","",OFFSET('Sanitation Data'!$G$29,0,10*ROW('Sanitation Data'!G33)))</f>
        <v/>
      </c>
      <c r="DB39" s="310" t="str">
        <f ca="true">+IF(OFFSET('Sanitation Data'!$G$30,0,10*ROW('Sanitation Data'!G33))="","",OFFSET('Sanitation Data'!$G$30,0,10*ROW('Sanitation Data'!G33)))</f>
        <v/>
      </c>
      <c r="DC39" s="310" t="str">
        <f ca="true">+IF(OFFSET('Sanitation Data'!$G$31,0,10*ROW('Sanitation Data'!G33))="","",OFFSET('Sanitation Data'!$G$31,0,10*ROW('Sanitation Data'!G33)))</f>
        <v/>
      </c>
      <c r="DD39" s="310" t="str">
        <f ca="true">+IF(OFFSET('Sanitation Data'!$G$32,0,10*ROW('Sanitation Data'!G33))="","",OFFSET('Sanitation Data'!$G$32,0,10*ROW('Sanitation Data'!G33)))</f>
        <v/>
      </c>
      <c r="DE39" s="310" t="str">
        <f ca="true">+IF(OFFSET('Sanitation Data'!$H$28,0,10*ROW('Sanitation Data'!H33))="","",OFFSET('Sanitation Data'!$H$28,0,10*ROW('Sanitation Data'!H33)))</f>
        <v/>
      </c>
      <c r="DF39" s="310" t="str">
        <f ca="true">+IF(OFFSET('Sanitation Data'!$H$29,0,10*ROW('Sanitation Data'!H33))="","",OFFSET('Sanitation Data'!$H$29,0,10*ROW('Sanitation Data'!H33)))</f>
        <v/>
      </c>
      <c r="DG39" s="310" t="str">
        <f ca="true">+IF(OFFSET('Sanitation Data'!$H$30,0,10*ROW('Sanitation Data'!H33))="","",OFFSET('Sanitation Data'!$H$30,0,10*ROW('Sanitation Data'!H33)))</f>
        <v/>
      </c>
      <c r="DH39" s="310" t="str">
        <f ca="true">+IF(OFFSET('Sanitation Data'!$H$31,0,10*ROW('Sanitation Data'!H33))="","",OFFSET('Sanitation Data'!$H$31,0,10*ROW('Sanitation Data'!H33)))</f>
        <v/>
      </c>
      <c r="DI39" s="310" t="str">
        <f ca="true">+IF(OFFSET('Sanitation Data'!$H$32,0,10*ROW('Sanitation Data'!H33))="","",OFFSET('Sanitation Data'!$H$32,0,10*ROW('Sanitation Data'!H33)))</f>
        <v/>
      </c>
      <c r="DJ39" s="310" t="str">
        <f ca="true">+IF(OFFSET('Sanitation Data'!$I$28,0,10*ROW('Sanitation Data'!I33))="","",OFFSET('Sanitation Data'!$I$28,0,10*ROW('Sanitation Data'!I33)))</f>
        <v/>
      </c>
      <c r="DK39" s="310" t="str">
        <f ca="true">+IF(OFFSET('Sanitation Data'!$I$29,0,10*ROW('Sanitation Data'!I33))="","",OFFSET('Sanitation Data'!$I$29,0,10*ROW('Sanitation Data'!I33)))</f>
        <v/>
      </c>
      <c r="DL39" s="310" t="str">
        <f ca="true">+IF(OFFSET('Sanitation Data'!$I$30,0,10*ROW('Sanitation Data'!I33))="","",OFFSET('Sanitation Data'!$I$30,0,10*ROW('Sanitation Data'!I33)))</f>
        <v/>
      </c>
      <c r="DM39" s="310" t="str">
        <f ca="true">+IF(OFFSET('Sanitation Data'!$I$31,0,10*ROW('Sanitation Data'!I33))="","",OFFSET('Sanitation Data'!$I$31,0,10*ROW('Sanitation Data'!I33)))</f>
        <v/>
      </c>
      <c r="DN39" s="310" t="str">
        <f ca="true">+IF(OFFSET('Sanitation Data'!$I$32,0,10*ROW('Sanitation Data'!I33))="","",OFFSET('Sanitation Data'!$I$32,0,10*ROW('Sanitation Data'!I33)))</f>
        <v/>
      </c>
      <c r="DO39" s="310" t="str">
        <f ca="true">+IF(OFFSET('Hygiene Data'!$D$11,0,10*ROW('Hygiene Data'!D33))="","",OFFSET('Hygiene Data'!$D$11,0,10*ROW('Hygiene Data'!D33)))</f>
        <v/>
      </c>
      <c r="DP39" s="310" t="str">
        <f ca="true">+IF(OFFSET('Hygiene Data'!$D$12,0,10*ROW('Hygiene Data'!D33))="","",OFFSET('Hygiene Data'!$D$12,0,10*ROW('Hygiene Data'!D33)))</f>
        <v/>
      </c>
      <c r="DQ39" s="310" t="str">
        <f ca="true">+IF(OFFSET('Hygiene Data'!$D$13,0,10*ROW('Hygiene Data'!D33))="","",OFFSET('Hygiene Data'!$D$13,0,10*ROW('Hygiene Data'!D33)))</f>
        <v/>
      </c>
      <c r="DR39" s="310" t="str">
        <f ca="true">+IF(OFFSET('Hygiene Data'!$E$11,0,10*ROW('Hygiene Data'!E33))="","",OFFSET('Hygiene Data'!$E$11,0,10*ROW('Hygiene Data'!E33)))</f>
        <v/>
      </c>
      <c r="DS39" s="310" t="str">
        <f ca="true">+IF(OFFSET('Hygiene Data'!$E$12,0,10*ROW('Hygiene Data'!E33))="","",OFFSET('Hygiene Data'!$E$12,0,10*ROW('Hygiene Data'!E33)))</f>
        <v/>
      </c>
      <c r="DT39" s="310" t="str">
        <f ca="true">+IF(OFFSET('Hygiene Data'!$E$13,0,10*ROW('Hygiene Data'!E33))="","",OFFSET('Hygiene Data'!$E$13,0,10*ROW('Hygiene Data'!E33)))</f>
        <v/>
      </c>
      <c r="DU39" s="310" t="str">
        <f ca="true">+IF(OFFSET('Hygiene Data'!$F$11,0,10*ROW('Hygiene Data'!F33))="","",OFFSET('Hygiene Data'!$F$11,0,10*ROW('Hygiene Data'!F33)))</f>
        <v/>
      </c>
      <c r="DV39" s="310" t="str">
        <f ca="true">+IF(OFFSET('Hygiene Data'!$F$12,0,10*ROW('Hygiene Data'!F33))="","",OFFSET('Hygiene Data'!$F$12,0,10*ROW('Hygiene Data'!F33)))</f>
        <v/>
      </c>
      <c r="DW39" s="310" t="str">
        <f ca="true">+IF(OFFSET('Hygiene Data'!$F$13,0,10*ROW('Hygiene Data'!F33))="","",OFFSET('Hygiene Data'!$F$13,0,10*ROW('Hygiene Data'!F33)))</f>
        <v/>
      </c>
      <c r="DX39" s="310" t="str">
        <f ca="true">+IF(OFFSET('Hygiene Data'!$G$11,0,10*ROW('Hygiene Data'!G33))="","",OFFSET('Hygiene Data'!$G$11,0,10*ROW('Hygiene Data'!G33)))</f>
        <v/>
      </c>
      <c r="DY39" s="310" t="str">
        <f ca="true">+IF(OFFSET('Hygiene Data'!$G$12,0,10*ROW('Hygiene Data'!G33))="","",OFFSET('Hygiene Data'!$G$12,0,10*ROW('Hygiene Data'!G33)))</f>
        <v/>
      </c>
      <c r="DZ39" s="310" t="str">
        <f ca="true">+IF(OFFSET('Hygiene Data'!$G$13,0,10*ROW('Hygiene Data'!G33))="","",OFFSET('Hygiene Data'!$G$13,0,10*ROW('Hygiene Data'!G33)))</f>
        <v/>
      </c>
      <c r="EA39" s="310" t="str">
        <f ca="true">+IF(OFFSET('Hygiene Data'!$H$11,0,10*ROW('Hygiene Data'!H33))="","",OFFSET('Hygiene Data'!$H$11,0,10*ROW('Hygiene Data'!H33)))</f>
        <v/>
      </c>
      <c r="EB39" s="310" t="str">
        <f ca="true">+IF(OFFSET('Hygiene Data'!$H$12,0,10*ROW('Hygiene Data'!H33))="","",OFFSET('Hygiene Data'!$H$12,0,10*ROW('Hygiene Data'!H33)))</f>
        <v/>
      </c>
      <c r="EC39" s="310" t="str">
        <f ca="true">+IF(OFFSET('Hygiene Data'!$H$13,0,10*ROW('Hygiene Data'!H33))="","",OFFSET('Hygiene Data'!$H$13,0,10*ROW('Hygiene Data'!H33)))</f>
        <v/>
      </c>
      <c r="ED39" s="310" t="str">
        <f ca="true">+IF(OFFSET('Hygiene Data'!$I$11,0,10*ROW('Hygiene Data'!I33))="","",OFFSET('Hygiene Data'!$I$11,0,10*ROW('Hygiene Data'!I33)))</f>
        <v/>
      </c>
      <c r="EE39" s="310" t="str">
        <f ca="true">+IF(OFFSET('Hygiene Data'!$I$12,0,10*ROW('Hygiene Data'!I33))="","",OFFSET('Hygiene Data'!$I$12,0,10*ROW('Hygiene Data'!I33)))</f>
        <v/>
      </c>
      <c r="EF39" s="310"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66"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10"/>
      <c r="BS40" s="310" t="str">
        <f ca="true">+IF(OFFSET('Water Data'!$D$27,0,10*ROW('Water Data'!D34))="","",OFFSET('Water Data'!$D$27,0,10*ROW('Water Data'!D34)))</f>
        <v/>
      </c>
      <c r="BT40" s="310" t="str">
        <f ca="true">+IF(OFFSET('Water Data'!$D$28,0,10*ROW('Water Data'!D34))="","",OFFSET('Water Data'!$D$28,0,10*ROW('Water Data'!D34)))</f>
        <v/>
      </c>
      <c r="BU40" s="310" t="str">
        <f ca="true">+IF(OFFSET('Water Data'!$D$29,0,10*ROW('Water Data'!D34))="","",OFFSET('Water Data'!$D$29,0,10*ROW('Water Data'!D34)))</f>
        <v/>
      </c>
      <c r="BV40" s="310" t="str">
        <f ca="true">+IF(OFFSET('Water Data'!$E$27,0,10*ROW('Water Data'!E34))="","",OFFSET('Water Data'!$E$27,0,10*ROW('Water Data'!E34)))</f>
        <v/>
      </c>
      <c r="BW40" s="310" t="str">
        <f ca="true">+IF(OFFSET('Water Data'!$E$28,0,10*ROW('Water Data'!E34))="","",OFFSET('Water Data'!$E$28,0,10*ROW('Water Data'!E34)))</f>
        <v/>
      </c>
      <c r="BX40" s="310" t="str">
        <f ca="true">+IF(OFFSET('Water Data'!$E$29,0,10*ROW('Water Data'!E34))="","",OFFSET('Water Data'!$E$29,0,10*ROW('Water Data'!E34)))</f>
        <v/>
      </c>
      <c r="BY40" s="310" t="str">
        <f ca="true">+IF(OFFSET('Water Data'!$F$27,0,10*ROW('Water Data'!F34))="","",OFFSET('Water Data'!$F$27,0,10*ROW('Water Data'!F34)))</f>
        <v/>
      </c>
      <c r="BZ40" s="310" t="str">
        <f ca="true">+IF(OFFSET('Water Data'!$F$28,0,10*ROW('Water Data'!F34))="","",OFFSET('Water Data'!$F$28,0,10*ROW('Water Data'!F34)))</f>
        <v/>
      </c>
      <c r="CA40" s="310" t="str">
        <f ca="true">+IF(OFFSET('Water Data'!$F$29,0,10*ROW('Water Data'!F34))="","",OFFSET('Water Data'!$F$29,0,10*ROW('Water Data'!F34)))</f>
        <v/>
      </c>
      <c r="CB40" s="310" t="str">
        <f ca="true">+IF(OFFSET('Water Data'!$G$27,0,10*ROW('Water Data'!G34))="","",OFFSET('Water Data'!$G$27,0,10*ROW('Water Data'!G34)))</f>
        <v/>
      </c>
      <c r="CC40" s="310" t="str">
        <f ca="true">+IF(OFFSET('Water Data'!$G$28,0,10*ROW('Water Data'!G34))="","",OFFSET('Water Data'!$G$28,0,10*ROW('Water Data'!G34)))</f>
        <v/>
      </c>
      <c r="CD40" s="310" t="str">
        <f ca="true">+IF(OFFSET('Water Data'!$G$29,0,10*ROW('Water Data'!G34))="","",OFFSET('Water Data'!$G$29,0,10*ROW('Water Data'!G34)))</f>
        <v/>
      </c>
      <c r="CE40" s="310" t="str">
        <f ca="true">+IF(OFFSET('Water Data'!$H$27,0,10*ROW('Water Data'!H34))="","",OFFSET('Water Data'!$H$27,0,10*ROW('Water Data'!H34)))</f>
        <v/>
      </c>
      <c r="CF40" s="310" t="str">
        <f ca="true">+IF(OFFSET('Water Data'!$H$28,0,10*ROW('Water Data'!H34))="","",OFFSET('Water Data'!$H$28,0,10*ROW('Water Data'!H34)))</f>
        <v/>
      </c>
      <c r="CG40" s="310" t="str">
        <f ca="true">+IF(OFFSET('Water Data'!$H$29,0,10*ROW('Water Data'!H34))="","",OFFSET('Water Data'!$H$29,0,10*ROW('Water Data'!H34)))</f>
        <v/>
      </c>
      <c r="CH40" s="310" t="str">
        <f ca="true">+IF(OFFSET('Water Data'!$I$27,0,10*ROW('Water Data'!I34))="","",OFFSET('Water Data'!$I$27,0,10*ROW('Water Data'!I34)))</f>
        <v/>
      </c>
      <c r="CI40" s="310" t="str">
        <f ca="true">+IF(OFFSET('Water Data'!$I$28,0,10*ROW('Water Data'!I34))="","",OFFSET('Water Data'!$I$28,0,10*ROW('Water Data'!I34)))</f>
        <v/>
      </c>
      <c r="CJ40" s="310" t="str">
        <f ca="true">+IF(OFFSET('Water Data'!$I$29,0,10*ROW('Water Data'!I34))="","",OFFSET('Water Data'!$I$29,0,10*ROW('Water Data'!I34)))</f>
        <v/>
      </c>
      <c r="CK40" s="310" t="str">
        <f ca="true">+IF(OFFSET('Sanitation Data'!$D$28,0,10*ROW('Sanitation Data'!D34))="","",OFFSET('Sanitation Data'!$D$28,0,10*ROW('Sanitation Data'!D34)))</f>
        <v/>
      </c>
      <c r="CL40" s="310" t="str">
        <f ca="true">+IF(OFFSET('Sanitation Data'!$D$29,0,10*ROW('Sanitation Data'!D34))="","",OFFSET('Sanitation Data'!$D$29,0,10*ROW('Sanitation Data'!D34)))</f>
        <v/>
      </c>
      <c r="CM40" s="310" t="str">
        <f ca="true">+IF(OFFSET('Sanitation Data'!$D$30,0,10*ROW('Sanitation Data'!D34))="","",OFFSET('Sanitation Data'!$D$30,0,10*ROW('Sanitation Data'!D34)))</f>
        <v/>
      </c>
      <c r="CN40" s="310" t="str">
        <f ca="true">+IF(OFFSET('Sanitation Data'!$D$31,0,10*ROW('Sanitation Data'!D34))="","",OFFSET('Sanitation Data'!$D$31,0,10*ROW('Sanitation Data'!D34)))</f>
        <v/>
      </c>
      <c r="CO40" s="310" t="str">
        <f ca="true">+IF(OFFSET('Sanitation Data'!$D$32,0,10*ROW('Sanitation Data'!D34))="","",OFFSET('Sanitation Data'!$D$32,0,10*ROW('Sanitation Data'!D34)))</f>
        <v/>
      </c>
      <c r="CP40" s="310" t="str">
        <f ca="true">+IF(OFFSET('Sanitation Data'!$E$28,0,10*ROW('Sanitation Data'!E34))="","",OFFSET('Sanitation Data'!$E$28,0,10*ROW('Sanitation Data'!E34)))</f>
        <v/>
      </c>
      <c r="CQ40" s="310" t="str">
        <f ca="true">+IF(OFFSET('Sanitation Data'!$E$29,0,10*ROW('Sanitation Data'!E34))="","",OFFSET('Sanitation Data'!$E$29,0,10*ROW('Sanitation Data'!E34)))</f>
        <v/>
      </c>
      <c r="CR40" s="310" t="str">
        <f ca="true">+IF(OFFSET('Sanitation Data'!$E$30,0,10*ROW('Sanitation Data'!E34))="","",OFFSET('Sanitation Data'!$E$30,0,10*ROW('Sanitation Data'!E34)))</f>
        <v/>
      </c>
      <c r="CS40" s="310" t="str">
        <f ca="true">+IF(OFFSET('Sanitation Data'!$E$31,0,10*ROW('Sanitation Data'!E34))="","",OFFSET('Sanitation Data'!$E$31,0,10*ROW('Sanitation Data'!E34)))</f>
        <v/>
      </c>
      <c r="CT40" s="310" t="str">
        <f ca="true">+IF(OFFSET('Sanitation Data'!$E$32,0,10*ROW('Sanitation Data'!E34))="","",OFFSET('Sanitation Data'!$E$32,0,10*ROW('Sanitation Data'!E34)))</f>
        <v/>
      </c>
      <c r="CU40" s="310" t="str">
        <f ca="true">+IF(OFFSET('Sanitation Data'!$F$28,0,10*ROW('Sanitation Data'!F34))="","",OFFSET('Sanitation Data'!$F$28,0,10*ROW('Sanitation Data'!F34)))</f>
        <v/>
      </c>
      <c r="CV40" s="310" t="str">
        <f ca="true">+IF(OFFSET('Sanitation Data'!$F$29,0,10*ROW('Sanitation Data'!F34))="","",OFFSET('Sanitation Data'!$F$29,0,10*ROW('Sanitation Data'!F34)))</f>
        <v/>
      </c>
      <c r="CW40" s="310" t="str">
        <f ca="true">+IF(OFFSET('Sanitation Data'!$F$30,0,10*ROW('Sanitation Data'!F34))="","",OFFSET('Sanitation Data'!$F$30,0,10*ROW('Sanitation Data'!F34)))</f>
        <v/>
      </c>
      <c r="CX40" s="310" t="str">
        <f ca="true">+IF(OFFSET('Sanitation Data'!$F$31,0,10*ROW('Sanitation Data'!F34))="","",OFFSET('Sanitation Data'!$F$31,0,10*ROW('Sanitation Data'!F34)))</f>
        <v/>
      </c>
      <c r="CY40" s="310" t="str">
        <f ca="true">+IF(OFFSET('Sanitation Data'!$F$32,0,10*ROW('Sanitation Data'!F34))="","",OFFSET('Sanitation Data'!$F$32,0,10*ROW('Sanitation Data'!F34)))</f>
        <v/>
      </c>
      <c r="CZ40" s="310" t="str">
        <f ca="true">+IF(OFFSET('Sanitation Data'!$G$28,0,10*ROW('Sanitation Data'!G34))="","",OFFSET('Sanitation Data'!$G$28,0,10*ROW('Sanitation Data'!G34)))</f>
        <v/>
      </c>
      <c r="DA40" s="310" t="str">
        <f ca="true">+IF(OFFSET('Sanitation Data'!$G$29,0,10*ROW('Sanitation Data'!G34))="","",OFFSET('Sanitation Data'!$G$29,0,10*ROW('Sanitation Data'!G34)))</f>
        <v/>
      </c>
      <c r="DB40" s="310" t="str">
        <f ca="true">+IF(OFFSET('Sanitation Data'!$G$30,0,10*ROW('Sanitation Data'!G34))="","",OFFSET('Sanitation Data'!$G$30,0,10*ROW('Sanitation Data'!G34)))</f>
        <v/>
      </c>
      <c r="DC40" s="310" t="str">
        <f ca="true">+IF(OFFSET('Sanitation Data'!$G$31,0,10*ROW('Sanitation Data'!G34))="","",OFFSET('Sanitation Data'!$G$31,0,10*ROW('Sanitation Data'!G34)))</f>
        <v/>
      </c>
      <c r="DD40" s="310" t="str">
        <f ca="true">+IF(OFFSET('Sanitation Data'!$G$32,0,10*ROW('Sanitation Data'!G34))="","",OFFSET('Sanitation Data'!$G$32,0,10*ROW('Sanitation Data'!G34)))</f>
        <v/>
      </c>
      <c r="DE40" s="310" t="str">
        <f ca="true">+IF(OFFSET('Sanitation Data'!$H$28,0,10*ROW('Sanitation Data'!H34))="","",OFFSET('Sanitation Data'!$H$28,0,10*ROW('Sanitation Data'!H34)))</f>
        <v/>
      </c>
      <c r="DF40" s="310" t="str">
        <f ca="true">+IF(OFFSET('Sanitation Data'!$H$29,0,10*ROW('Sanitation Data'!H34))="","",OFFSET('Sanitation Data'!$H$29,0,10*ROW('Sanitation Data'!H34)))</f>
        <v/>
      </c>
      <c r="DG40" s="310" t="str">
        <f ca="true">+IF(OFFSET('Sanitation Data'!$H$30,0,10*ROW('Sanitation Data'!H34))="","",OFFSET('Sanitation Data'!$H$30,0,10*ROW('Sanitation Data'!H34)))</f>
        <v/>
      </c>
      <c r="DH40" s="310" t="str">
        <f ca="true">+IF(OFFSET('Sanitation Data'!$H$31,0,10*ROW('Sanitation Data'!H34))="","",OFFSET('Sanitation Data'!$H$31,0,10*ROW('Sanitation Data'!H34)))</f>
        <v/>
      </c>
      <c r="DI40" s="310" t="str">
        <f ca="true">+IF(OFFSET('Sanitation Data'!$H$32,0,10*ROW('Sanitation Data'!H34))="","",OFFSET('Sanitation Data'!$H$32,0,10*ROW('Sanitation Data'!H34)))</f>
        <v/>
      </c>
      <c r="DJ40" s="310" t="str">
        <f ca="true">+IF(OFFSET('Sanitation Data'!$I$28,0,10*ROW('Sanitation Data'!I34))="","",OFFSET('Sanitation Data'!$I$28,0,10*ROW('Sanitation Data'!I34)))</f>
        <v/>
      </c>
      <c r="DK40" s="310" t="str">
        <f ca="true">+IF(OFFSET('Sanitation Data'!$I$29,0,10*ROW('Sanitation Data'!I34))="","",OFFSET('Sanitation Data'!$I$29,0,10*ROW('Sanitation Data'!I34)))</f>
        <v/>
      </c>
      <c r="DL40" s="310" t="str">
        <f ca="true">+IF(OFFSET('Sanitation Data'!$I$30,0,10*ROW('Sanitation Data'!I34))="","",OFFSET('Sanitation Data'!$I$30,0,10*ROW('Sanitation Data'!I34)))</f>
        <v/>
      </c>
      <c r="DM40" s="310" t="str">
        <f ca="true">+IF(OFFSET('Sanitation Data'!$I$31,0,10*ROW('Sanitation Data'!I34))="","",OFFSET('Sanitation Data'!$I$31,0,10*ROW('Sanitation Data'!I34)))</f>
        <v/>
      </c>
      <c r="DN40" s="310" t="str">
        <f ca="true">+IF(OFFSET('Sanitation Data'!$I$32,0,10*ROW('Sanitation Data'!I34))="","",OFFSET('Sanitation Data'!$I$32,0,10*ROW('Sanitation Data'!I34)))</f>
        <v/>
      </c>
      <c r="DO40" s="310" t="str">
        <f ca="true">+IF(OFFSET('Hygiene Data'!$D$11,0,10*ROW('Hygiene Data'!D34))="","",OFFSET('Hygiene Data'!$D$11,0,10*ROW('Hygiene Data'!D34)))</f>
        <v/>
      </c>
      <c r="DP40" s="310" t="str">
        <f ca="true">+IF(OFFSET('Hygiene Data'!$D$12,0,10*ROW('Hygiene Data'!D34))="","",OFFSET('Hygiene Data'!$D$12,0,10*ROW('Hygiene Data'!D34)))</f>
        <v/>
      </c>
      <c r="DQ40" s="310" t="str">
        <f ca="true">+IF(OFFSET('Hygiene Data'!$D$13,0,10*ROW('Hygiene Data'!D34))="","",OFFSET('Hygiene Data'!$D$13,0,10*ROW('Hygiene Data'!D34)))</f>
        <v/>
      </c>
      <c r="DR40" s="310" t="str">
        <f ca="true">+IF(OFFSET('Hygiene Data'!$E$11,0,10*ROW('Hygiene Data'!E34))="","",OFFSET('Hygiene Data'!$E$11,0,10*ROW('Hygiene Data'!E34)))</f>
        <v/>
      </c>
      <c r="DS40" s="310" t="str">
        <f ca="true">+IF(OFFSET('Hygiene Data'!$E$12,0,10*ROW('Hygiene Data'!E34))="","",OFFSET('Hygiene Data'!$E$12,0,10*ROW('Hygiene Data'!E34)))</f>
        <v/>
      </c>
      <c r="DT40" s="310" t="str">
        <f ca="true">+IF(OFFSET('Hygiene Data'!$E$13,0,10*ROW('Hygiene Data'!E34))="","",OFFSET('Hygiene Data'!$E$13,0,10*ROW('Hygiene Data'!E34)))</f>
        <v/>
      </c>
      <c r="DU40" s="310" t="str">
        <f ca="true">+IF(OFFSET('Hygiene Data'!$F$11,0,10*ROW('Hygiene Data'!F34))="","",OFFSET('Hygiene Data'!$F$11,0,10*ROW('Hygiene Data'!F34)))</f>
        <v/>
      </c>
      <c r="DV40" s="310" t="str">
        <f ca="true">+IF(OFFSET('Hygiene Data'!$F$12,0,10*ROW('Hygiene Data'!F34))="","",OFFSET('Hygiene Data'!$F$12,0,10*ROW('Hygiene Data'!F34)))</f>
        <v/>
      </c>
      <c r="DW40" s="310" t="str">
        <f ca="true">+IF(OFFSET('Hygiene Data'!$F$13,0,10*ROW('Hygiene Data'!F34))="","",OFFSET('Hygiene Data'!$F$13,0,10*ROW('Hygiene Data'!F34)))</f>
        <v/>
      </c>
      <c r="DX40" s="310" t="str">
        <f ca="true">+IF(OFFSET('Hygiene Data'!$G$11,0,10*ROW('Hygiene Data'!G34))="","",OFFSET('Hygiene Data'!$G$11,0,10*ROW('Hygiene Data'!G34)))</f>
        <v/>
      </c>
      <c r="DY40" s="310" t="str">
        <f ca="true">+IF(OFFSET('Hygiene Data'!$G$12,0,10*ROW('Hygiene Data'!G34))="","",OFFSET('Hygiene Data'!$G$12,0,10*ROW('Hygiene Data'!G34)))</f>
        <v/>
      </c>
      <c r="DZ40" s="310" t="str">
        <f ca="true">+IF(OFFSET('Hygiene Data'!$G$13,0,10*ROW('Hygiene Data'!G34))="","",OFFSET('Hygiene Data'!$G$13,0,10*ROW('Hygiene Data'!G34)))</f>
        <v/>
      </c>
      <c r="EA40" s="310" t="str">
        <f ca="true">+IF(OFFSET('Hygiene Data'!$H$11,0,10*ROW('Hygiene Data'!H34))="","",OFFSET('Hygiene Data'!$H$11,0,10*ROW('Hygiene Data'!H34)))</f>
        <v/>
      </c>
      <c r="EB40" s="310" t="str">
        <f ca="true">+IF(OFFSET('Hygiene Data'!$H$12,0,10*ROW('Hygiene Data'!H34))="","",OFFSET('Hygiene Data'!$H$12,0,10*ROW('Hygiene Data'!H34)))</f>
        <v/>
      </c>
      <c r="EC40" s="310" t="str">
        <f ca="true">+IF(OFFSET('Hygiene Data'!$H$13,0,10*ROW('Hygiene Data'!H34))="","",OFFSET('Hygiene Data'!$H$13,0,10*ROW('Hygiene Data'!H34)))</f>
        <v/>
      </c>
      <c r="ED40" s="310" t="str">
        <f ca="true">+IF(OFFSET('Hygiene Data'!$I$11,0,10*ROW('Hygiene Data'!I34))="","",OFFSET('Hygiene Data'!$I$11,0,10*ROW('Hygiene Data'!I34)))</f>
        <v/>
      </c>
      <c r="EE40" s="310" t="str">
        <f ca="true">+IF(OFFSET('Hygiene Data'!$I$12,0,10*ROW('Hygiene Data'!I34))="","",OFFSET('Hygiene Data'!$I$12,0,10*ROW('Hygiene Data'!I34)))</f>
        <v/>
      </c>
      <c r="EF40" s="310"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66"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10"/>
      <c r="BS41" s="310" t="str">
        <f ca="true">+IF(OFFSET('Water Data'!$D$27,0,10*ROW('Water Data'!D35))="","",OFFSET('Water Data'!$D$27,0,10*ROW('Water Data'!D35)))</f>
        <v/>
      </c>
      <c r="BT41" s="310" t="str">
        <f ca="true">+IF(OFFSET('Water Data'!$D$28,0,10*ROW('Water Data'!D35))="","",OFFSET('Water Data'!$D$28,0,10*ROW('Water Data'!D35)))</f>
        <v/>
      </c>
      <c r="BU41" s="310" t="str">
        <f ca="true">+IF(OFFSET('Water Data'!$D$29,0,10*ROW('Water Data'!D35))="","",OFFSET('Water Data'!$D$29,0,10*ROW('Water Data'!D35)))</f>
        <v/>
      </c>
      <c r="BV41" s="310" t="str">
        <f ca="true">+IF(OFFSET('Water Data'!$E$27,0,10*ROW('Water Data'!E35))="","",OFFSET('Water Data'!$E$27,0,10*ROW('Water Data'!E35)))</f>
        <v/>
      </c>
      <c r="BW41" s="310" t="str">
        <f ca="true">+IF(OFFSET('Water Data'!$E$28,0,10*ROW('Water Data'!E35))="","",OFFSET('Water Data'!$E$28,0,10*ROW('Water Data'!E35)))</f>
        <v/>
      </c>
      <c r="BX41" s="310" t="str">
        <f ca="true">+IF(OFFSET('Water Data'!$E$29,0,10*ROW('Water Data'!E35))="","",OFFSET('Water Data'!$E$29,0,10*ROW('Water Data'!E35)))</f>
        <v/>
      </c>
      <c r="BY41" s="310" t="str">
        <f ca="true">+IF(OFFSET('Water Data'!$F$27,0,10*ROW('Water Data'!F35))="","",OFFSET('Water Data'!$F$27,0,10*ROW('Water Data'!F35)))</f>
        <v/>
      </c>
      <c r="BZ41" s="310" t="str">
        <f ca="true">+IF(OFFSET('Water Data'!$F$28,0,10*ROW('Water Data'!F35))="","",OFFSET('Water Data'!$F$28,0,10*ROW('Water Data'!F35)))</f>
        <v/>
      </c>
      <c r="CA41" s="310" t="str">
        <f ca="true">+IF(OFFSET('Water Data'!$F$29,0,10*ROW('Water Data'!F35))="","",OFFSET('Water Data'!$F$29,0,10*ROW('Water Data'!F35)))</f>
        <v/>
      </c>
      <c r="CB41" s="310" t="str">
        <f ca="true">+IF(OFFSET('Water Data'!$G$27,0,10*ROW('Water Data'!G35))="","",OFFSET('Water Data'!$G$27,0,10*ROW('Water Data'!G35)))</f>
        <v/>
      </c>
      <c r="CC41" s="310" t="str">
        <f ca="true">+IF(OFFSET('Water Data'!$G$28,0,10*ROW('Water Data'!G35))="","",OFFSET('Water Data'!$G$28,0,10*ROW('Water Data'!G35)))</f>
        <v/>
      </c>
      <c r="CD41" s="310" t="str">
        <f ca="true">+IF(OFFSET('Water Data'!$G$29,0,10*ROW('Water Data'!G35))="","",OFFSET('Water Data'!$G$29,0,10*ROW('Water Data'!G35)))</f>
        <v/>
      </c>
      <c r="CE41" s="310" t="str">
        <f ca="true">+IF(OFFSET('Water Data'!$H$27,0,10*ROW('Water Data'!H35))="","",OFFSET('Water Data'!$H$27,0,10*ROW('Water Data'!H35)))</f>
        <v/>
      </c>
      <c r="CF41" s="310" t="str">
        <f ca="true">+IF(OFFSET('Water Data'!$H$28,0,10*ROW('Water Data'!H35))="","",OFFSET('Water Data'!$H$28,0,10*ROW('Water Data'!H35)))</f>
        <v/>
      </c>
      <c r="CG41" s="310" t="str">
        <f ca="true">+IF(OFFSET('Water Data'!$H$29,0,10*ROW('Water Data'!H35))="","",OFFSET('Water Data'!$H$29,0,10*ROW('Water Data'!H35)))</f>
        <v/>
      </c>
      <c r="CH41" s="310" t="str">
        <f ca="true">+IF(OFFSET('Water Data'!$I$27,0,10*ROW('Water Data'!I35))="","",OFFSET('Water Data'!$I$27,0,10*ROW('Water Data'!I35)))</f>
        <v/>
      </c>
      <c r="CI41" s="310" t="str">
        <f ca="true">+IF(OFFSET('Water Data'!$I$28,0,10*ROW('Water Data'!I35))="","",OFFSET('Water Data'!$I$28,0,10*ROW('Water Data'!I35)))</f>
        <v/>
      </c>
      <c r="CJ41" s="310" t="str">
        <f ca="true">+IF(OFFSET('Water Data'!$I$29,0,10*ROW('Water Data'!I35))="","",OFFSET('Water Data'!$I$29,0,10*ROW('Water Data'!I35)))</f>
        <v/>
      </c>
      <c r="CK41" s="310" t="str">
        <f ca="true">+IF(OFFSET('Sanitation Data'!$D$28,0,10*ROW('Sanitation Data'!D35))="","",OFFSET('Sanitation Data'!$D$28,0,10*ROW('Sanitation Data'!D35)))</f>
        <v/>
      </c>
      <c r="CL41" s="310" t="str">
        <f ca="true">+IF(OFFSET('Sanitation Data'!$D$29,0,10*ROW('Sanitation Data'!D35))="","",OFFSET('Sanitation Data'!$D$29,0,10*ROW('Sanitation Data'!D35)))</f>
        <v/>
      </c>
      <c r="CM41" s="310" t="str">
        <f ca="true">+IF(OFFSET('Sanitation Data'!$D$30,0,10*ROW('Sanitation Data'!D35))="","",OFFSET('Sanitation Data'!$D$30,0,10*ROW('Sanitation Data'!D35)))</f>
        <v/>
      </c>
      <c r="CN41" s="310" t="str">
        <f ca="true">+IF(OFFSET('Sanitation Data'!$D$31,0,10*ROW('Sanitation Data'!D35))="","",OFFSET('Sanitation Data'!$D$31,0,10*ROW('Sanitation Data'!D35)))</f>
        <v/>
      </c>
      <c r="CO41" s="310" t="str">
        <f ca="true">+IF(OFFSET('Sanitation Data'!$D$32,0,10*ROW('Sanitation Data'!D35))="","",OFFSET('Sanitation Data'!$D$32,0,10*ROW('Sanitation Data'!D35)))</f>
        <v/>
      </c>
      <c r="CP41" s="310" t="str">
        <f ca="true">+IF(OFFSET('Sanitation Data'!$E$28,0,10*ROW('Sanitation Data'!E35))="","",OFFSET('Sanitation Data'!$E$28,0,10*ROW('Sanitation Data'!E35)))</f>
        <v/>
      </c>
      <c r="CQ41" s="310" t="str">
        <f ca="true">+IF(OFFSET('Sanitation Data'!$E$29,0,10*ROW('Sanitation Data'!E35))="","",OFFSET('Sanitation Data'!$E$29,0,10*ROW('Sanitation Data'!E35)))</f>
        <v/>
      </c>
      <c r="CR41" s="310" t="str">
        <f ca="true">+IF(OFFSET('Sanitation Data'!$E$30,0,10*ROW('Sanitation Data'!E35))="","",OFFSET('Sanitation Data'!$E$30,0,10*ROW('Sanitation Data'!E35)))</f>
        <v/>
      </c>
      <c r="CS41" s="310" t="str">
        <f ca="true">+IF(OFFSET('Sanitation Data'!$E$31,0,10*ROW('Sanitation Data'!E35))="","",OFFSET('Sanitation Data'!$E$31,0,10*ROW('Sanitation Data'!E35)))</f>
        <v/>
      </c>
      <c r="CT41" s="310" t="str">
        <f ca="true">+IF(OFFSET('Sanitation Data'!$E$32,0,10*ROW('Sanitation Data'!E35))="","",OFFSET('Sanitation Data'!$E$32,0,10*ROW('Sanitation Data'!E35)))</f>
        <v/>
      </c>
      <c r="CU41" s="310" t="str">
        <f ca="true">+IF(OFFSET('Sanitation Data'!$F$28,0,10*ROW('Sanitation Data'!F35))="","",OFFSET('Sanitation Data'!$F$28,0,10*ROW('Sanitation Data'!F35)))</f>
        <v/>
      </c>
      <c r="CV41" s="310" t="str">
        <f ca="true">+IF(OFFSET('Sanitation Data'!$F$29,0,10*ROW('Sanitation Data'!F35))="","",OFFSET('Sanitation Data'!$F$29,0,10*ROW('Sanitation Data'!F35)))</f>
        <v/>
      </c>
      <c r="CW41" s="310" t="str">
        <f ca="true">+IF(OFFSET('Sanitation Data'!$F$30,0,10*ROW('Sanitation Data'!F35))="","",OFFSET('Sanitation Data'!$F$30,0,10*ROW('Sanitation Data'!F35)))</f>
        <v/>
      </c>
      <c r="CX41" s="310" t="str">
        <f ca="true">+IF(OFFSET('Sanitation Data'!$F$31,0,10*ROW('Sanitation Data'!F35))="","",OFFSET('Sanitation Data'!$F$31,0,10*ROW('Sanitation Data'!F35)))</f>
        <v/>
      </c>
      <c r="CY41" s="310" t="str">
        <f ca="true">+IF(OFFSET('Sanitation Data'!$F$32,0,10*ROW('Sanitation Data'!F35))="","",OFFSET('Sanitation Data'!$F$32,0,10*ROW('Sanitation Data'!F35)))</f>
        <v/>
      </c>
      <c r="CZ41" s="310" t="str">
        <f ca="true">+IF(OFFSET('Sanitation Data'!$G$28,0,10*ROW('Sanitation Data'!G35))="","",OFFSET('Sanitation Data'!$G$28,0,10*ROW('Sanitation Data'!G35)))</f>
        <v/>
      </c>
      <c r="DA41" s="310" t="str">
        <f ca="true">+IF(OFFSET('Sanitation Data'!$G$29,0,10*ROW('Sanitation Data'!G35))="","",OFFSET('Sanitation Data'!$G$29,0,10*ROW('Sanitation Data'!G35)))</f>
        <v/>
      </c>
      <c r="DB41" s="310" t="str">
        <f ca="true">+IF(OFFSET('Sanitation Data'!$G$30,0,10*ROW('Sanitation Data'!G35))="","",OFFSET('Sanitation Data'!$G$30,0,10*ROW('Sanitation Data'!G35)))</f>
        <v/>
      </c>
      <c r="DC41" s="310" t="str">
        <f ca="true">+IF(OFFSET('Sanitation Data'!$G$31,0,10*ROW('Sanitation Data'!G35))="","",OFFSET('Sanitation Data'!$G$31,0,10*ROW('Sanitation Data'!G35)))</f>
        <v/>
      </c>
      <c r="DD41" s="310" t="str">
        <f ca="true">+IF(OFFSET('Sanitation Data'!$G$32,0,10*ROW('Sanitation Data'!G35))="","",OFFSET('Sanitation Data'!$G$32,0,10*ROW('Sanitation Data'!G35)))</f>
        <v/>
      </c>
      <c r="DE41" s="310" t="str">
        <f ca="true">+IF(OFFSET('Sanitation Data'!$H$28,0,10*ROW('Sanitation Data'!H35))="","",OFFSET('Sanitation Data'!$H$28,0,10*ROW('Sanitation Data'!H35)))</f>
        <v/>
      </c>
      <c r="DF41" s="310" t="str">
        <f ca="true">+IF(OFFSET('Sanitation Data'!$H$29,0,10*ROW('Sanitation Data'!H35))="","",OFFSET('Sanitation Data'!$H$29,0,10*ROW('Sanitation Data'!H35)))</f>
        <v/>
      </c>
      <c r="DG41" s="310" t="str">
        <f ca="true">+IF(OFFSET('Sanitation Data'!$H$30,0,10*ROW('Sanitation Data'!H35))="","",OFFSET('Sanitation Data'!$H$30,0,10*ROW('Sanitation Data'!H35)))</f>
        <v/>
      </c>
      <c r="DH41" s="310" t="str">
        <f ca="true">+IF(OFFSET('Sanitation Data'!$H$31,0,10*ROW('Sanitation Data'!H35))="","",OFFSET('Sanitation Data'!$H$31,0,10*ROW('Sanitation Data'!H35)))</f>
        <v/>
      </c>
      <c r="DI41" s="310" t="str">
        <f ca="true">+IF(OFFSET('Sanitation Data'!$H$32,0,10*ROW('Sanitation Data'!H35))="","",OFFSET('Sanitation Data'!$H$32,0,10*ROW('Sanitation Data'!H35)))</f>
        <v/>
      </c>
      <c r="DJ41" s="310" t="str">
        <f ca="true">+IF(OFFSET('Sanitation Data'!$I$28,0,10*ROW('Sanitation Data'!I35))="","",OFFSET('Sanitation Data'!$I$28,0,10*ROW('Sanitation Data'!I35)))</f>
        <v/>
      </c>
      <c r="DK41" s="310" t="str">
        <f ca="true">+IF(OFFSET('Sanitation Data'!$I$29,0,10*ROW('Sanitation Data'!I35))="","",OFFSET('Sanitation Data'!$I$29,0,10*ROW('Sanitation Data'!I35)))</f>
        <v/>
      </c>
      <c r="DL41" s="310" t="str">
        <f ca="true">+IF(OFFSET('Sanitation Data'!$I$30,0,10*ROW('Sanitation Data'!I35))="","",OFFSET('Sanitation Data'!$I$30,0,10*ROW('Sanitation Data'!I35)))</f>
        <v/>
      </c>
      <c r="DM41" s="310" t="str">
        <f ca="true">+IF(OFFSET('Sanitation Data'!$I$31,0,10*ROW('Sanitation Data'!I35))="","",OFFSET('Sanitation Data'!$I$31,0,10*ROW('Sanitation Data'!I35)))</f>
        <v/>
      </c>
      <c r="DN41" s="310" t="str">
        <f ca="true">+IF(OFFSET('Sanitation Data'!$I$32,0,10*ROW('Sanitation Data'!I35))="","",OFFSET('Sanitation Data'!$I$32,0,10*ROW('Sanitation Data'!I35)))</f>
        <v/>
      </c>
      <c r="DO41" s="310" t="str">
        <f ca="true">+IF(OFFSET('Hygiene Data'!$D$11,0,10*ROW('Hygiene Data'!D35))="","",OFFSET('Hygiene Data'!$D$11,0,10*ROW('Hygiene Data'!D35)))</f>
        <v/>
      </c>
      <c r="DP41" s="310" t="str">
        <f ca="true">+IF(OFFSET('Hygiene Data'!$D$12,0,10*ROW('Hygiene Data'!D35))="","",OFFSET('Hygiene Data'!$D$12,0,10*ROW('Hygiene Data'!D35)))</f>
        <v/>
      </c>
      <c r="DQ41" s="310" t="str">
        <f ca="true">+IF(OFFSET('Hygiene Data'!$D$13,0,10*ROW('Hygiene Data'!D35))="","",OFFSET('Hygiene Data'!$D$13,0,10*ROW('Hygiene Data'!D35)))</f>
        <v/>
      </c>
      <c r="DR41" s="310" t="str">
        <f ca="true">+IF(OFFSET('Hygiene Data'!$E$11,0,10*ROW('Hygiene Data'!E35))="","",OFFSET('Hygiene Data'!$E$11,0,10*ROW('Hygiene Data'!E35)))</f>
        <v/>
      </c>
      <c r="DS41" s="310" t="str">
        <f ca="true">+IF(OFFSET('Hygiene Data'!$E$12,0,10*ROW('Hygiene Data'!E35))="","",OFFSET('Hygiene Data'!$E$12,0,10*ROW('Hygiene Data'!E35)))</f>
        <v/>
      </c>
      <c r="DT41" s="310" t="str">
        <f ca="true">+IF(OFFSET('Hygiene Data'!$E$13,0,10*ROW('Hygiene Data'!E35))="","",OFFSET('Hygiene Data'!$E$13,0,10*ROW('Hygiene Data'!E35)))</f>
        <v/>
      </c>
      <c r="DU41" s="310" t="str">
        <f ca="true">+IF(OFFSET('Hygiene Data'!$F$11,0,10*ROW('Hygiene Data'!F35))="","",OFFSET('Hygiene Data'!$F$11,0,10*ROW('Hygiene Data'!F35)))</f>
        <v/>
      </c>
      <c r="DV41" s="310" t="str">
        <f ca="true">+IF(OFFSET('Hygiene Data'!$F$12,0,10*ROW('Hygiene Data'!F35))="","",OFFSET('Hygiene Data'!$F$12,0,10*ROW('Hygiene Data'!F35)))</f>
        <v/>
      </c>
      <c r="DW41" s="310" t="str">
        <f ca="true">+IF(OFFSET('Hygiene Data'!$F$13,0,10*ROW('Hygiene Data'!F35))="","",OFFSET('Hygiene Data'!$F$13,0,10*ROW('Hygiene Data'!F35)))</f>
        <v/>
      </c>
      <c r="DX41" s="310" t="str">
        <f ca="true">+IF(OFFSET('Hygiene Data'!$G$11,0,10*ROW('Hygiene Data'!G35))="","",OFFSET('Hygiene Data'!$G$11,0,10*ROW('Hygiene Data'!G35)))</f>
        <v/>
      </c>
      <c r="DY41" s="310" t="str">
        <f ca="true">+IF(OFFSET('Hygiene Data'!$G$12,0,10*ROW('Hygiene Data'!G35))="","",OFFSET('Hygiene Data'!$G$12,0,10*ROW('Hygiene Data'!G35)))</f>
        <v/>
      </c>
      <c r="DZ41" s="310" t="str">
        <f ca="true">+IF(OFFSET('Hygiene Data'!$G$13,0,10*ROW('Hygiene Data'!G35))="","",OFFSET('Hygiene Data'!$G$13,0,10*ROW('Hygiene Data'!G35)))</f>
        <v/>
      </c>
      <c r="EA41" s="310" t="str">
        <f ca="true">+IF(OFFSET('Hygiene Data'!$H$11,0,10*ROW('Hygiene Data'!H35))="","",OFFSET('Hygiene Data'!$H$11,0,10*ROW('Hygiene Data'!H35)))</f>
        <v/>
      </c>
      <c r="EB41" s="310" t="str">
        <f ca="true">+IF(OFFSET('Hygiene Data'!$H$12,0,10*ROW('Hygiene Data'!H35))="","",OFFSET('Hygiene Data'!$H$12,0,10*ROW('Hygiene Data'!H35)))</f>
        <v/>
      </c>
      <c r="EC41" s="310" t="str">
        <f ca="true">+IF(OFFSET('Hygiene Data'!$H$13,0,10*ROW('Hygiene Data'!H35))="","",OFFSET('Hygiene Data'!$H$13,0,10*ROW('Hygiene Data'!H35)))</f>
        <v/>
      </c>
      <c r="ED41" s="310" t="str">
        <f ca="true">+IF(OFFSET('Hygiene Data'!$I$11,0,10*ROW('Hygiene Data'!I35))="","",OFFSET('Hygiene Data'!$I$11,0,10*ROW('Hygiene Data'!I35)))</f>
        <v/>
      </c>
      <c r="EE41" s="310" t="str">
        <f ca="true">+IF(OFFSET('Hygiene Data'!$I$12,0,10*ROW('Hygiene Data'!I35))="","",OFFSET('Hygiene Data'!$I$12,0,10*ROW('Hygiene Data'!I35)))</f>
        <v/>
      </c>
      <c r="EF41" s="310"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66"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10"/>
      <c r="BS42" s="310" t="str">
        <f ca="true">+IF(OFFSET('Water Data'!$D$27,0,10*ROW('Water Data'!D36))="","",OFFSET('Water Data'!$D$27,0,10*ROW('Water Data'!D36)))</f>
        <v/>
      </c>
      <c r="BT42" s="310" t="str">
        <f ca="true">+IF(OFFSET('Water Data'!$D$28,0,10*ROW('Water Data'!D36))="","",OFFSET('Water Data'!$D$28,0,10*ROW('Water Data'!D36)))</f>
        <v/>
      </c>
      <c r="BU42" s="310" t="str">
        <f ca="true">+IF(OFFSET('Water Data'!$D$29,0,10*ROW('Water Data'!D36))="","",OFFSET('Water Data'!$D$29,0,10*ROW('Water Data'!D36)))</f>
        <v/>
      </c>
      <c r="BV42" s="310" t="str">
        <f ca="true">+IF(OFFSET('Water Data'!$E$27,0,10*ROW('Water Data'!E36))="","",OFFSET('Water Data'!$E$27,0,10*ROW('Water Data'!E36)))</f>
        <v/>
      </c>
      <c r="BW42" s="310" t="str">
        <f ca="true">+IF(OFFSET('Water Data'!$E$28,0,10*ROW('Water Data'!E36))="","",OFFSET('Water Data'!$E$28,0,10*ROW('Water Data'!E36)))</f>
        <v/>
      </c>
      <c r="BX42" s="310" t="str">
        <f ca="true">+IF(OFFSET('Water Data'!$E$29,0,10*ROW('Water Data'!E36))="","",OFFSET('Water Data'!$E$29,0,10*ROW('Water Data'!E36)))</f>
        <v/>
      </c>
      <c r="BY42" s="310" t="str">
        <f ca="true">+IF(OFFSET('Water Data'!$F$27,0,10*ROW('Water Data'!F36))="","",OFFSET('Water Data'!$F$27,0,10*ROW('Water Data'!F36)))</f>
        <v/>
      </c>
      <c r="BZ42" s="310" t="str">
        <f ca="true">+IF(OFFSET('Water Data'!$F$28,0,10*ROW('Water Data'!F36))="","",OFFSET('Water Data'!$F$28,0,10*ROW('Water Data'!F36)))</f>
        <v/>
      </c>
      <c r="CA42" s="310" t="str">
        <f ca="true">+IF(OFFSET('Water Data'!$F$29,0,10*ROW('Water Data'!F36))="","",OFFSET('Water Data'!$F$29,0,10*ROW('Water Data'!F36)))</f>
        <v/>
      </c>
      <c r="CB42" s="310" t="str">
        <f ca="true">+IF(OFFSET('Water Data'!$G$27,0,10*ROW('Water Data'!G36))="","",OFFSET('Water Data'!$G$27,0,10*ROW('Water Data'!G36)))</f>
        <v/>
      </c>
      <c r="CC42" s="310" t="str">
        <f ca="true">+IF(OFFSET('Water Data'!$G$28,0,10*ROW('Water Data'!G36))="","",OFFSET('Water Data'!$G$28,0,10*ROW('Water Data'!G36)))</f>
        <v/>
      </c>
      <c r="CD42" s="310" t="str">
        <f ca="true">+IF(OFFSET('Water Data'!$G$29,0,10*ROW('Water Data'!G36))="","",OFFSET('Water Data'!$G$29,0,10*ROW('Water Data'!G36)))</f>
        <v/>
      </c>
      <c r="CE42" s="310" t="str">
        <f ca="true">+IF(OFFSET('Water Data'!$H$27,0,10*ROW('Water Data'!H36))="","",OFFSET('Water Data'!$H$27,0,10*ROW('Water Data'!H36)))</f>
        <v/>
      </c>
      <c r="CF42" s="310" t="str">
        <f ca="true">+IF(OFFSET('Water Data'!$H$28,0,10*ROW('Water Data'!H36))="","",OFFSET('Water Data'!$H$28,0,10*ROW('Water Data'!H36)))</f>
        <v/>
      </c>
      <c r="CG42" s="310" t="str">
        <f ca="true">+IF(OFFSET('Water Data'!$H$29,0,10*ROW('Water Data'!H36))="","",OFFSET('Water Data'!$H$29,0,10*ROW('Water Data'!H36)))</f>
        <v/>
      </c>
      <c r="CH42" s="310" t="str">
        <f ca="true">+IF(OFFSET('Water Data'!$I$27,0,10*ROW('Water Data'!I36))="","",OFFSET('Water Data'!$I$27,0,10*ROW('Water Data'!I36)))</f>
        <v/>
      </c>
      <c r="CI42" s="310" t="str">
        <f ca="true">+IF(OFFSET('Water Data'!$I$28,0,10*ROW('Water Data'!I36))="","",OFFSET('Water Data'!$I$28,0,10*ROW('Water Data'!I36)))</f>
        <v/>
      </c>
      <c r="CJ42" s="310" t="str">
        <f ca="true">+IF(OFFSET('Water Data'!$I$29,0,10*ROW('Water Data'!I36))="","",OFFSET('Water Data'!$I$29,0,10*ROW('Water Data'!I36)))</f>
        <v/>
      </c>
      <c r="CK42" s="310" t="str">
        <f ca="true">+IF(OFFSET('Sanitation Data'!$D$28,0,10*ROW('Sanitation Data'!D36))="","",OFFSET('Sanitation Data'!$D$28,0,10*ROW('Sanitation Data'!D36)))</f>
        <v/>
      </c>
      <c r="CL42" s="310" t="str">
        <f ca="true">+IF(OFFSET('Sanitation Data'!$D$29,0,10*ROW('Sanitation Data'!D36))="","",OFFSET('Sanitation Data'!$D$29,0,10*ROW('Sanitation Data'!D36)))</f>
        <v/>
      </c>
      <c r="CM42" s="310" t="str">
        <f ca="true">+IF(OFFSET('Sanitation Data'!$D$30,0,10*ROW('Sanitation Data'!D36))="","",OFFSET('Sanitation Data'!$D$30,0,10*ROW('Sanitation Data'!D36)))</f>
        <v/>
      </c>
      <c r="CN42" s="310" t="str">
        <f ca="true">+IF(OFFSET('Sanitation Data'!$D$31,0,10*ROW('Sanitation Data'!D36))="","",OFFSET('Sanitation Data'!$D$31,0,10*ROW('Sanitation Data'!D36)))</f>
        <v/>
      </c>
      <c r="CO42" s="310" t="str">
        <f ca="true">+IF(OFFSET('Sanitation Data'!$D$32,0,10*ROW('Sanitation Data'!D36))="","",OFFSET('Sanitation Data'!$D$32,0,10*ROW('Sanitation Data'!D36)))</f>
        <v/>
      </c>
      <c r="CP42" s="310" t="str">
        <f ca="true">+IF(OFFSET('Sanitation Data'!$E$28,0,10*ROW('Sanitation Data'!E36))="","",OFFSET('Sanitation Data'!$E$28,0,10*ROW('Sanitation Data'!E36)))</f>
        <v/>
      </c>
      <c r="CQ42" s="310" t="str">
        <f ca="true">+IF(OFFSET('Sanitation Data'!$E$29,0,10*ROW('Sanitation Data'!E36))="","",OFFSET('Sanitation Data'!$E$29,0,10*ROW('Sanitation Data'!E36)))</f>
        <v/>
      </c>
      <c r="CR42" s="310" t="str">
        <f ca="true">+IF(OFFSET('Sanitation Data'!$E$30,0,10*ROW('Sanitation Data'!E36))="","",OFFSET('Sanitation Data'!$E$30,0,10*ROW('Sanitation Data'!E36)))</f>
        <v/>
      </c>
      <c r="CS42" s="310" t="str">
        <f ca="true">+IF(OFFSET('Sanitation Data'!$E$31,0,10*ROW('Sanitation Data'!E36))="","",OFFSET('Sanitation Data'!$E$31,0,10*ROW('Sanitation Data'!E36)))</f>
        <v/>
      </c>
      <c r="CT42" s="310" t="str">
        <f ca="true">+IF(OFFSET('Sanitation Data'!$E$32,0,10*ROW('Sanitation Data'!E36))="","",OFFSET('Sanitation Data'!$E$32,0,10*ROW('Sanitation Data'!E36)))</f>
        <v/>
      </c>
      <c r="CU42" s="310" t="str">
        <f ca="true">+IF(OFFSET('Sanitation Data'!$F$28,0,10*ROW('Sanitation Data'!F36))="","",OFFSET('Sanitation Data'!$F$28,0,10*ROW('Sanitation Data'!F36)))</f>
        <v/>
      </c>
      <c r="CV42" s="310" t="str">
        <f ca="true">+IF(OFFSET('Sanitation Data'!$F$29,0,10*ROW('Sanitation Data'!F36))="","",OFFSET('Sanitation Data'!$F$29,0,10*ROW('Sanitation Data'!F36)))</f>
        <v/>
      </c>
      <c r="CW42" s="310" t="str">
        <f ca="true">+IF(OFFSET('Sanitation Data'!$F$30,0,10*ROW('Sanitation Data'!F36))="","",OFFSET('Sanitation Data'!$F$30,0,10*ROW('Sanitation Data'!F36)))</f>
        <v/>
      </c>
      <c r="CX42" s="310" t="str">
        <f ca="true">+IF(OFFSET('Sanitation Data'!$F$31,0,10*ROW('Sanitation Data'!F36))="","",OFFSET('Sanitation Data'!$F$31,0,10*ROW('Sanitation Data'!F36)))</f>
        <v/>
      </c>
      <c r="CY42" s="310" t="str">
        <f ca="true">+IF(OFFSET('Sanitation Data'!$F$32,0,10*ROW('Sanitation Data'!F36))="","",OFFSET('Sanitation Data'!$F$32,0,10*ROW('Sanitation Data'!F36)))</f>
        <v/>
      </c>
      <c r="CZ42" s="310" t="str">
        <f ca="true">+IF(OFFSET('Sanitation Data'!$G$28,0,10*ROW('Sanitation Data'!G36))="","",OFFSET('Sanitation Data'!$G$28,0,10*ROW('Sanitation Data'!G36)))</f>
        <v/>
      </c>
      <c r="DA42" s="310" t="str">
        <f ca="true">+IF(OFFSET('Sanitation Data'!$G$29,0,10*ROW('Sanitation Data'!G36))="","",OFFSET('Sanitation Data'!$G$29,0,10*ROW('Sanitation Data'!G36)))</f>
        <v/>
      </c>
      <c r="DB42" s="310" t="str">
        <f ca="true">+IF(OFFSET('Sanitation Data'!$G$30,0,10*ROW('Sanitation Data'!G36))="","",OFFSET('Sanitation Data'!$G$30,0,10*ROW('Sanitation Data'!G36)))</f>
        <v/>
      </c>
      <c r="DC42" s="310" t="str">
        <f ca="true">+IF(OFFSET('Sanitation Data'!$G$31,0,10*ROW('Sanitation Data'!G36))="","",OFFSET('Sanitation Data'!$G$31,0,10*ROW('Sanitation Data'!G36)))</f>
        <v/>
      </c>
      <c r="DD42" s="310" t="str">
        <f ca="true">+IF(OFFSET('Sanitation Data'!$G$32,0,10*ROW('Sanitation Data'!G36))="","",OFFSET('Sanitation Data'!$G$32,0,10*ROW('Sanitation Data'!G36)))</f>
        <v/>
      </c>
      <c r="DE42" s="310" t="str">
        <f ca="true">+IF(OFFSET('Sanitation Data'!$H$28,0,10*ROW('Sanitation Data'!H36))="","",OFFSET('Sanitation Data'!$H$28,0,10*ROW('Sanitation Data'!H36)))</f>
        <v/>
      </c>
      <c r="DF42" s="310" t="str">
        <f ca="true">+IF(OFFSET('Sanitation Data'!$H$29,0,10*ROW('Sanitation Data'!H36))="","",OFFSET('Sanitation Data'!$H$29,0,10*ROW('Sanitation Data'!H36)))</f>
        <v/>
      </c>
      <c r="DG42" s="310" t="str">
        <f ca="true">+IF(OFFSET('Sanitation Data'!$H$30,0,10*ROW('Sanitation Data'!H36))="","",OFFSET('Sanitation Data'!$H$30,0,10*ROW('Sanitation Data'!H36)))</f>
        <v/>
      </c>
      <c r="DH42" s="310" t="str">
        <f ca="true">+IF(OFFSET('Sanitation Data'!$H$31,0,10*ROW('Sanitation Data'!H36))="","",OFFSET('Sanitation Data'!$H$31,0,10*ROW('Sanitation Data'!H36)))</f>
        <v/>
      </c>
      <c r="DI42" s="310" t="str">
        <f ca="true">+IF(OFFSET('Sanitation Data'!$H$32,0,10*ROW('Sanitation Data'!H36))="","",OFFSET('Sanitation Data'!$H$32,0,10*ROW('Sanitation Data'!H36)))</f>
        <v/>
      </c>
      <c r="DJ42" s="310" t="str">
        <f ca="true">+IF(OFFSET('Sanitation Data'!$I$28,0,10*ROW('Sanitation Data'!I36))="","",OFFSET('Sanitation Data'!$I$28,0,10*ROW('Sanitation Data'!I36)))</f>
        <v/>
      </c>
      <c r="DK42" s="310" t="str">
        <f ca="true">+IF(OFFSET('Sanitation Data'!$I$29,0,10*ROW('Sanitation Data'!I36))="","",OFFSET('Sanitation Data'!$I$29,0,10*ROW('Sanitation Data'!I36)))</f>
        <v/>
      </c>
      <c r="DL42" s="310" t="str">
        <f ca="true">+IF(OFFSET('Sanitation Data'!$I$30,0,10*ROW('Sanitation Data'!I36))="","",OFFSET('Sanitation Data'!$I$30,0,10*ROW('Sanitation Data'!I36)))</f>
        <v/>
      </c>
      <c r="DM42" s="310" t="str">
        <f ca="true">+IF(OFFSET('Sanitation Data'!$I$31,0,10*ROW('Sanitation Data'!I36))="","",OFFSET('Sanitation Data'!$I$31,0,10*ROW('Sanitation Data'!I36)))</f>
        <v/>
      </c>
      <c r="DN42" s="310" t="str">
        <f ca="true">+IF(OFFSET('Sanitation Data'!$I$32,0,10*ROW('Sanitation Data'!I36))="","",OFFSET('Sanitation Data'!$I$32,0,10*ROW('Sanitation Data'!I36)))</f>
        <v/>
      </c>
      <c r="DO42" s="310" t="str">
        <f ca="true">+IF(OFFSET('Hygiene Data'!$D$11,0,10*ROW('Hygiene Data'!D36))="","",OFFSET('Hygiene Data'!$D$11,0,10*ROW('Hygiene Data'!D36)))</f>
        <v/>
      </c>
      <c r="DP42" s="310" t="str">
        <f ca="true">+IF(OFFSET('Hygiene Data'!$D$12,0,10*ROW('Hygiene Data'!D36))="","",OFFSET('Hygiene Data'!$D$12,0,10*ROW('Hygiene Data'!D36)))</f>
        <v/>
      </c>
      <c r="DQ42" s="310" t="str">
        <f ca="true">+IF(OFFSET('Hygiene Data'!$D$13,0,10*ROW('Hygiene Data'!D36))="","",OFFSET('Hygiene Data'!$D$13,0,10*ROW('Hygiene Data'!D36)))</f>
        <v/>
      </c>
      <c r="DR42" s="310" t="str">
        <f ca="true">+IF(OFFSET('Hygiene Data'!$E$11,0,10*ROW('Hygiene Data'!E36))="","",OFFSET('Hygiene Data'!$E$11,0,10*ROW('Hygiene Data'!E36)))</f>
        <v/>
      </c>
      <c r="DS42" s="310" t="str">
        <f ca="true">+IF(OFFSET('Hygiene Data'!$E$12,0,10*ROW('Hygiene Data'!E36))="","",OFFSET('Hygiene Data'!$E$12,0,10*ROW('Hygiene Data'!E36)))</f>
        <v/>
      </c>
      <c r="DT42" s="310" t="str">
        <f ca="true">+IF(OFFSET('Hygiene Data'!$E$13,0,10*ROW('Hygiene Data'!E36))="","",OFFSET('Hygiene Data'!$E$13,0,10*ROW('Hygiene Data'!E36)))</f>
        <v/>
      </c>
      <c r="DU42" s="310" t="str">
        <f ca="true">+IF(OFFSET('Hygiene Data'!$F$11,0,10*ROW('Hygiene Data'!F36))="","",OFFSET('Hygiene Data'!$F$11,0,10*ROW('Hygiene Data'!F36)))</f>
        <v/>
      </c>
      <c r="DV42" s="310" t="str">
        <f ca="true">+IF(OFFSET('Hygiene Data'!$F$12,0,10*ROW('Hygiene Data'!F36))="","",OFFSET('Hygiene Data'!$F$12,0,10*ROW('Hygiene Data'!F36)))</f>
        <v/>
      </c>
      <c r="DW42" s="310" t="str">
        <f ca="true">+IF(OFFSET('Hygiene Data'!$F$13,0,10*ROW('Hygiene Data'!F36))="","",OFFSET('Hygiene Data'!$F$13,0,10*ROW('Hygiene Data'!F36)))</f>
        <v/>
      </c>
      <c r="DX42" s="310" t="str">
        <f ca="true">+IF(OFFSET('Hygiene Data'!$G$11,0,10*ROW('Hygiene Data'!G36))="","",OFFSET('Hygiene Data'!$G$11,0,10*ROW('Hygiene Data'!G36)))</f>
        <v/>
      </c>
      <c r="DY42" s="310" t="str">
        <f ca="true">+IF(OFFSET('Hygiene Data'!$G$12,0,10*ROW('Hygiene Data'!G36))="","",OFFSET('Hygiene Data'!$G$12,0,10*ROW('Hygiene Data'!G36)))</f>
        <v/>
      </c>
      <c r="DZ42" s="310" t="str">
        <f ca="true">+IF(OFFSET('Hygiene Data'!$G$13,0,10*ROW('Hygiene Data'!G36))="","",OFFSET('Hygiene Data'!$G$13,0,10*ROW('Hygiene Data'!G36)))</f>
        <v/>
      </c>
      <c r="EA42" s="310" t="str">
        <f ca="true">+IF(OFFSET('Hygiene Data'!$H$11,0,10*ROW('Hygiene Data'!H36))="","",OFFSET('Hygiene Data'!$H$11,0,10*ROW('Hygiene Data'!H36)))</f>
        <v/>
      </c>
      <c r="EB42" s="310" t="str">
        <f ca="true">+IF(OFFSET('Hygiene Data'!$H$12,0,10*ROW('Hygiene Data'!H36))="","",OFFSET('Hygiene Data'!$H$12,0,10*ROW('Hygiene Data'!H36)))</f>
        <v/>
      </c>
      <c r="EC42" s="310" t="str">
        <f ca="true">+IF(OFFSET('Hygiene Data'!$H$13,0,10*ROW('Hygiene Data'!H36))="","",OFFSET('Hygiene Data'!$H$13,0,10*ROW('Hygiene Data'!H36)))</f>
        <v/>
      </c>
      <c r="ED42" s="310" t="str">
        <f ca="true">+IF(OFFSET('Hygiene Data'!$I$11,0,10*ROW('Hygiene Data'!I36))="","",OFFSET('Hygiene Data'!$I$11,0,10*ROW('Hygiene Data'!I36)))</f>
        <v/>
      </c>
      <c r="EE42" s="310" t="str">
        <f ca="true">+IF(OFFSET('Hygiene Data'!$I$12,0,10*ROW('Hygiene Data'!I36))="","",OFFSET('Hygiene Data'!$I$12,0,10*ROW('Hygiene Data'!I36)))</f>
        <v/>
      </c>
      <c r="EF42" s="310"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66"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10"/>
      <c r="BS43" s="310" t="str">
        <f ca="true">+IF(OFFSET('Water Data'!$D$27,0,10*ROW('Water Data'!D37))="","",OFFSET('Water Data'!$D$27,0,10*ROW('Water Data'!D37)))</f>
        <v/>
      </c>
      <c r="BT43" s="310" t="str">
        <f ca="true">+IF(OFFSET('Water Data'!$D$28,0,10*ROW('Water Data'!D37))="","",OFFSET('Water Data'!$D$28,0,10*ROW('Water Data'!D37)))</f>
        <v/>
      </c>
      <c r="BU43" s="310" t="str">
        <f ca="true">+IF(OFFSET('Water Data'!$D$29,0,10*ROW('Water Data'!D37))="","",OFFSET('Water Data'!$D$29,0,10*ROW('Water Data'!D37)))</f>
        <v/>
      </c>
      <c r="BV43" s="310" t="str">
        <f ca="true">+IF(OFFSET('Water Data'!$E$27,0,10*ROW('Water Data'!E37))="","",OFFSET('Water Data'!$E$27,0,10*ROW('Water Data'!E37)))</f>
        <v/>
      </c>
      <c r="BW43" s="310" t="str">
        <f ca="true">+IF(OFFSET('Water Data'!$E$28,0,10*ROW('Water Data'!E37))="","",OFFSET('Water Data'!$E$28,0,10*ROW('Water Data'!E37)))</f>
        <v/>
      </c>
      <c r="BX43" s="310" t="str">
        <f ca="true">+IF(OFFSET('Water Data'!$E$29,0,10*ROW('Water Data'!E37))="","",OFFSET('Water Data'!$E$29,0,10*ROW('Water Data'!E37)))</f>
        <v/>
      </c>
      <c r="BY43" s="310" t="str">
        <f ca="true">+IF(OFFSET('Water Data'!$F$27,0,10*ROW('Water Data'!F37))="","",OFFSET('Water Data'!$F$27,0,10*ROW('Water Data'!F37)))</f>
        <v/>
      </c>
      <c r="BZ43" s="310" t="str">
        <f ca="true">+IF(OFFSET('Water Data'!$F$28,0,10*ROW('Water Data'!F37))="","",OFFSET('Water Data'!$F$28,0,10*ROW('Water Data'!F37)))</f>
        <v/>
      </c>
      <c r="CA43" s="310" t="str">
        <f ca="true">+IF(OFFSET('Water Data'!$F$29,0,10*ROW('Water Data'!F37))="","",OFFSET('Water Data'!$F$29,0,10*ROW('Water Data'!F37)))</f>
        <v/>
      </c>
      <c r="CB43" s="310" t="str">
        <f ca="true">+IF(OFFSET('Water Data'!$G$27,0,10*ROW('Water Data'!G37))="","",OFFSET('Water Data'!$G$27,0,10*ROW('Water Data'!G37)))</f>
        <v/>
      </c>
      <c r="CC43" s="310" t="str">
        <f ca="true">+IF(OFFSET('Water Data'!$G$28,0,10*ROW('Water Data'!G37))="","",OFFSET('Water Data'!$G$28,0,10*ROW('Water Data'!G37)))</f>
        <v/>
      </c>
      <c r="CD43" s="310" t="str">
        <f ca="true">+IF(OFFSET('Water Data'!$G$29,0,10*ROW('Water Data'!G37))="","",OFFSET('Water Data'!$G$29,0,10*ROW('Water Data'!G37)))</f>
        <v/>
      </c>
      <c r="CE43" s="310" t="str">
        <f ca="true">+IF(OFFSET('Water Data'!$H$27,0,10*ROW('Water Data'!H37))="","",OFFSET('Water Data'!$H$27,0,10*ROW('Water Data'!H37)))</f>
        <v/>
      </c>
      <c r="CF43" s="310" t="str">
        <f ca="true">+IF(OFFSET('Water Data'!$H$28,0,10*ROW('Water Data'!H37))="","",OFFSET('Water Data'!$H$28,0,10*ROW('Water Data'!H37)))</f>
        <v/>
      </c>
      <c r="CG43" s="310" t="str">
        <f ca="true">+IF(OFFSET('Water Data'!$H$29,0,10*ROW('Water Data'!H37))="","",OFFSET('Water Data'!$H$29,0,10*ROW('Water Data'!H37)))</f>
        <v/>
      </c>
      <c r="CH43" s="310" t="str">
        <f ca="true">+IF(OFFSET('Water Data'!$I$27,0,10*ROW('Water Data'!I37))="","",OFFSET('Water Data'!$I$27,0,10*ROW('Water Data'!I37)))</f>
        <v/>
      </c>
      <c r="CI43" s="310" t="str">
        <f ca="true">+IF(OFFSET('Water Data'!$I$28,0,10*ROW('Water Data'!I37))="","",OFFSET('Water Data'!$I$28,0,10*ROW('Water Data'!I37)))</f>
        <v/>
      </c>
      <c r="CJ43" s="310" t="str">
        <f ca="true">+IF(OFFSET('Water Data'!$I$29,0,10*ROW('Water Data'!I37))="","",OFFSET('Water Data'!$I$29,0,10*ROW('Water Data'!I37)))</f>
        <v/>
      </c>
      <c r="CK43" s="310" t="str">
        <f ca="true">+IF(OFFSET('Sanitation Data'!$D$28,0,10*ROW('Sanitation Data'!D37))="","",OFFSET('Sanitation Data'!$D$28,0,10*ROW('Sanitation Data'!D37)))</f>
        <v/>
      </c>
      <c r="CL43" s="310" t="str">
        <f ca="true">+IF(OFFSET('Sanitation Data'!$D$29,0,10*ROW('Sanitation Data'!D37))="","",OFFSET('Sanitation Data'!$D$29,0,10*ROW('Sanitation Data'!D37)))</f>
        <v/>
      </c>
      <c r="CM43" s="310" t="str">
        <f ca="true">+IF(OFFSET('Sanitation Data'!$D$30,0,10*ROW('Sanitation Data'!D37))="","",OFFSET('Sanitation Data'!$D$30,0,10*ROW('Sanitation Data'!D37)))</f>
        <v/>
      </c>
      <c r="CN43" s="310" t="str">
        <f ca="true">+IF(OFFSET('Sanitation Data'!$D$31,0,10*ROW('Sanitation Data'!D37))="","",OFFSET('Sanitation Data'!$D$31,0,10*ROW('Sanitation Data'!D37)))</f>
        <v/>
      </c>
      <c r="CO43" s="310" t="str">
        <f ca="true">+IF(OFFSET('Sanitation Data'!$D$32,0,10*ROW('Sanitation Data'!D37))="","",OFFSET('Sanitation Data'!$D$32,0,10*ROW('Sanitation Data'!D37)))</f>
        <v/>
      </c>
      <c r="CP43" s="310" t="str">
        <f ca="true">+IF(OFFSET('Sanitation Data'!$E$28,0,10*ROW('Sanitation Data'!E37))="","",OFFSET('Sanitation Data'!$E$28,0,10*ROW('Sanitation Data'!E37)))</f>
        <v/>
      </c>
      <c r="CQ43" s="310" t="str">
        <f ca="true">+IF(OFFSET('Sanitation Data'!$E$29,0,10*ROW('Sanitation Data'!E37))="","",OFFSET('Sanitation Data'!$E$29,0,10*ROW('Sanitation Data'!E37)))</f>
        <v/>
      </c>
      <c r="CR43" s="310" t="str">
        <f ca="true">+IF(OFFSET('Sanitation Data'!$E$30,0,10*ROW('Sanitation Data'!E37))="","",OFFSET('Sanitation Data'!$E$30,0,10*ROW('Sanitation Data'!E37)))</f>
        <v/>
      </c>
      <c r="CS43" s="310" t="str">
        <f ca="true">+IF(OFFSET('Sanitation Data'!$E$31,0,10*ROW('Sanitation Data'!E37))="","",OFFSET('Sanitation Data'!$E$31,0,10*ROW('Sanitation Data'!E37)))</f>
        <v/>
      </c>
      <c r="CT43" s="310" t="str">
        <f ca="true">+IF(OFFSET('Sanitation Data'!$E$32,0,10*ROW('Sanitation Data'!E37))="","",OFFSET('Sanitation Data'!$E$32,0,10*ROW('Sanitation Data'!E37)))</f>
        <v/>
      </c>
      <c r="CU43" s="310" t="str">
        <f ca="true">+IF(OFFSET('Sanitation Data'!$F$28,0,10*ROW('Sanitation Data'!F37))="","",OFFSET('Sanitation Data'!$F$28,0,10*ROW('Sanitation Data'!F37)))</f>
        <v/>
      </c>
      <c r="CV43" s="310" t="str">
        <f ca="true">+IF(OFFSET('Sanitation Data'!$F$29,0,10*ROW('Sanitation Data'!F37))="","",OFFSET('Sanitation Data'!$F$29,0,10*ROW('Sanitation Data'!F37)))</f>
        <v/>
      </c>
      <c r="CW43" s="310" t="str">
        <f ca="true">+IF(OFFSET('Sanitation Data'!$F$30,0,10*ROW('Sanitation Data'!F37))="","",OFFSET('Sanitation Data'!$F$30,0,10*ROW('Sanitation Data'!F37)))</f>
        <v/>
      </c>
      <c r="CX43" s="310" t="str">
        <f ca="true">+IF(OFFSET('Sanitation Data'!$F$31,0,10*ROW('Sanitation Data'!F37))="","",OFFSET('Sanitation Data'!$F$31,0,10*ROW('Sanitation Data'!F37)))</f>
        <v/>
      </c>
      <c r="CY43" s="310" t="str">
        <f ca="true">+IF(OFFSET('Sanitation Data'!$F$32,0,10*ROW('Sanitation Data'!F37))="","",OFFSET('Sanitation Data'!$F$32,0,10*ROW('Sanitation Data'!F37)))</f>
        <v/>
      </c>
      <c r="CZ43" s="310" t="str">
        <f ca="true">+IF(OFFSET('Sanitation Data'!$G$28,0,10*ROW('Sanitation Data'!G37))="","",OFFSET('Sanitation Data'!$G$28,0,10*ROW('Sanitation Data'!G37)))</f>
        <v/>
      </c>
      <c r="DA43" s="310" t="str">
        <f ca="true">+IF(OFFSET('Sanitation Data'!$G$29,0,10*ROW('Sanitation Data'!G37))="","",OFFSET('Sanitation Data'!$G$29,0,10*ROW('Sanitation Data'!G37)))</f>
        <v/>
      </c>
      <c r="DB43" s="310" t="str">
        <f ca="true">+IF(OFFSET('Sanitation Data'!$G$30,0,10*ROW('Sanitation Data'!G37))="","",OFFSET('Sanitation Data'!$G$30,0,10*ROW('Sanitation Data'!G37)))</f>
        <v/>
      </c>
      <c r="DC43" s="310" t="str">
        <f ca="true">+IF(OFFSET('Sanitation Data'!$G$31,0,10*ROW('Sanitation Data'!G37))="","",OFFSET('Sanitation Data'!$G$31,0,10*ROW('Sanitation Data'!G37)))</f>
        <v/>
      </c>
      <c r="DD43" s="310" t="str">
        <f ca="true">+IF(OFFSET('Sanitation Data'!$G$32,0,10*ROW('Sanitation Data'!G37))="","",OFFSET('Sanitation Data'!$G$32,0,10*ROW('Sanitation Data'!G37)))</f>
        <v/>
      </c>
      <c r="DE43" s="310" t="str">
        <f ca="true">+IF(OFFSET('Sanitation Data'!$H$28,0,10*ROW('Sanitation Data'!H37))="","",OFFSET('Sanitation Data'!$H$28,0,10*ROW('Sanitation Data'!H37)))</f>
        <v/>
      </c>
      <c r="DF43" s="310" t="str">
        <f ca="true">+IF(OFFSET('Sanitation Data'!$H$29,0,10*ROW('Sanitation Data'!H37))="","",OFFSET('Sanitation Data'!$H$29,0,10*ROW('Sanitation Data'!H37)))</f>
        <v/>
      </c>
      <c r="DG43" s="310" t="str">
        <f ca="true">+IF(OFFSET('Sanitation Data'!$H$30,0,10*ROW('Sanitation Data'!H37))="","",OFFSET('Sanitation Data'!$H$30,0,10*ROW('Sanitation Data'!H37)))</f>
        <v/>
      </c>
      <c r="DH43" s="310" t="str">
        <f ca="true">+IF(OFFSET('Sanitation Data'!$H$31,0,10*ROW('Sanitation Data'!H37))="","",OFFSET('Sanitation Data'!$H$31,0,10*ROW('Sanitation Data'!H37)))</f>
        <v/>
      </c>
      <c r="DI43" s="310" t="str">
        <f ca="true">+IF(OFFSET('Sanitation Data'!$H$32,0,10*ROW('Sanitation Data'!H37))="","",OFFSET('Sanitation Data'!$H$32,0,10*ROW('Sanitation Data'!H37)))</f>
        <v/>
      </c>
      <c r="DJ43" s="310" t="str">
        <f ca="true">+IF(OFFSET('Sanitation Data'!$I$28,0,10*ROW('Sanitation Data'!I37))="","",OFFSET('Sanitation Data'!$I$28,0,10*ROW('Sanitation Data'!I37)))</f>
        <v/>
      </c>
      <c r="DK43" s="310" t="str">
        <f ca="true">+IF(OFFSET('Sanitation Data'!$I$29,0,10*ROW('Sanitation Data'!I37))="","",OFFSET('Sanitation Data'!$I$29,0,10*ROW('Sanitation Data'!I37)))</f>
        <v/>
      </c>
      <c r="DL43" s="310" t="str">
        <f ca="true">+IF(OFFSET('Sanitation Data'!$I$30,0,10*ROW('Sanitation Data'!I37))="","",OFFSET('Sanitation Data'!$I$30,0,10*ROW('Sanitation Data'!I37)))</f>
        <v/>
      </c>
      <c r="DM43" s="310" t="str">
        <f ca="true">+IF(OFFSET('Sanitation Data'!$I$31,0,10*ROW('Sanitation Data'!I37))="","",OFFSET('Sanitation Data'!$I$31,0,10*ROW('Sanitation Data'!I37)))</f>
        <v/>
      </c>
      <c r="DN43" s="310" t="str">
        <f ca="true">+IF(OFFSET('Sanitation Data'!$I$32,0,10*ROW('Sanitation Data'!I37))="","",OFFSET('Sanitation Data'!$I$32,0,10*ROW('Sanitation Data'!I37)))</f>
        <v/>
      </c>
      <c r="DO43" s="310" t="str">
        <f ca="true">+IF(OFFSET('Hygiene Data'!$D$11,0,10*ROW('Hygiene Data'!D37))="","",OFFSET('Hygiene Data'!$D$11,0,10*ROW('Hygiene Data'!D37)))</f>
        <v/>
      </c>
      <c r="DP43" s="310" t="str">
        <f ca="true">+IF(OFFSET('Hygiene Data'!$D$12,0,10*ROW('Hygiene Data'!D37))="","",OFFSET('Hygiene Data'!$D$12,0,10*ROW('Hygiene Data'!D37)))</f>
        <v/>
      </c>
      <c r="DQ43" s="310" t="str">
        <f ca="true">+IF(OFFSET('Hygiene Data'!$D$13,0,10*ROW('Hygiene Data'!D37))="","",OFFSET('Hygiene Data'!$D$13,0,10*ROW('Hygiene Data'!D37)))</f>
        <v/>
      </c>
      <c r="DR43" s="310" t="str">
        <f ca="true">+IF(OFFSET('Hygiene Data'!$E$11,0,10*ROW('Hygiene Data'!E37))="","",OFFSET('Hygiene Data'!$E$11,0,10*ROW('Hygiene Data'!E37)))</f>
        <v/>
      </c>
      <c r="DS43" s="310" t="str">
        <f ca="true">+IF(OFFSET('Hygiene Data'!$E$12,0,10*ROW('Hygiene Data'!E37))="","",OFFSET('Hygiene Data'!$E$12,0,10*ROW('Hygiene Data'!E37)))</f>
        <v/>
      </c>
      <c r="DT43" s="310" t="str">
        <f ca="true">+IF(OFFSET('Hygiene Data'!$E$13,0,10*ROW('Hygiene Data'!E37))="","",OFFSET('Hygiene Data'!$E$13,0,10*ROW('Hygiene Data'!E37)))</f>
        <v/>
      </c>
      <c r="DU43" s="310" t="str">
        <f ca="true">+IF(OFFSET('Hygiene Data'!$F$11,0,10*ROW('Hygiene Data'!F37))="","",OFFSET('Hygiene Data'!$F$11,0,10*ROW('Hygiene Data'!F37)))</f>
        <v/>
      </c>
      <c r="DV43" s="310" t="str">
        <f ca="true">+IF(OFFSET('Hygiene Data'!$F$12,0,10*ROW('Hygiene Data'!F37))="","",OFFSET('Hygiene Data'!$F$12,0,10*ROW('Hygiene Data'!F37)))</f>
        <v/>
      </c>
      <c r="DW43" s="310" t="str">
        <f ca="true">+IF(OFFSET('Hygiene Data'!$F$13,0,10*ROW('Hygiene Data'!F37))="","",OFFSET('Hygiene Data'!$F$13,0,10*ROW('Hygiene Data'!F37)))</f>
        <v/>
      </c>
      <c r="DX43" s="310" t="str">
        <f ca="true">+IF(OFFSET('Hygiene Data'!$G$11,0,10*ROW('Hygiene Data'!G37))="","",OFFSET('Hygiene Data'!$G$11,0,10*ROW('Hygiene Data'!G37)))</f>
        <v/>
      </c>
      <c r="DY43" s="310" t="str">
        <f ca="true">+IF(OFFSET('Hygiene Data'!$G$12,0,10*ROW('Hygiene Data'!G37))="","",OFFSET('Hygiene Data'!$G$12,0,10*ROW('Hygiene Data'!G37)))</f>
        <v/>
      </c>
      <c r="DZ43" s="310" t="str">
        <f ca="true">+IF(OFFSET('Hygiene Data'!$G$13,0,10*ROW('Hygiene Data'!G37))="","",OFFSET('Hygiene Data'!$G$13,0,10*ROW('Hygiene Data'!G37)))</f>
        <v/>
      </c>
      <c r="EA43" s="310" t="str">
        <f ca="true">+IF(OFFSET('Hygiene Data'!$H$11,0,10*ROW('Hygiene Data'!H37))="","",OFFSET('Hygiene Data'!$H$11,0,10*ROW('Hygiene Data'!H37)))</f>
        <v/>
      </c>
      <c r="EB43" s="310" t="str">
        <f ca="true">+IF(OFFSET('Hygiene Data'!$H$12,0,10*ROW('Hygiene Data'!H37))="","",OFFSET('Hygiene Data'!$H$12,0,10*ROW('Hygiene Data'!H37)))</f>
        <v/>
      </c>
      <c r="EC43" s="310" t="str">
        <f ca="true">+IF(OFFSET('Hygiene Data'!$H$13,0,10*ROW('Hygiene Data'!H37))="","",OFFSET('Hygiene Data'!$H$13,0,10*ROW('Hygiene Data'!H37)))</f>
        <v/>
      </c>
      <c r="ED43" s="310" t="str">
        <f ca="true">+IF(OFFSET('Hygiene Data'!$I$11,0,10*ROW('Hygiene Data'!I37))="","",OFFSET('Hygiene Data'!$I$11,0,10*ROW('Hygiene Data'!I37)))</f>
        <v/>
      </c>
      <c r="EE43" s="310" t="str">
        <f ca="true">+IF(OFFSET('Hygiene Data'!$I$12,0,10*ROW('Hygiene Data'!I37))="","",OFFSET('Hygiene Data'!$I$12,0,10*ROW('Hygiene Data'!I37)))</f>
        <v/>
      </c>
      <c r="EF43" s="310"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66"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10"/>
      <c r="BS44" s="310" t="str">
        <f ca="true">+IF(OFFSET('Water Data'!$D$27,0,10*ROW('Water Data'!D38))="","",OFFSET('Water Data'!$D$27,0,10*ROW('Water Data'!D38)))</f>
        <v/>
      </c>
      <c r="BT44" s="310" t="str">
        <f ca="true">+IF(OFFSET('Water Data'!$D$28,0,10*ROW('Water Data'!D38))="","",OFFSET('Water Data'!$D$28,0,10*ROW('Water Data'!D38)))</f>
        <v/>
      </c>
      <c r="BU44" s="310" t="str">
        <f ca="true">+IF(OFFSET('Water Data'!$D$29,0,10*ROW('Water Data'!D38))="","",OFFSET('Water Data'!$D$29,0,10*ROW('Water Data'!D38)))</f>
        <v/>
      </c>
      <c r="BV44" s="310" t="str">
        <f ca="true">+IF(OFFSET('Water Data'!$E$27,0,10*ROW('Water Data'!E38))="","",OFFSET('Water Data'!$E$27,0,10*ROW('Water Data'!E38)))</f>
        <v/>
      </c>
      <c r="BW44" s="310" t="str">
        <f ca="true">+IF(OFFSET('Water Data'!$E$28,0,10*ROW('Water Data'!E38))="","",OFFSET('Water Data'!$E$28,0,10*ROW('Water Data'!E38)))</f>
        <v/>
      </c>
      <c r="BX44" s="310" t="str">
        <f ca="true">+IF(OFFSET('Water Data'!$E$29,0,10*ROW('Water Data'!E38))="","",OFFSET('Water Data'!$E$29,0,10*ROW('Water Data'!E38)))</f>
        <v/>
      </c>
      <c r="BY44" s="310" t="str">
        <f ca="true">+IF(OFFSET('Water Data'!$F$27,0,10*ROW('Water Data'!F38))="","",OFFSET('Water Data'!$F$27,0,10*ROW('Water Data'!F38)))</f>
        <v/>
      </c>
      <c r="BZ44" s="310" t="str">
        <f ca="true">+IF(OFFSET('Water Data'!$F$28,0,10*ROW('Water Data'!F38))="","",OFFSET('Water Data'!$F$28,0,10*ROW('Water Data'!F38)))</f>
        <v/>
      </c>
      <c r="CA44" s="310" t="str">
        <f ca="true">+IF(OFFSET('Water Data'!$F$29,0,10*ROW('Water Data'!F38))="","",OFFSET('Water Data'!$F$29,0,10*ROW('Water Data'!F38)))</f>
        <v/>
      </c>
      <c r="CB44" s="310" t="str">
        <f ca="true">+IF(OFFSET('Water Data'!$G$27,0,10*ROW('Water Data'!G38))="","",OFFSET('Water Data'!$G$27,0,10*ROW('Water Data'!G38)))</f>
        <v/>
      </c>
      <c r="CC44" s="310" t="str">
        <f ca="true">+IF(OFFSET('Water Data'!$G$28,0,10*ROW('Water Data'!G38))="","",OFFSET('Water Data'!$G$28,0,10*ROW('Water Data'!G38)))</f>
        <v/>
      </c>
      <c r="CD44" s="310" t="str">
        <f ca="true">+IF(OFFSET('Water Data'!$G$29,0,10*ROW('Water Data'!G38))="","",OFFSET('Water Data'!$G$29,0,10*ROW('Water Data'!G38)))</f>
        <v/>
      </c>
      <c r="CE44" s="310" t="str">
        <f ca="true">+IF(OFFSET('Water Data'!$H$27,0,10*ROW('Water Data'!H38))="","",OFFSET('Water Data'!$H$27,0,10*ROW('Water Data'!H38)))</f>
        <v/>
      </c>
      <c r="CF44" s="310" t="str">
        <f ca="true">+IF(OFFSET('Water Data'!$H$28,0,10*ROW('Water Data'!H38))="","",OFFSET('Water Data'!$H$28,0,10*ROW('Water Data'!H38)))</f>
        <v/>
      </c>
      <c r="CG44" s="310" t="str">
        <f ca="true">+IF(OFFSET('Water Data'!$H$29,0,10*ROW('Water Data'!H38))="","",OFFSET('Water Data'!$H$29,0,10*ROW('Water Data'!H38)))</f>
        <v/>
      </c>
      <c r="CH44" s="310" t="str">
        <f ca="true">+IF(OFFSET('Water Data'!$I$27,0,10*ROW('Water Data'!I38))="","",OFFSET('Water Data'!$I$27,0,10*ROW('Water Data'!I38)))</f>
        <v/>
      </c>
      <c r="CI44" s="310" t="str">
        <f ca="true">+IF(OFFSET('Water Data'!$I$28,0,10*ROW('Water Data'!I38))="","",OFFSET('Water Data'!$I$28,0,10*ROW('Water Data'!I38)))</f>
        <v/>
      </c>
      <c r="CJ44" s="310" t="str">
        <f ca="true">+IF(OFFSET('Water Data'!$I$29,0,10*ROW('Water Data'!I38))="","",OFFSET('Water Data'!$I$29,0,10*ROW('Water Data'!I38)))</f>
        <v/>
      </c>
      <c r="CK44" s="310" t="str">
        <f ca="true">+IF(OFFSET('Sanitation Data'!$D$28,0,10*ROW('Sanitation Data'!D38))="","",OFFSET('Sanitation Data'!$D$28,0,10*ROW('Sanitation Data'!D38)))</f>
        <v/>
      </c>
      <c r="CL44" s="310" t="str">
        <f ca="true">+IF(OFFSET('Sanitation Data'!$D$29,0,10*ROW('Sanitation Data'!D38))="","",OFFSET('Sanitation Data'!$D$29,0,10*ROW('Sanitation Data'!D38)))</f>
        <v/>
      </c>
      <c r="CM44" s="310" t="str">
        <f ca="true">+IF(OFFSET('Sanitation Data'!$D$30,0,10*ROW('Sanitation Data'!D38))="","",OFFSET('Sanitation Data'!$D$30,0,10*ROW('Sanitation Data'!D38)))</f>
        <v/>
      </c>
      <c r="CN44" s="310" t="str">
        <f ca="true">+IF(OFFSET('Sanitation Data'!$D$31,0,10*ROW('Sanitation Data'!D38))="","",OFFSET('Sanitation Data'!$D$31,0,10*ROW('Sanitation Data'!D38)))</f>
        <v/>
      </c>
      <c r="CO44" s="310" t="str">
        <f ca="true">+IF(OFFSET('Sanitation Data'!$D$32,0,10*ROW('Sanitation Data'!D38))="","",OFFSET('Sanitation Data'!$D$32,0,10*ROW('Sanitation Data'!D38)))</f>
        <v/>
      </c>
      <c r="CP44" s="310" t="str">
        <f ca="true">+IF(OFFSET('Sanitation Data'!$E$28,0,10*ROW('Sanitation Data'!E38))="","",OFFSET('Sanitation Data'!$E$28,0,10*ROW('Sanitation Data'!E38)))</f>
        <v/>
      </c>
      <c r="CQ44" s="310" t="str">
        <f ca="true">+IF(OFFSET('Sanitation Data'!$E$29,0,10*ROW('Sanitation Data'!E38))="","",OFFSET('Sanitation Data'!$E$29,0,10*ROW('Sanitation Data'!E38)))</f>
        <v/>
      </c>
      <c r="CR44" s="310" t="str">
        <f ca="true">+IF(OFFSET('Sanitation Data'!$E$30,0,10*ROW('Sanitation Data'!E38))="","",OFFSET('Sanitation Data'!$E$30,0,10*ROW('Sanitation Data'!E38)))</f>
        <v/>
      </c>
      <c r="CS44" s="310" t="str">
        <f ca="true">+IF(OFFSET('Sanitation Data'!$E$31,0,10*ROW('Sanitation Data'!E38))="","",OFFSET('Sanitation Data'!$E$31,0,10*ROW('Sanitation Data'!E38)))</f>
        <v/>
      </c>
      <c r="CT44" s="310" t="str">
        <f ca="true">+IF(OFFSET('Sanitation Data'!$E$32,0,10*ROW('Sanitation Data'!E38))="","",OFFSET('Sanitation Data'!$E$32,0,10*ROW('Sanitation Data'!E38)))</f>
        <v/>
      </c>
      <c r="CU44" s="310" t="str">
        <f ca="true">+IF(OFFSET('Sanitation Data'!$F$28,0,10*ROW('Sanitation Data'!F38))="","",OFFSET('Sanitation Data'!$F$28,0,10*ROW('Sanitation Data'!F38)))</f>
        <v/>
      </c>
      <c r="CV44" s="310" t="str">
        <f ca="true">+IF(OFFSET('Sanitation Data'!$F$29,0,10*ROW('Sanitation Data'!F38))="","",OFFSET('Sanitation Data'!$F$29,0,10*ROW('Sanitation Data'!F38)))</f>
        <v/>
      </c>
      <c r="CW44" s="310" t="str">
        <f ca="true">+IF(OFFSET('Sanitation Data'!$F$30,0,10*ROW('Sanitation Data'!F38))="","",OFFSET('Sanitation Data'!$F$30,0,10*ROW('Sanitation Data'!F38)))</f>
        <v/>
      </c>
      <c r="CX44" s="310" t="str">
        <f ca="true">+IF(OFFSET('Sanitation Data'!$F$31,0,10*ROW('Sanitation Data'!F38))="","",OFFSET('Sanitation Data'!$F$31,0,10*ROW('Sanitation Data'!F38)))</f>
        <v/>
      </c>
      <c r="CY44" s="310" t="str">
        <f ca="true">+IF(OFFSET('Sanitation Data'!$F$32,0,10*ROW('Sanitation Data'!F38))="","",OFFSET('Sanitation Data'!$F$32,0,10*ROW('Sanitation Data'!F38)))</f>
        <v/>
      </c>
      <c r="CZ44" s="310" t="str">
        <f ca="true">+IF(OFFSET('Sanitation Data'!$G$28,0,10*ROW('Sanitation Data'!G38))="","",OFFSET('Sanitation Data'!$G$28,0,10*ROW('Sanitation Data'!G38)))</f>
        <v/>
      </c>
      <c r="DA44" s="310" t="str">
        <f ca="true">+IF(OFFSET('Sanitation Data'!$G$29,0,10*ROW('Sanitation Data'!G38))="","",OFFSET('Sanitation Data'!$G$29,0,10*ROW('Sanitation Data'!G38)))</f>
        <v/>
      </c>
      <c r="DB44" s="310" t="str">
        <f ca="true">+IF(OFFSET('Sanitation Data'!$G$30,0,10*ROW('Sanitation Data'!G38))="","",OFFSET('Sanitation Data'!$G$30,0,10*ROW('Sanitation Data'!G38)))</f>
        <v/>
      </c>
      <c r="DC44" s="310" t="str">
        <f ca="true">+IF(OFFSET('Sanitation Data'!$G$31,0,10*ROW('Sanitation Data'!G38))="","",OFFSET('Sanitation Data'!$G$31,0,10*ROW('Sanitation Data'!G38)))</f>
        <v/>
      </c>
      <c r="DD44" s="310" t="str">
        <f ca="true">+IF(OFFSET('Sanitation Data'!$G$32,0,10*ROW('Sanitation Data'!G38))="","",OFFSET('Sanitation Data'!$G$32,0,10*ROW('Sanitation Data'!G38)))</f>
        <v/>
      </c>
      <c r="DE44" s="310" t="str">
        <f ca="true">+IF(OFFSET('Sanitation Data'!$H$28,0,10*ROW('Sanitation Data'!H38))="","",OFFSET('Sanitation Data'!$H$28,0,10*ROW('Sanitation Data'!H38)))</f>
        <v/>
      </c>
      <c r="DF44" s="310" t="str">
        <f ca="true">+IF(OFFSET('Sanitation Data'!$H$29,0,10*ROW('Sanitation Data'!H38))="","",OFFSET('Sanitation Data'!$H$29,0,10*ROW('Sanitation Data'!H38)))</f>
        <v/>
      </c>
      <c r="DG44" s="310" t="str">
        <f ca="true">+IF(OFFSET('Sanitation Data'!$H$30,0,10*ROW('Sanitation Data'!H38))="","",OFFSET('Sanitation Data'!$H$30,0,10*ROW('Sanitation Data'!H38)))</f>
        <v/>
      </c>
      <c r="DH44" s="310" t="str">
        <f ca="true">+IF(OFFSET('Sanitation Data'!$H$31,0,10*ROW('Sanitation Data'!H38))="","",OFFSET('Sanitation Data'!$H$31,0,10*ROW('Sanitation Data'!H38)))</f>
        <v/>
      </c>
      <c r="DI44" s="310" t="str">
        <f ca="true">+IF(OFFSET('Sanitation Data'!$H$32,0,10*ROW('Sanitation Data'!H38))="","",OFFSET('Sanitation Data'!$H$32,0,10*ROW('Sanitation Data'!H38)))</f>
        <v/>
      </c>
      <c r="DJ44" s="310" t="str">
        <f ca="true">+IF(OFFSET('Sanitation Data'!$I$28,0,10*ROW('Sanitation Data'!I38))="","",OFFSET('Sanitation Data'!$I$28,0,10*ROW('Sanitation Data'!I38)))</f>
        <v/>
      </c>
      <c r="DK44" s="310" t="str">
        <f ca="true">+IF(OFFSET('Sanitation Data'!$I$29,0,10*ROW('Sanitation Data'!I38))="","",OFFSET('Sanitation Data'!$I$29,0,10*ROW('Sanitation Data'!I38)))</f>
        <v/>
      </c>
      <c r="DL44" s="310" t="str">
        <f ca="true">+IF(OFFSET('Sanitation Data'!$I$30,0,10*ROW('Sanitation Data'!I38))="","",OFFSET('Sanitation Data'!$I$30,0,10*ROW('Sanitation Data'!I38)))</f>
        <v/>
      </c>
      <c r="DM44" s="310" t="str">
        <f ca="true">+IF(OFFSET('Sanitation Data'!$I$31,0,10*ROW('Sanitation Data'!I38))="","",OFFSET('Sanitation Data'!$I$31,0,10*ROW('Sanitation Data'!I38)))</f>
        <v/>
      </c>
      <c r="DN44" s="310" t="str">
        <f ca="true">+IF(OFFSET('Sanitation Data'!$I$32,0,10*ROW('Sanitation Data'!I38))="","",OFFSET('Sanitation Data'!$I$32,0,10*ROW('Sanitation Data'!I38)))</f>
        <v/>
      </c>
      <c r="DO44" s="310" t="str">
        <f ca="true">+IF(OFFSET('Hygiene Data'!$D$11,0,10*ROW('Hygiene Data'!D38))="","",OFFSET('Hygiene Data'!$D$11,0,10*ROW('Hygiene Data'!D38)))</f>
        <v/>
      </c>
      <c r="DP44" s="310" t="str">
        <f ca="true">+IF(OFFSET('Hygiene Data'!$D$12,0,10*ROW('Hygiene Data'!D38))="","",OFFSET('Hygiene Data'!$D$12,0,10*ROW('Hygiene Data'!D38)))</f>
        <v/>
      </c>
      <c r="DQ44" s="310" t="str">
        <f ca="true">+IF(OFFSET('Hygiene Data'!$D$13,0,10*ROW('Hygiene Data'!D38))="","",OFFSET('Hygiene Data'!$D$13,0,10*ROW('Hygiene Data'!D38)))</f>
        <v/>
      </c>
      <c r="DR44" s="310" t="str">
        <f ca="true">+IF(OFFSET('Hygiene Data'!$E$11,0,10*ROW('Hygiene Data'!E38))="","",OFFSET('Hygiene Data'!$E$11,0,10*ROW('Hygiene Data'!E38)))</f>
        <v/>
      </c>
      <c r="DS44" s="310" t="str">
        <f ca="true">+IF(OFFSET('Hygiene Data'!$E$12,0,10*ROW('Hygiene Data'!E38))="","",OFFSET('Hygiene Data'!$E$12,0,10*ROW('Hygiene Data'!E38)))</f>
        <v/>
      </c>
      <c r="DT44" s="310" t="str">
        <f ca="true">+IF(OFFSET('Hygiene Data'!$E$13,0,10*ROW('Hygiene Data'!E38))="","",OFFSET('Hygiene Data'!$E$13,0,10*ROW('Hygiene Data'!E38)))</f>
        <v/>
      </c>
      <c r="DU44" s="310" t="str">
        <f ca="true">+IF(OFFSET('Hygiene Data'!$F$11,0,10*ROW('Hygiene Data'!F38))="","",OFFSET('Hygiene Data'!$F$11,0,10*ROW('Hygiene Data'!F38)))</f>
        <v/>
      </c>
      <c r="DV44" s="310" t="str">
        <f ca="true">+IF(OFFSET('Hygiene Data'!$F$12,0,10*ROW('Hygiene Data'!F38))="","",OFFSET('Hygiene Data'!$F$12,0,10*ROW('Hygiene Data'!F38)))</f>
        <v/>
      </c>
      <c r="DW44" s="310" t="str">
        <f ca="true">+IF(OFFSET('Hygiene Data'!$F$13,0,10*ROW('Hygiene Data'!F38))="","",OFFSET('Hygiene Data'!$F$13,0,10*ROW('Hygiene Data'!F38)))</f>
        <v/>
      </c>
      <c r="DX44" s="310" t="str">
        <f ca="true">+IF(OFFSET('Hygiene Data'!$G$11,0,10*ROW('Hygiene Data'!G38))="","",OFFSET('Hygiene Data'!$G$11,0,10*ROW('Hygiene Data'!G38)))</f>
        <v/>
      </c>
      <c r="DY44" s="310" t="str">
        <f ca="true">+IF(OFFSET('Hygiene Data'!$G$12,0,10*ROW('Hygiene Data'!G38))="","",OFFSET('Hygiene Data'!$G$12,0,10*ROW('Hygiene Data'!G38)))</f>
        <v/>
      </c>
      <c r="DZ44" s="310" t="str">
        <f ca="true">+IF(OFFSET('Hygiene Data'!$G$13,0,10*ROW('Hygiene Data'!G38))="","",OFFSET('Hygiene Data'!$G$13,0,10*ROW('Hygiene Data'!G38)))</f>
        <v/>
      </c>
      <c r="EA44" s="310" t="str">
        <f ca="true">+IF(OFFSET('Hygiene Data'!$H$11,0,10*ROW('Hygiene Data'!H38))="","",OFFSET('Hygiene Data'!$H$11,0,10*ROW('Hygiene Data'!H38)))</f>
        <v/>
      </c>
      <c r="EB44" s="310" t="str">
        <f ca="true">+IF(OFFSET('Hygiene Data'!$H$12,0,10*ROW('Hygiene Data'!H38))="","",OFFSET('Hygiene Data'!$H$12,0,10*ROW('Hygiene Data'!H38)))</f>
        <v/>
      </c>
      <c r="EC44" s="310" t="str">
        <f ca="true">+IF(OFFSET('Hygiene Data'!$H$13,0,10*ROW('Hygiene Data'!H38))="","",OFFSET('Hygiene Data'!$H$13,0,10*ROW('Hygiene Data'!H38)))</f>
        <v/>
      </c>
      <c r="ED44" s="310" t="str">
        <f ca="true">+IF(OFFSET('Hygiene Data'!$I$11,0,10*ROW('Hygiene Data'!I38))="","",OFFSET('Hygiene Data'!$I$11,0,10*ROW('Hygiene Data'!I38)))</f>
        <v/>
      </c>
      <c r="EE44" s="310" t="str">
        <f ca="true">+IF(OFFSET('Hygiene Data'!$I$12,0,10*ROW('Hygiene Data'!I38))="","",OFFSET('Hygiene Data'!$I$12,0,10*ROW('Hygiene Data'!I38)))</f>
        <v/>
      </c>
      <c r="EF44" s="310"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66"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10"/>
      <c r="BS45" s="310" t="str">
        <f ca="true">+IF(OFFSET('Water Data'!$D$27,0,10*ROW('Water Data'!D39))="","",OFFSET('Water Data'!$D$27,0,10*ROW('Water Data'!D39)))</f>
        <v/>
      </c>
      <c r="BT45" s="310" t="str">
        <f ca="true">+IF(OFFSET('Water Data'!$D$28,0,10*ROW('Water Data'!D39))="","",OFFSET('Water Data'!$D$28,0,10*ROW('Water Data'!D39)))</f>
        <v/>
      </c>
      <c r="BU45" s="310" t="str">
        <f ca="true">+IF(OFFSET('Water Data'!$D$29,0,10*ROW('Water Data'!D39))="","",OFFSET('Water Data'!$D$29,0,10*ROW('Water Data'!D39)))</f>
        <v/>
      </c>
      <c r="BV45" s="310" t="str">
        <f ca="true">+IF(OFFSET('Water Data'!$E$27,0,10*ROW('Water Data'!E39))="","",OFFSET('Water Data'!$E$27,0,10*ROW('Water Data'!E39)))</f>
        <v/>
      </c>
      <c r="BW45" s="310" t="str">
        <f ca="true">+IF(OFFSET('Water Data'!$E$28,0,10*ROW('Water Data'!E39))="","",OFFSET('Water Data'!$E$28,0,10*ROW('Water Data'!E39)))</f>
        <v/>
      </c>
      <c r="BX45" s="310" t="str">
        <f ca="true">+IF(OFFSET('Water Data'!$E$29,0,10*ROW('Water Data'!E39))="","",OFFSET('Water Data'!$E$29,0,10*ROW('Water Data'!E39)))</f>
        <v/>
      </c>
      <c r="BY45" s="310" t="str">
        <f ca="true">+IF(OFFSET('Water Data'!$F$27,0,10*ROW('Water Data'!F39))="","",OFFSET('Water Data'!$F$27,0,10*ROW('Water Data'!F39)))</f>
        <v/>
      </c>
      <c r="BZ45" s="310" t="str">
        <f ca="true">+IF(OFFSET('Water Data'!$F$28,0,10*ROW('Water Data'!F39))="","",OFFSET('Water Data'!$F$28,0,10*ROW('Water Data'!F39)))</f>
        <v/>
      </c>
      <c r="CA45" s="310" t="str">
        <f ca="true">+IF(OFFSET('Water Data'!$F$29,0,10*ROW('Water Data'!F39))="","",OFFSET('Water Data'!$F$29,0,10*ROW('Water Data'!F39)))</f>
        <v/>
      </c>
      <c r="CB45" s="310" t="str">
        <f ca="true">+IF(OFFSET('Water Data'!$G$27,0,10*ROW('Water Data'!G39))="","",OFFSET('Water Data'!$G$27,0,10*ROW('Water Data'!G39)))</f>
        <v/>
      </c>
      <c r="CC45" s="310" t="str">
        <f ca="true">+IF(OFFSET('Water Data'!$G$28,0,10*ROW('Water Data'!G39))="","",OFFSET('Water Data'!$G$28,0,10*ROW('Water Data'!G39)))</f>
        <v/>
      </c>
      <c r="CD45" s="310" t="str">
        <f ca="true">+IF(OFFSET('Water Data'!$G$29,0,10*ROW('Water Data'!G39))="","",OFFSET('Water Data'!$G$29,0,10*ROW('Water Data'!G39)))</f>
        <v/>
      </c>
      <c r="CE45" s="310" t="str">
        <f ca="true">+IF(OFFSET('Water Data'!$H$27,0,10*ROW('Water Data'!H39))="","",OFFSET('Water Data'!$H$27,0,10*ROW('Water Data'!H39)))</f>
        <v/>
      </c>
      <c r="CF45" s="310" t="str">
        <f ca="true">+IF(OFFSET('Water Data'!$H$28,0,10*ROW('Water Data'!H39))="","",OFFSET('Water Data'!$H$28,0,10*ROW('Water Data'!H39)))</f>
        <v/>
      </c>
      <c r="CG45" s="310" t="str">
        <f ca="true">+IF(OFFSET('Water Data'!$H$29,0,10*ROW('Water Data'!H39))="","",OFFSET('Water Data'!$H$29,0,10*ROW('Water Data'!H39)))</f>
        <v/>
      </c>
      <c r="CH45" s="310" t="str">
        <f ca="true">+IF(OFFSET('Water Data'!$I$27,0,10*ROW('Water Data'!I39))="","",OFFSET('Water Data'!$I$27,0,10*ROW('Water Data'!I39)))</f>
        <v/>
      </c>
      <c r="CI45" s="310" t="str">
        <f ca="true">+IF(OFFSET('Water Data'!$I$28,0,10*ROW('Water Data'!I39))="","",OFFSET('Water Data'!$I$28,0,10*ROW('Water Data'!I39)))</f>
        <v/>
      </c>
      <c r="CJ45" s="310" t="str">
        <f ca="true">+IF(OFFSET('Water Data'!$I$29,0,10*ROW('Water Data'!I39))="","",OFFSET('Water Data'!$I$29,0,10*ROW('Water Data'!I39)))</f>
        <v/>
      </c>
      <c r="CK45" s="310" t="str">
        <f ca="true">+IF(OFFSET('Sanitation Data'!$D$28,0,10*ROW('Sanitation Data'!D39))="","",OFFSET('Sanitation Data'!$D$28,0,10*ROW('Sanitation Data'!D39)))</f>
        <v/>
      </c>
      <c r="CL45" s="310" t="str">
        <f ca="true">+IF(OFFSET('Sanitation Data'!$D$29,0,10*ROW('Sanitation Data'!D39))="","",OFFSET('Sanitation Data'!$D$29,0,10*ROW('Sanitation Data'!D39)))</f>
        <v/>
      </c>
      <c r="CM45" s="310" t="str">
        <f ca="true">+IF(OFFSET('Sanitation Data'!$D$30,0,10*ROW('Sanitation Data'!D39))="","",OFFSET('Sanitation Data'!$D$30,0,10*ROW('Sanitation Data'!D39)))</f>
        <v/>
      </c>
      <c r="CN45" s="310" t="str">
        <f ca="true">+IF(OFFSET('Sanitation Data'!$D$31,0,10*ROW('Sanitation Data'!D39))="","",OFFSET('Sanitation Data'!$D$31,0,10*ROW('Sanitation Data'!D39)))</f>
        <v/>
      </c>
      <c r="CO45" s="310" t="str">
        <f ca="true">+IF(OFFSET('Sanitation Data'!$D$32,0,10*ROW('Sanitation Data'!D39))="","",OFFSET('Sanitation Data'!$D$32,0,10*ROW('Sanitation Data'!D39)))</f>
        <v/>
      </c>
      <c r="CP45" s="310" t="str">
        <f ca="true">+IF(OFFSET('Sanitation Data'!$E$28,0,10*ROW('Sanitation Data'!E39))="","",OFFSET('Sanitation Data'!$E$28,0,10*ROW('Sanitation Data'!E39)))</f>
        <v/>
      </c>
      <c r="CQ45" s="310" t="str">
        <f ca="true">+IF(OFFSET('Sanitation Data'!$E$29,0,10*ROW('Sanitation Data'!E39))="","",OFFSET('Sanitation Data'!$E$29,0,10*ROW('Sanitation Data'!E39)))</f>
        <v/>
      </c>
      <c r="CR45" s="310" t="str">
        <f ca="true">+IF(OFFSET('Sanitation Data'!$E$30,0,10*ROW('Sanitation Data'!E39))="","",OFFSET('Sanitation Data'!$E$30,0,10*ROW('Sanitation Data'!E39)))</f>
        <v/>
      </c>
      <c r="CS45" s="310" t="str">
        <f ca="true">+IF(OFFSET('Sanitation Data'!$E$31,0,10*ROW('Sanitation Data'!E39))="","",OFFSET('Sanitation Data'!$E$31,0,10*ROW('Sanitation Data'!E39)))</f>
        <v/>
      </c>
      <c r="CT45" s="310" t="str">
        <f ca="true">+IF(OFFSET('Sanitation Data'!$E$32,0,10*ROW('Sanitation Data'!E39))="","",OFFSET('Sanitation Data'!$E$32,0,10*ROW('Sanitation Data'!E39)))</f>
        <v/>
      </c>
      <c r="CU45" s="310" t="str">
        <f ca="true">+IF(OFFSET('Sanitation Data'!$F$28,0,10*ROW('Sanitation Data'!F39))="","",OFFSET('Sanitation Data'!$F$28,0,10*ROW('Sanitation Data'!F39)))</f>
        <v/>
      </c>
      <c r="CV45" s="310" t="str">
        <f ca="true">+IF(OFFSET('Sanitation Data'!$F$29,0,10*ROW('Sanitation Data'!F39))="","",OFFSET('Sanitation Data'!$F$29,0,10*ROW('Sanitation Data'!F39)))</f>
        <v/>
      </c>
      <c r="CW45" s="310" t="str">
        <f ca="true">+IF(OFFSET('Sanitation Data'!$F$30,0,10*ROW('Sanitation Data'!F39))="","",OFFSET('Sanitation Data'!$F$30,0,10*ROW('Sanitation Data'!F39)))</f>
        <v/>
      </c>
      <c r="CX45" s="310" t="str">
        <f ca="true">+IF(OFFSET('Sanitation Data'!$F$31,0,10*ROW('Sanitation Data'!F39))="","",OFFSET('Sanitation Data'!$F$31,0,10*ROW('Sanitation Data'!F39)))</f>
        <v/>
      </c>
      <c r="CY45" s="310" t="str">
        <f ca="true">+IF(OFFSET('Sanitation Data'!$F$32,0,10*ROW('Sanitation Data'!F39))="","",OFFSET('Sanitation Data'!$F$32,0,10*ROW('Sanitation Data'!F39)))</f>
        <v/>
      </c>
      <c r="CZ45" s="310" t="str">
        <f ca="true">+IF(OFFSET('Sanitation Data'!$G$28,0,10*ROW('Sanitation Data'!G39))="","",OFFSET('Sanitation Data'!$G$28,0,10*ROW('Sanitation Data'!G39)))</f>
        <v/>
      </c>
      <c r="DA45" s="310" t="str">
        <f ca="true">+IF(OFFSET('Sanitation Data'!$G$29,0,10*ROW('Sanitation Data'!G39))="","",OFFSET('Sanitation Data'!$G$29,0,10*ROW('Sanitation Data'!G39)))</f>
        <v/>
      </c>
      <c r="DB45" s="310" t="str">
        <f ca="true">+IF(OFFSET('Sanitation Data'!$G$30,0,10*ROW('Sanitation Data'!G39))="","",OFFSET('Sanitation Data'!$G$30,0,10*ROW('Sanitation Data'!G39)))</f>
        <v/>
      </c>
      <c r="DC45" s="310" t="str">
        <f ca="true">+IF(OFFSET('Sanitation Data'!$G$31,0,10*ROW('Sanitation Data'!G39))="","",OFFSET('Sanitation Data'!$G$31,0,10*ROW('Sanitation Data'!G39)))</f>
        <v/>
      </c>
      <c r="DD45" s="310" t="str">
        <f ca="true">+IF(OFFSET('Sanitation Data'!$G$32,0,10*ROW('Sanitation Data'!G39))="","",OFFSET('Sanitation Data'!$G$32,0,10*ROW('Sanitation Data'!G39)))</f>
        <v/>
      </c>
      <c r="DE45" s="310" t="str">
        <f ca="true">+IF(OFFSET('Sanitation Data'!$H$28,0,10*ROW('Sanitation Data'!H39))="","",OFFSET('Sanitation Data'!$H$28,0,10*ROW('Sanitation Data'!H39)))</f>
        <v/>
      </c>
      <c r="DF45" s="310" t="str">
        <f ca="true">+IF(OFFSET('Sanitation Data'!$H$29,0,10*ROW('Sanitation Data'!H39))="","",OFFSET('Sanitation Data'!$H$29,0,10*ROW('Sanitation Data'!H39)))</f>
        <v/>
      </c>
      <c r="DG45" s="310" t="str">
        <f ca="true">+IF(OFFSET('Sanitation Data'!$H$30,0,10*ROW('Sanitation Data'!H39))="","",OFFSET('Sanitation Data'!$H$30,0,10*ROW('Sanitation Data'!H39)))</f>
        <v/>
      </c>
      <c r="DH45" s="310" t="str">
        <f ca="true">+IF(OFFSET('Sanitation Data'!$H$31,0,10*ROW('Sanitation Data'!H39))="","",OFFSET('Sanitation Data'!$H$31,0,10*ROW('Sanitation Data'!H39)))</f>
        <v/>
      </c>
      <c r="DI45" s="310" t="str">
        <f ca="true">+IF(OFFSET('Sanitation Data'!$H$32,0,10*ROW('Sanitation Data'!H39))="","",OFFSET('Sanitation Data'!$H$32,0,10*ROW('Sanitation Data'!H39)))</f>
        <v/>
      </c>
      <c r="DJ45" s="310" t="str">
        <f ca="true">+IF(OFFSET('Sanitation Data'!$I$28,0,10*ROW('Sanitation Data'!I39))="","",OFFSET('Sanitation Data'!$I$28,0,10*ROW('Sanitation Data'!I39)))</f>
        <v/>
      </c>
      <c r="DK45" s="310" t="str">
        <f ca="true">+IF(OFFSET('Sanitation Data'!$I$29,0,10*ROW('Sanitation Data'!I39))="","",OFFSET('Sanitation Data'!$I$29,0,10*ROW('Sanitation Data'!I39)))</f>
        <v/>
      </c>
      <c r="DL45" s="310" t="str">
        <f ca="true">+IF(OFFSET('Sanitation Data'!$I$30,0,10*ROW('Sanitation Data'!I39))="","",OFFSET('Sanitation Data'!$I$30,0,10*ROW('Sanitation Data'!I39)))</f>
        <v/>
      </c>
      <c r="DM45" s="310" t="str">
        <f ca="true">+IF(OFFSET('Sanitation Data'!$I$31,0,10*ROW('Sanitation Data'!I39))="","",OFFSET('Sanitation Data'!$I$31,0,10*ROW('Sanitation Data'!I39)))</f>
        <v/>
      </c>
      <c r="DN45" s="310" t="str">
        <f ca="true">+IF(OFFSET('Sanitation Data'!$I$32,0,10*ROW('Sanitation Data'!I39))="","",OFFSET('Sanitation Data'!$I$32,0,10*ROW('Sanitation Data'!I39)))</f>
        <v/>
      </c>
      <c r="DO45" s="310" t="str">
        <f ca="true">+IF(OFFSET('Hygiene Data'!$D$11,0,10*ROW('Hygiene Data'!D39))="","",OFFSET('Hygiene Data'!$D$11,0,10*ROW('Hygiene Data'!D39)))</f>
        <v/>
      </c>
      <c r="DP45" s="310" t="str">
        <f ca="true">+IF(OFFSET('Hygiene Data'!$D$12,0,10*ROW('Hygiene Data'!D39))="","",OFFSET('Hygiene Data'!$D$12,0,10*ROW('Hygiene Data'!D39)))</f>
        <v/>
      </c>
      <c r="DQ45" s="310" t="str">
        <f ca="true">+IF(OFFSET('Hygiene Data'!$D$13,0,10*ROW('Hygiene Data'!D39))="","",OFFSET('Hygiene Data'!$D$13,0,10*ROW('Hygiene Data'!D39)))</f>
        <v/>
      </c>
      <c r="DR45" s="310" t="str">
        <f ca="true">+IF(OFFSET('Hygiene Data'!$E$11,0,10*ROW('Hygiene Data'!E39))="","",OFFSET('Hygiene Data'!$E$11,0,10*ROW('Hygiene Data'!E39)))</f>
        <v/>
      </c>
      <c r="DS45" s="310" t="str">
        <f ca="true">+IF(OFFSET('Hygiene Data'!$E$12,0,10*ROW('Hygiene Data'!E39))="","",OFFSET('Hygiene Data'!$E$12,0,10*ROW('Hygiene Data'!E39)))</f>
        <v/>
      </c>
      <c r="DT45" s="310" t="str">
        <f ca="true">+IF(OFFSET('Hygiene Data'!$E$13,0,10*ROW('Hygiene Data'!E39))="","",OFFSET('Hygiene Data'!$E$13,0,10*ROW('Hygiene Data'!E39)))</f>
        <v/>
      </c>
      <c r="DU45" s="310" t="str">
        <f ca="true">+IF(OFFSET('Hygiene Data'!$F$11,0,10*ROW('Hygiene Data'!F39))="","",OFFSET('Hygiene Data'!$F$11,0,10*ROW('Hygiene Data'!F39)))</f>
        <v/>
      </c>
      <c r="DV45" s="310" t="str">
        <f ca="true">+IF(OFFSET('Hygiene Data'!$F$12,0,10*ROW('Hygiene Data'!F39))="","",OFFSET('Hygiene Data'!$F$12,0,10*ROW('Hygiene Data'!F39)))</f>
        <v/>
      </c>
      <c r="DW45" s="310" t="str">
        <f ca="true">+IF(OFFSET('Hygiene Data'!$F$13,0,10*ROW('Hygiene Data'!F39))="","",OFFSET('Hygiene Data'!$F$13,0,10*ROW('Hygiene Data'!F39)))</f>
        <v/>
      </c>
      <c r="DX45" s="310" t="str">
        <f ca="true">+IF(OFFSET('Hygiene Data'!$G$11,0,10*ROW('Hygiene Data'!G39))="","",OFFSET('Hygiene Data'!$G$11,0,10*ROW('Hygiene Data'!G39)))</f>
        <v/>
      </c>
      <c r="DY45" s="310" t="str">
        <f ca="true">+IF(OFFSET('Hygiene Data'!$G$12,0,10*ROW('Hygiene Data'!G39))="","",OFFSET('Hygiene Data'!$G$12,0,10*ROW('Hygiene Data'!G39)))</f>
        <v/>
      </c>
      <c r="DZ45" s="310" t="str">
        <f ca="true">+IF(OFFSET('Hygiene Data'!$G$13,0,10*ROW('Hygiene Data'!G39))="","",OFFSET('Hygiene Data'!$G$13,0,10*ROW('Hygiene Data'!G39)))</f>
        <v/>
      </c>
      <c r="EA45" s="310" t="str">
        <f ca="true">+IF(OFFSET('Hygiene Data'!$H$11,0,10*ROW('Hygiene Data'!H39))="","",OFFSET('Hygiene Data'!$H$11,0,10*ROW('Hygiene Data'!H39)))</f>
        <v/>
      </c>
      <c r="EB45" s="310" t="str">
        <f ca="true">+IF(OFFSET('Hygiene Data'!$H$12,0,10*ROW('Hygiene Data'!H39))="","",OFFSET('Hygiene Data'!$H$12,0,10*ROW('Hygiene Data'!H39)))</f>
        <v/>
      </c>
      <c r="EC45" s="310" t="str">
        <f ca="true">+IF(OFFSET('Hygiene Data'!$H$13,0,10*ROW('Hygiene Data'!H39))="","",OFFSET('Hygiene Data'!$H$13,0,10*ROW('Hygiene Data'!H39)))</f>
        <v/>
      </c>
      <c r="ED45" s="310" t="str">
        <f ca="true">+IF(OFFSET('Hygiene Data'!$I$11,0,10*ROW('Hygiene Data'!I39))="","",OFFSET('Hygiene Data'!$I$11,0,10*ROW('Hygiene Data'!I39)))</f>
        <v/>
      </c>
      <c r="EE45" s="310" t="str">
        <f ca="true">+IF(OFFSET('Hygiene Data'!$I$12,0,10*ROW('Hygiene Data'!I39))="","",OFFSET('Hygiene Data'!$I$12,0,10*ROW('Hygiene Data'!I39)))</f>
        <v/>
      </c>
      <c r="EF45" s="310"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66"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10"/>
      <c r="BS46" s="310" t="str">
        <f ca="true">+IF(OFFSET('Water Data'!$D$27,0,10*ROW('Water Data'!D40))="","",OFFSET('Water Data'!$D$27,0,10*ROW('Water Data'!D40)))</f>
        <v/>
      </c>
      <c r="BT46" s="310" t="str">
        <f ca="true">+IF(OFFSET('Water Data'!$D$28,0,10*ROW('Water Data'!D40))="","",OFFSET('Water Data'!$D$28,0,10*ROW('Water Data'!D40)))</f>
        <v/>
      </c>
      <c r="BU46" s="310" t="str">
        <f ca="true">+IF(OFFSET('Water Data'!$D$29,0,10*ROW('Water Data'!D40))="","",OFFSET('Water Data'!$D$29,0,10*ROW('Water Data'!D40)))</f>
        <v/>
      </c>
      <c r="BV46" s="310" t="str">
        <f ca="true">+IF(OFFSET('Water Data'!$E$27,0,10*ROW('Water Data'!E40))="","",OFFSET('Water Data'!$E$27,0,10*ROW('Water Data'!E40)))</f>
        <v/>
      </c>
      <c r="BW46" s="310" t="str">
        <f ca="true">+IF(OFFSET('Water Data'!$E$28,0,10*ROW('Water Data'!E40))="","",OFFSET('Water Data'!$E$28,0,10*ROW('Water Data'!E40)))</f>
        <v/>
      </c>
      <c r="BX46" s="310" t="str">
        <f ca="true">+IF(OFFSET('Water Data'!$E$29,0,10*ROW('Water Data'!E40))="","",OFFSET('Water Data'!$E$29,0,10*ROW('Water Data'!E40)))</f>
        <v/>
      </c>
      <c r="BY46" s="310" t="str">
        <f ca="true">+IF(OFFSET('Water Data'!$F$27,0,10*ROW('Water Data'!F40))="","",OFFSET('Water Data'!$F$27,0,10*ROW('Water Data'!F40)))</f>
        <v/>
      </c>
      <c r="BZ46" s="310" t="str">
        <f ca="true">+IF(OFFSET('Water Data'!$F$28,0,10*ROW('Water Data'!F40))="","",OFFSET('Water Data'!$F$28,0,10*ROW('Water Data'!F40)))</f>
        <v/>
      </c>
      <c r="CA46" s="310" t="str">
        <f ca="true">+IF(OFFSET('Water Data'!$F$29,0,10*ROW('Water Data'!F40))="","",OFFSET('Water Data'!$F$29,0,10*ROW('Water Data'!F40)))</f>
        <v/>
      </c>
      <c r="CB46" s="310" t="str">
        <f ca="true">+IF(OFFSET('Water Data'!$G$27,0,10*ROW('Water Data'!G40))="","",OFFSET('Water Data'!$G$27,0,10*ROW('Water Data'!G40)))</f>
        <v/>
      </c>
      <c r="CC46" s="310" t="str">
        <f ca="true">+IF(OFFSET('Water Data'!$G$28,0,10*ROW('Water Data'!G40))="","",OFFSET('Water Data'!$G$28,0,10*ROW('Water Data'!G40)))</f>
        <v/>
      </c>
      <c r="CD46" s="310" t="str">
        <f ca="true">+IF(OFFSET('Water Data'!$G$29,0,10*ROW('Water Data'!G40))="","",OFFSET('Water Data'!$G$29,0,10*ROW('Water Data'!G40)))</f>
        <v/>
      </c>
      <c r="CE46" s="310" t="str">
        <f ca="true">+IF(OFFSET('Water Data'!$H$27,0,10*ROW('Water Data'!H40))="","",OFFSET('Water Data'!$H$27,0,10*ROW('Water Data'!H40)))</f>
        <v/>
      </c>
      <c r="CF46" s="310" t="str">
        <f ca="true">+IF(OFFSET('Water Data'!$H$28,0,10*ROW('Water Data'!H40))="","",OFFSET('Water Data'!$H$28,0,10*ROW('Water Data'!H40)))</f>
        <v/>
      </c>
      <c r="CG46" s="310" t="str">
        <f ca="true">+IF(OFFSET('Water Data'!$H$29,0,10*ROW('Water Data'!H40))="","",OFFSET('Water Data'!$H$29,0,10*ROW('Water Data'!H40)))</f>
        <v/>
      </c>
      <c r="CH46" s="310" t="str">
        <f ca="true">+IF(OFFSET('Water Data'!$I$27,0,10*ROW('Water Data'!I40))="","",OFFSET('Water Data'!$I$27,0,10*ROW('Water Data'!I40)))</f>
        <v/>
      </c>
      <c r="CI46" s="310" t="str">
        <f ca="true">+IF(OFFSET('Water Data'!$I$28,0,10*ROW('Water Data'!I40))="","",OFFSET('Water Data'!$I$28,0,10*ROW('Water Data'!I40)))</f>
        <v/>
      </c>
      <c r="CJ46" s="310" t="str">
        <f ca="true">+IF(OFFSET('Water Data'!$I$29,0,10*ROW('Water Data'!I40))="","",OFFSET('Water Data'!$I$29,0,10*ROW('Water Data'!I40)))</f>
        <v/>
      </c>
      <c r="CK46" s="310" t="str">
        <f ca="true">+IF(OFFSET('Sanitation Data'!$D$28,0,10*ROW('Sanitation Data'!D40))="","",OFFSET('Sanitation Data'!$D$28,0,10*ROW('Sanitation Data'!D40)))</f>
        <v/>
      </c>
      <c r="CL46" s="310" t="str">
        <f ca="true">+IF(OFFSET('Sanitation Data'!$D$29,0,10*ROW('Sanitation Data'!D40))="","",OFFSET('Sanitation Data'!$D$29,0,10*ROW('Sanitation Data'!D40)))</f>
        <v/>
      </c>
      <c r="CM46" s="310" t="str">
        <f ca="true">+IF(OFFSET('Sanitation Data'!$D$30,0,10*ROW('Sanitation Data'!D40))="","",OFFSET('Sanitation Data'!$D$30,0,10*ROW('Sanitation Data'!D40)))</f>
        <v/>
      </c>
      <c r="CN46" s="310" t="str">
        <f ca="true">+IF(OFFSET('Sanitation Data'!$D$31,0,10*ROW('Sanitation Data'!D40))="","",OFFSET('Sanitation Data'!$D$31,0,10*ROW('Sanitation Data'!D40)))</f>
        <v/>
      </c>
      <c r="CO46" s="310" t="str">
        <f ca="true">+IF(OFFSET('Sanitation Data'!$D$32,0,10*ROW('Sanitation Data'!D40))="","",OFFSET('Sanitation Data'!$D$32,0,10*ROW('Sanitation Data'!D40)))</f>
        <v/>
      </c>
      <c r="CP46" s="310" t="str">
        <f ca="true">+IF(OFFSET('Sanitation Data'!$E$28,0,10*ROW('Sanitation Data'!E40))="","",OFFSET('Sanitation Data'!$E$28,0,10*ROW('Sanitation Data'!E40)))</f>
        <v/>
      </c>
      <c r="CQ46" s="310" t="str">
        <f ca="true">+IF(OFFSET('Sanitation Data'!$E$29,0,10*ROW('Sanitation Data'!E40))="","",OFFSET('Sanitation Data'!$E$29,0,10*ROW('Sanitation Data'!E40)))</f>
        <v/>
      </c>
      <c r="CR46" s="310" t="str">
        <f ca="true">+IF(OFFSET('Sanitation Data'!$E$30,0,10*ROW('Sanitation Data'!E40))="","",OFFSET('Sanitation Data'!$E$30,0,10*ROW('Sanitation Data'!E40)))</f>
        <v/>
      </c>
      <c r="CS46" s="310" t="str">
        <f ca="true">+IF(OFFSET('Sanitation Data'!$E$31,0,10*ROW('Sanitation Data'!E40))="","",OFFSET('Sanitation Data'!$E$31,0,10*ROW('Sanitation Data'!E40)))</f>
        <v/>
      </c>
      <c r="CT46" s="310" t="str">
        <f ca="true">+IF(OFFSET('Sanitation Data'!$E$32,0,10*ROW('Sanitation Data'!E40))="","",OFFSET('Sanitation Data'!$E$32,0,10*ROW('Sanitation Data'!E40)))</f>
        <v/>
      </c>
      <c r="CU46" s="310" t="str">
        <f ca="true">+IF(OFFSET('Sanitation Data'!$F$28,0,10*ROW('Sanitation Data'!F40))="","",OFFSET('Sanitation Data'!$F$28,0,10*ROW('Sanitation Data'!F40)))</f>
        <v/>
      </c>
      <c r="CV46" s="310" t="str">
        <f ca="true">+IF(OFFSET('Sanitation Data'!$F$29,0,10*ROW('Sanitation Data'!F40))="","",OFFSET('Sanitation Data'!$F$29,0,10*ROW('Sanitation Data'!F40)))</f>
        <v/>
      </c>
      <c r="CW46" s="310" t="str">
        <f ca="true">+IF(OFFSET('Sanitation Data'!$F$30,0,10*ROW('Sanitation Data'!F40))="","",OFFSET('Sanitation Data'!$F$30,0,10*ROW('Sanitation Data'!F40)))</f>
        <v/>
      </c>
      <c r="CX46" s="310" t="str">
        <f ca="true">+IF(OFFSET('Sanitation Data'!$F$31,0,10*ROW('Sanitation Data'!F40))="","",OFFSET('Sanitation Data'!$F$31,0,10*ROW('Sanitation Data'!F40)))</f>
        <v/>
      </c>
      <c r="CY46" s="310" t="str">
        <f ca="true">+IF(OFFSET('Sanitation Data'!$F$32,0,10*ROW('Sanitation Data'!F40))="","",OFFSET('Sanitation Data'!$F$32,0,10*ROW('Sanitation Data'!F40)))</f>
        <v/>
      </c>
      <c r="CZ46" s="310" t="str">
        <f ca="true">+IF(OFFSET('Sanitation Data'!$G$28,0,10*ROW('Sanitation Data'!G40))="","",OFFSET('Sanitation Data'!$G$28,0,10*ROW('Sanitation Data'!G40)))</f>
        <v/>
      </c>
      <c r="DA46" s="310" t="str">
        <f ca="true">+IF(OFFSET('Sanitation Data'!$G$29,0,10*ROW('Sanitation Data'!G40))="","",OFFSET('Sanitation Data'!$G$29,0,10*ROW('Sanitation Data'!G40)))</f>
        <v/>
      </c>
      <c r="DB46" s="310" t="str">
        <f ca="true">+IF(OFFSET('Sanitation Data'!$G$30,0,10*ROW('Sanitation Data'!G40))="","",OFFSET('Sanitation Data'!$G$30,0,10*ROW('Sanitation Data'!G40)))</f>
        <v/>
      </c>
      <c r="DC46" s="310" t="str">
        <f ca="true">+IF(OFFSET('Sanitation Data'!$G$31,0,10*ROW('Sanitation Data'!G40))="","",OFFSET('Sanitation Data'!$G$31,0,10*ROW('Sanitation Data'!G40)))</f>
        <v/>
      </c>
      <c r="DD46" s="310" t="str">
        <f ca="true">+IF(OFFSET('Sanitation Data'!$G$32,0,10*ROW('Sanitation Data'!G40))="","",OFFSET('Sanitation Data'!$G$32,0,10*ROW('Sanitation Data'!G40)))</f>
        <v/>
      </c>
      <c r="DE46" s="310" t="str">
        <f ca="true">+IF(OFFSET('Sanitation Data'!$H$28,0,10*ROW('Sanitation Data'!H40))="","",OFFSET('Sanitation Data'!$H$28,0,10*ROW('Sanitation Data'!H40)))</f>
        <v/>
      </c>
      <c r="DF46" s="310" t="str">
        <f ca="true">+IF(OFFSET('Sanitation Data'!$H$29,0,10*ROW('Sanitation Data'!H40))="","",OFFSET('Sanitation Data'!$H$29,0,10*ROW('Sanitation Data'!H40)))</f>
        <v/>
      </c>
      <c r="DG46" s="310" t="str">
        <f ca="true">+IF(OFFSET('Sanitation Data'!$H$30,0,10*ROW('Sanitation Data'!H40))="","",OFFSET('Sanitation Data'!$H$30,0,10*ROW('Sanitation Data'!H40)))</f>
        <v/>
      </c>
      <c r="DH46" s="310" t="str">
        <f ca="true">+IF(OFFSET('Sanitation Data'!$H$31,0,10*ROW('Sanitation Data'!H40))="","",OFFSET('Sanitation Data'!$H$31,0,10*ROW('Sanitation Data'!H40)))</f>
        <v/>
      </c>
      <c r="DI46" s="310" t="str">
        <f ca="true">+IF(OFFSET('Sanitation Data'!$H$32,0,10*ROW('Sanitation Data'!H40))="","",OFFSET('Sanitation Data'!$H$32,0,10*ROW('Sanitation Data'!H40)))</f>
        <v/>
      </c>
      <c r="DJ46" s="310" t="str">
        <f ca="true">+IF(OFFSET('Sanitation Data'!$I$28,0,10*ROW('Sanitation Data'!I40))="","",OFFSET('Sanitation Data'!$I$28,0,10*ROW('Sanitation Data'!I40)))</f>
        <v/>
      </c>
      <c r="DK46" s="310" t="str">
        <f ca="true">+IF(OFFSET('Sanitation Data'!$I$29,0,10*ROW('Sanitation Data'!I40))="","",OFFSET('Sanitation Data'!$I$29,0,10*ROW('Sanitation Data'!I40)))</f>
        <v/>
      </c>
      <c r="DL46" s="310" t="str">
        <f ca="true">+IF(OFFSET('Sanitation Data'!$I$30,0,10*ROW('Sanitation Data'!I40))="","",OFFSET('Sanitation Data'!$I$30,0,10*ROW('Sanitation Data'!I40)))</f>
        <v/>
      </c>
      <c r="DM46" s="310" t="str">
        <f ca="true">+IF(OFFSET('Sanitation Data'!$I$31,0,10*ROW('Sanitation Data'!I40))="","",OFFSET('Sanitation Data'!$I$31,0,10*ROW('Sanitation Data'!I40)))</f>
        <v/>
      </c>
      <c r="DN46" s="310" t="str">
        <f ca="true">+IF(OFFSET('Sanitation Data'!$I$32,0,10*ROW('Sanitation Data'!I40))="","",OFFSET('Sanitation Data'!$I$32,0,10*ROW('Sanitation Data'!I40)))</f>
        <v/>
      </c>
      <c r="DO46" s="310" t="str">
        <f ca="true">+IF(OFFSET('Hygiene Data'!$D$11,0,10*ROW('Hygiene Data'!D40))="","",OFFSET('Hygiene Data'!$D$11,0,10*ROW('Hygiene Data'!D40)))</f>
        <v/>
      </c>
      <c r="DP46" s="310" t="str">
        <f ca="true">+IF(OFFSET('Hygiene Data'!$D$12,0,10*ROW('Hygiene Data'!D40))="","",OFFSET('Hygiene Data'!$D$12,0,10*ROW('Hygiene Data'!D40)))</f>
        <v/>
      </c>
      <c r="DQ46" s="310" t="str">
        <f ca="true">+IF(OFFSET('Hygiene Data'!$D$13,0,10*ROW('Hygiene Data'!D40))="","",OFFSET('Hygiene Data'!$D$13,0,10*ROW('Hygiene Data'!D40)))</f>
        <v/>
      </c>
      <c r="DR46" s="310" t="str">
        <f ca="true">+IF(OFFSET('Hygiene Data'!$E$11,0,10*ROW('Hygiene Data'!E40))="","",OFFSET('Hygiene Data'!$E$11,0,10*ROW('Hygiene Data'!E40)))</f>
        <v/>
      </c>
      <c r="DS46" s="310" t="str">
        <f ca="true">+IF(OFFSET('Hygiene Data'!$E$12,0,10*ROW('Hygiene Data'!E40))="","",OFFSET('Hygiene Data'!$E$12,0,10*ROW('Hygiene Data'!E40)))</f>
        <v/>
      </c>
      <c r="DT46" s="310" t="str">
        <f ca="true">+IF(OFFSET('Hygiene Data'!$E$13,0,10*ROW('Hygiene Data'!E40))="","",OFFSET('Hygiene Data'!$E$13,0,10*ROW('Hygiene Data'!E40)))</f>
        <v/>
      </c>
      <c r="DU46" s="310" t="str">
        <f ca="true">+IF(OFFSET('Hygiene Data'!$F$11,0,10*ROW('Hygiene Data'!F40))="","",OFFSET('Hygiene Data'!$F$11,0,10*ROW('Hygiene Data'!F40)))</f>
        <v/>
      </c>
      <c r="DV46" s="310" t="str">
        <f ca="true">+IF(OFFSET('Hygiene Data'!$F$12,0,10*ROW('Hygiene Data'!F40))="","",OFFSET('Hygiene Data'!$F$12,0,10*ROW('Hygiene Data'!F40)))</f>
        <v/>
      </c>
      <c r="DW46" s="310" t="str">
        <f ca="true">+IF(OFFSET('Hygiene Data'!$F$13,0,10*ROW('Hygiene Data'!F40))="","",OFFSET('Hygiene Data'!$F$13,0,10*ROW('Hygiene Data'!F40)))</f>
        <v/>
      </c>
      <c r="DX46" s="310" t="str">
        <f ca="true">+IF(OFFSET('Hygiene Data'!$G$11,0,10*ROW('Hygiene Data'!G40))="","",OFFSET('Hygiene Data'!$G$11,0,10*ROW('Hygiene Data'!G40)))</f>
        <v/>
      </c>
      <c r="DY46" s="310" t="str">
        <f ca="true">+IF(OFFSET('Hygiene Data'!$G$12,0,10*ROW('Hygiene Data'!G40))="","",OFFSET('Hygiene Data'!$G$12,0,10*ROW('Hygiene Data'!G40)))</f>
        <v/>
      </c>
      <c r="DZ46" s="310" t="str">
        <f ca="true">+IF(OFFSET('Hygiene Data'!$G$13,0,10*ROW('Hygiene Data'!G40))="","",OFFSET('Hygiene Data'!$G$13,0,10*ROW('Hygiene Data'!G40)))</f>
        <v/>
      </c>
      <c r="EA46" s="310" t="str">
        <f ca="true">+IF(OFFSET('Hygiene Data'!$H$11,0,10*ROW('Hygiene Data'!H40))="","",OFFSET('Hygiene Data'!$H$11,0,10*ROW('Hygiene Data'!H40)))</f>
        <v/>
      </c>
      <c r="EB46" s="310" t="str">
        <f ca="true">+IF(OFFSET('Hygiene Data'!$H$12,0,10*ROW('Hygiene Data'!H40))="","",OFFSET('Hygiene Data'!$H$12,0,10*ROW('Hygiene Data'!H40)))</f>
        <v/>
      </c>
      <c r="EC46" s="310" t="str">
        <f ca="true">+IF(OFFSET('Hygiene Data'!$H$13,0,10*ROW('Hygiene Data'!H40))="","",OFFSET('Hygiene Data'!$H$13,0,10*ROW('Hygiene Data'!H40)))</f>
        <v/>
      </c>
      <c r="ED46" s="310" t="str">
        <f ca="true">+IF(OFFSET('Hygiene Data'!$I$11,0,10*ROW('Hygiene Data'!I40))="","",OFFSET('Hygiene Data'!$I$11,0,10*ROW('Hygiene Data'!I40)))</f>
        <v/>
      </c>
      <c r="EE46" s="310" t="str">
        <f ca="true">+IF(OFFSET('Hygiene Data'!$I$12,0,10*ROW('Hygiene Data'!I40))="","",OFFSET('Hygiene Data'!$I$12,0,10*ROW('Hygiene Data'!I40)))</f>
        <v/>
      </c>
      <c r="EF46" s="310"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66"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10"/>
      <c r="BS47" s="310" t="str">
        <f ca="true">+IF(OFFSET('Water Data'!$D$27,0,10*ROW('Water Data'!D41))="","",OFFSET('Water Data'!$D$27,0,10*ROW('Water Data'!D41)))</f>
        <v/>
      </c>
      <c r="BT47" s="310" t="str">
        <f ca="true">+IF(OFFSET('Water Data'!$D$28,0,10*ROW('Water Data'!D41))="","",OFFSET('Water Data'!$D$28,0,10*ROW('Water Data'!D41)))</f>
        <v/>
      </c>
      <c r="BU47" s="310" t="str">
        <f ca="true">+IF(OFFSET('Water Data'!$D$29,0,10*ROW('Water Data'!D41))="","",OFFSET('Water Data'!$D$29,0,10*ROW('Water Data'!D41)))</f>
        <v/>
      </c>
      <c r="BV47" s="310" t="str">
        <f ca="true">+IF(OFFSET('Water Data'!$E$27,0,10*ROW('Water Data'!E41))="","",OFFSET('Water Data'!$E$27,0,10*ROW('Water Data'!E41)))</f>
        <v/>
      </c>
      <c r="BW47" s="310" t="str">
        <f ca="true">+IF(OFFSET('Water Data'!$E$28,0,10*ROW('Water Data'!E41))="","",OFFSET('Water Data'!$E$28,0,10*ROW('Water Data'!E41)))</f>
        <v/>
      </c>
      <c r="BX47" s="310" t="str">
        <f ca="true">+IF(OFFSET('Water Data'!$E$29,0,10*ROW('Water Data'!E41))="","",OFFSET('Water Data'!$E$29,0,10*ROW('Water Data'!E41)))</f>
        <v/>
      </c>
      <c r="BY47" s="310" t="str">
        <f ca="true">+IF(OFFSET('Water Data'!$F$27,0,10*ROW('Water Data'!F41))="","",OFFSET('Water Data'!$F$27,0,10*ROW('Water Data'!F41)))</f>
        <v/>
      </c>
      <c r="BZ47" s="310" t="str">
        <f ca="true">+IF(OFFSET('Water Data'!$F$28,0,10*ROW('Water Data'!F41))="","",OFFSET('Water Data'!$F$28,0,10*ROW('Water Data'!F41)))</f>
        <v/>
      </c>
      <c r="CA47" s="310" t="str">
        <f ca="true">+IF(OFFSET('Water Data'!$F$29,0,10*ROW('Water Data'!F41))="","",OFFSET('Water Data'!$F$29,0,10*ROW('Water Data'!F41)))</f>
        <v/>
      </c>
      <c r="CB47" s="310" t="str">
        <f ca="true">+IF(OFFSET('Water Data'!$G$27,0,10*ROW('Water Data'!G41))="","",OFFSET('Water Data'!$G$27,0,10*ROW('Water Data'!G41)))</f>
        <v/>
      </c>
      <c r="CC47" s="310" t="str">
        <f ca="true">+IF(OFFSET('Water Data'!$G$28,0,10*ROW('Water Data'!G41))="","",OFFSET('Water Data'!$G$28,0,10*ROW('Water Data'!G41)))</f>
        <v/>
      </c>
      <c r="CD47" s="310" t="str">
        <f ca="true">+IF(OFFSET('Water Data'!$G$29,0,10*ROW('Water Data'!G41))="","",OFFSET('Water Data'!$G$29,0,10*ROW('Water Data'!G41)))</f>
        <v/>
      </c>
      <c r="CE47" s="310" t="str">
        <f ca="true">+IF(OFFSET('Water Data'!$H$27,0,10*ROW('Water Data'!H41))="","",OFFSET('Water Data'!$H$27,0,10*ROW('Water Data'!H41)))</f>
        <v/>
      </c>
      <c r="CF47" s="310" t="str">
        <f ca="true">+IF(OFFSET('Water Data'!$H$28,0,10*ROW('Water Data'!H41))="","",OFFSET('Water Data'!$H$28,0,10*ROW('Water Data'!H41)))</f>
        <v/>
      </c>
      <c r="CG47" s="310" t="str">
        <f ca="true">+IF(OFFSET('Water Data'!$H$29,0,10*ROW('Water Data'!H41))="","",OFFSET('Water Data'!$H$29,0,10*ROW('Water Data'!H41)))</f>
        <v/>
      </c>
      <c r="CH47" s="310" t="str">
        <f ca="true">+IF(OFFSET('Water Data'!$I$27,0,10*ROW('Water Data'!I41))="","",OFFSET('Water Data'!$I$27,0,10*ROW('Water Data'!I41)))</f>
        <v/>
      </c>
      <c r="CI47" s="310" t="str">
        <f ca="true">+IF(OFFSET('Water Data'!$I$28,0,10*ROW('Water Data'!I41))="","",OFFSET('Water Data'!$I$28,0,10*ROW('Water Data'!I41)))</f>
        <v/>
      </c>
      <c r="CJ47" s="310" t="str">
        <f ca="true">+IF(OFFSET('Water Data'!$I$29,0,10*ROW('Water Data'!I41))="","",OFFSET('Water Data'!$I$29,0,10*ROW('Water Data'!I41)))</f>
        <v/>
      </c>
      <c r="CK47" s="310" t="str">
        <f ca="true">+IF(OFFSET('Sanitation Data'!$D$28,0,10*ROW('Sanitation Data'!D41))="","",OFFSET('Sanitation Data'!$D$28,0,10*ROW('Sanitation Data'!D41)))</f>
        <v/>
      </c>
      <c r="CL47" s="310" t="str">
        <f ca="true">+IF(OFFSET('Sanitation Data'!$D$29,0,10*ROW('Sanitation Data'!D41))="","",OFFSET('Sanitation Data'!$D$29,0,10*ROW('Sanitation Data'!D41)))</f>
        <v/>
      </c>
      <c r="CM47" s="310" t="str">
        <f ca="true">+IF(OFFSET('Sanitation Data'!$D$30,0,10*ROW('Sanitation Data'!D41))="","",OFFSET('Sanitation Data'!$D$30,0,10*ROW('Sanitation Data'!D41)))</f>
        <v/>
      </c>
      <c r="CN47" s="310" t="str">
        <f ca="true">+IF(OFFSET('Sanitation Data'!$D$31,0,10*ROW('Sanitation Data'!D41))="","",OFFSET('Sanitation Data'!$D$31,0,10*ROW('Sanitation Data'!D41)))</f>
        <v/>
      </c>
      <c r="CO47" s="310" t="str">
        <f ca="true">+IF(OFFSET('Sanitation Data'!$D$32,0,10*ROW('Sanitation Data'!D41))="","",OFFSET('Sanitation Data'!$D$32,0,10*ROW('Sanitation Data'!D41)))</f>
        <v/>
      </c>
      <c r="CP47" s="310" t="str">
        <f ca="true">+IF(OFFSET('Sanitation Data'!$E$28,0,10*ROW('Sanitation Data'!E41))="","",OFFSET('Sanitation Data'!$E$28,0,10*ROW('Sanitation Data'!E41)))</f>
        <v/>
      </c>
      <c r="CQ47" s="310" t="str">
        <f ca="true">+IF(OFFSET('Sanitation Data'!$E$29,0,10*ROW('Sanitation Data'!E41))="","",OFFSET('Sanitation Data'!$E$29,0,10*ROW('Sanitation Data'!E41)))</f>
        <v/>
      </c>
      <c r="CR47" s="310" t="str">
        <f ca="true">+IF(OFFSET('Sanitation Data'!$E$30,0,10*ROW('Sanitation Data'!E41))="","",OFFSET('Sanitation Data'!$E$30,0,10*ROW('Sanitation Data'!E41)))</f>
        <v/>
      </c>
      <c r="CS47" s="310" t="str">
        <f ca="true">+IF(OFFSET('Sanitation Data'!$E$31,0,10*ROW('Sanitation Data'!E41))="","",OFFSET('Sanitation Data'!$E$31,0,10*ROW('Sanitation Data'!E41)))</f>
        <v/>
      </c>
      <c r="CT47" s="310" t="str">
        <f ca="true">+IF(OFFSET('Sanitation Data'!$E$32,0,10*ROW('Sanitation Data'!E41))="","",OFFSET('Sanitation Data'!$E$32,0,10*ROW('Sanitation Data'!E41)))</f>
        <v/>
      </c>
      <c r="CU47" s="310" t="str">
        <f ca="true">+IF(OFFSET('Sanitation Data'!$F$28,0,10*ROW('Sanitation Data'!F41))="","",OFFSET('Sanitation Data'!$F$28,0,10*ROW('Sanitation Data'!F41)))</f>
        <v/>
      </c>
      <c r="CV47" s="310" t="str">
        <f ca="true">+IF(OFFSET('Sanitation Data'!$F$29,0,10*ROW('Sanitation Data'!F41))="","",OFFSET('Sanitation Data'!$F$29,0,10*ROW('Sanitation Data'!F41)))</f>
        <v/>
      </c>
      <c r="CW47" s="310" t="str">
        <f ca="true">+IF(OFFSET('Sanitation Data'!$F$30,0,10*ROW('Sanitation Data'!F41))="","",OFFSET('Sanitation Data'!$F$30,0,10*ROW('Sanitation Data'!F41)))</f>
        <v/>
      </c>
      <c r="CX47" s="310" t="str">
        <f ca="true">+IF(OFFSET('Sanitation Data'!$F$31,0,10*ROW('Sanitation Data'!F41))="","",OFFSET('Sanitation Data'!$F$31,0,10*ROW('Sanitation Data'!F41)))</f>
        <v/>
      </c>
      <c r="CY47" s="310" t="str">
        <f ca="true">+IF(OFFSET('Sanitation Data'!$F$32,0,10*ROW('Sanitation Data'!F41))="","",OFFSET('Sanitation Data'!$F$32,0,10*ROW('Sanitation Data'!F41)))</f>
        <v/>
      </c>
      <c r="CZ47" s="310" t="str">
        <f ca="true">+IF(OFFSET('Sanitation Data'!$G$28,0,10*ROW('Sanitation Data'!G41))="","",OFFSET('Sanitation Data'!$G$28,0,10*ROW('Sanitation Data'!G41)))</f>
        <v/>
      </c>
      <c r="DA47" s="310" t="str">
        <f ca="true">+IF(OFFSET('Sanitation Data'!$G$29,0,10*ROW('Sanitation Data'!G41))="","",OFFSET('Sanitation Data'!$G$29,0,10*ROW('Sanitation Data'!G41)))</f>
        <v/>
      </c>
      <c r="DB47" s="310" t="str">
        <f ca="true">+IF(OFFSET('Sanitation Data'!$G$30,0,10*ROW('Sanitation Data'!G41))="","",OFFSET('Sanitation Data'!$G$30,0,10*ROW('Sanitation Data'!G41)))</f>
        <v/>
      </c>
      <c r="DC47" s="310" t="str">
        <f ca="true">+IF(OFFSET('Sanitation Data'!$G$31,0,10*ROW('Sanitation Data'!G41))="","",OFFSET('Sanitation Data'!$G$31,0,10*ROW('Sanitation Data'!G41)))</f>
        <v/>
      </c>
      <c r="DD47" s="310" t="str">
        <f ca="true">+IF(OFFSET('Sanitation Data'!$G$32,0,10*ROW('Sanitation Data'!G41))="","",OFFSET('Sanitation Data'!$G$32,0,10*ROW('Sanitation Data'!G41)))</f>
        <v/>
      </c>
      <c r="DE47" s="310" t="str">
        <f ca="true">+IF(OFFSET('Sanitation Data'!$H$28,0,10*ROW('Sanitation Data'!H41))="","",OFFSET('Sanitation Data'!$H$28,0,10*ROW('Sanitation Data'!H41)))</f>
        <v/>
      </c>
      <c r="DF47" s="310" t="str">
        <f ca="true">+IF(OFFSET('Sanitation Data'!$H$29,0,10*ROW('Sanitation Data'!H41))="","",OFFSET('Sanitation Data'!$H$29,0,10*ROW('Sanitation Data'!H41)))</f>
        <v/>
      </c>
      <c r="DG47" s="310" t="str">
        <f ca="true">+IF(OFFSET('Sanitation Data'!$H$30,0,10*ROW('Sanitation Data'!H41))="","",OFFSET('Sanitation Data'!$H$30,0,10*ROW('Sanitation Data'!H41)))</f>
        <v/>
      </c>
      <c r="DH47" s="310" t="str">
        <f ca="true">+IF(OFFSET('Sanitation Data'!$H$31,0,10*ROW('Sanitation Data'!H41))="","",OFFSET('Sanitation Data'!$H$31,0,10*ROW('Sanitation Data'!H41)))</f>
        <v/>
      </c>
      <c r="DI47" s="310" t="str">
        <f ca="true">+IF(OFFSET('Sanitation Data'!$H$32,0,10*ROW('Sanitation Data'!H41))="","",OFFSET('Sanitation Data'!$H$32,0,10*ROW('Sanitation Data'!H41)))</f>
        <v/>
      </c>
      <c r="DJ47" s="310" t="str">
        <f ca="true">+IF(OFFSET('Sanitation Data'!$I$28,0,10*ROW('Sanitation Data'!I41))="","",OFFSET('Sanitation Data'!$I$28,0,10*ROW('Sanitation Data'!I41)))</f>
        <v/>
      </c>
      <c r="DK47" s="310" t="str">
        <f ca="true">+IF(OFFSET('Sanitation Data'!$I$29,0,10*ROW('Sanitation Data'!I41))="","",OFFSET('Sanitation Data'!$I$29,0,10*ROW('Sanitation Data'!I41)))</f>
        <v/>
      </c>
      <c r="DL47" s="310" t="str">
        <f ca="true">+IF(OFFSET('Sanitation Data'!$I$30,0,10*ROW('Sanitation Data'!I41))="","",OFFSET('Sanitation Data'!$I$30,0,10*ROW('Sanitation Data'!I41)))</f>
        <v/>
      </c>
      <c r="DM47" s="310" t="str">
        <f ca="true">+IF(OFFSET('Sanitation Data'!$I$31,0,10*ROW('Sanitation Data'!I41))="","",OFFSET('Sanitation Data'!$I$31,0,10*ROW('Sanitation Data'!I41)))</f>
        <v/>
      </c>
      <c r="DN47" s="310" t="str">
        <f ca="true">+IF(OFFSET('Sanitation Data'!$I$32,0,10*ROW('Sanitation Data'!I41))="","",OFFSET('Sanitation Data'!$I$32,0,10*ROW('Sanitation Data'!I41)))</f>
        <v/>
      </c>
      <c r="DO47" s="310" t="str">
        <f ca="true">+IF(OFFSET('Hygiene Data'!$D$11,0,10*ROW('Hygiene Data'!D41))="","",OFFSET('Hygiene Data'!$D$11,0,10*ROW('Hygiene Data'!D41)))</f>
        <v/>
      </c>
      <c r="DP47" s="310" t="str">
        <f ca="true">+IF(OFFSET('Hygiene Data'!$D$12,0,10*ROW('Hygiene Data'!D41))="","",OFFSET('Hygiene Data'!$D$12,0,10*ROW('Hygiene Data'!D41)))</f>
        <v/>
      </c>
      <c r="DQ47" s="310" t="str">
        <f ca="true">+IF(OFFSET('Hygiene Data'!$D$13,0,10*ROW('Hygiene Data'!D41))="","",OFFSET('Hygiene Data'!$D$13,0,10*ROW('Hygiene Data'!D41)))</f>
        <v/>
      </c>
      <c r="DR47" s="310" t="str">
        <f ca="true">+IF(OFFSET('Hygiene Data'!$E$11,0,10*ROW('Hygiene Data'!E41))="","",OFFSET('Hygiene Data'!$E$11,0,10*ROW('Hygiene Data'!E41)))</f>
        <v/>
      </c>
      <c r="DS47" s="310" t="str">
        <f ca="true">+IF(OFFSET('Hygiene Data'!$E$12,0,10*ROW('Hygiene Data'!E41))="","",OFFSET('Hygiene Data'!$E$12,0,10*ROW('Hygiene Data'!E41)))</f>
        <v/>
      </c>
      <c r="DT47" s="310" t="str">
        <f ca="true">+IF(OFFSET('Hygiene Data'!$E$13,0,10*ROW('Hygiene Data'!E41))="","",OFFSET('Hygiene Data'!$E$13,0,10*ROW('Hygiene Data'!E41)))</f>
        <v/>
      </c>
      <c r="DU47" s="310" t="str">
        <f ca="true">+IF(OFFSET('Hygiene Data'!$F$11,0,10*ROW('Hygiene Data'!F41))="","",OFFSET('Hygiene Data'!$F$11,0,10*ROW('Hygiene Data'!F41)))</f>
        <v/>
      </c>
      <c r="DV47" s="310" t="str">
        <f ca="true">+IF(OFFSET('Hygiene Data'!$F$12,0,10*ROW('Hygiene Data'!F41))="","",OFFSET('Hygiene Data'!$F$12,0,10*ROW('Hygiene Data'!F41)))</f>
        <v/>
      </c>
      <c r="DW47" s="310" t="str">
        <f ca="true">+IF(OFFSET('Hygiene Data'!$F$13,0,10*ROW('Hygiene Data'!F41))="","",OFFSET('Hygiene Data'!$F$13,0,10*ROW('Hygiene Data'!F41)))</f>
        <v/>
      </c>
      <c r="DX47" s="310" t="str">
        <f ca="true">+IF(OFFSET('Hygiene Data'!$G$11,0,10*ROW('Hygiene Data'!G41))="","",OFFSET('Hygiene Data'!$G$11,0,10*ROW('Hygiene Data'!G41)))</f>
        <v/>
      </c>
      <c r="DY47" s="310" t="str">
        <f ca="true">+IF(OFFSET('Hygiene Data'!$G$12,0,10*ROW('Hygiene Data'!G41))="","",OFFSET('Hygiene Data'!$G$12,0,10*ROW('Hygiene Data'!G41)))</f>
        <v/>
      </c>
      <c r="DZ47" s="310" t="str">
        <f ca="true">+IF(OFFSET('Hygiene Data'!$G$13,0,10*ROW('Hygiene Data'!G41))="","",OFFSET('Hygiene Data'!$G$13,0,10*ROW('Hygiene Data'!G41)))</f>
        <v/>
      </c>
      <c r="EA47" s="310" t="str">
        <f ca="true">+IF(OFFSET('Hygiene Data'!$H$11,0,10*ROW('Hygiene Data'!H41))="","",OFFSET('Hygiene Data'!$H$11,0,10*ROW('Hygiene Data'!H41)))</f>
        <v/>
      </c>
      <c r="EB47" s="310" t="str">
        <f ca="true">+IF(OFFSET('Hygiene Data'!$H$12,0,10*ROW('Hygiene Data'!H41))="","",OFFSET('Hygiene Data'!$H$12,0,10*ROW('Hygiene Data'!H41)))</f>
        <v/>
      </c>
      <c r="EC47" s="310" t="str">
        <f ca="true">+IF(OFFSET('Hygiene Data'!$H$13,0,10*ROW('Hygiene Data'!H41))="","",OFFSET('Hygiene Data'!$H$13,0,10*ROW('Hygiene Data'!H41)))</f>
        <v/>
      </c>
      <c r="ED47" s="310" t="str">
        <f ca="true">+IF(OFFSET('Hygiene Data'!$I$11,0,10*ROW('Hygiene Data'!I41))="","",OFFSET('Hygiene Data'!$I$11,0,10*ROW('Hygiene Data'!I41)))</f>
        <v/>
      </c>
      <c r="EE47" s="310" t="str">
        <f ca="true">+IF(OFFSET('Hygiene Data'!$I$12,0,10*ROW('Hygiene Data'!I41))="","",OFFSET('Hygiene Data'!$I$12,0,10*ROW('Hygiene Data'!I41)))</f>
        <v/>
      </c>
      <c r="EF47" s="310"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66"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10"/>
      <c r="BS48" s="310" t="str">
        <f ca="true">+IF(OFFSET('Water Data'!$D$27,0,10*ROW('Water Data'!D42))="","",OFFSET('Water Data'!$D$27,0,10*ROW('Water Data'!D42)))</f>
        <v/>
      </c>
      <c r="BT48" s="310" t="str">
        <f ca="true">+IF(OFFSET('Water Data'!$D$28,0,10*ROW('Water Data'!D42))="","",OFFSET('Water Data'!$D$28,0,10*ROW('Water Data'!D42)))</f>
        <v/>
      </c>
      <c r="BU48" s="310" t="str">
        <f ca="true">+IF(OFFSET('Water Data'!$D$29,0,10*ROW('Water Data'!D42))="","",OFFSET('Water Data'!$D$29,0,10*ROW('Water Data'!D42)))</f>
        <v/>
      </c>
      <c r="BV48" s="310" t="str">
        <f ca="true">+IF(OFFSET('Water Data'!$E$27,0,10*ROW('Water Data'!E42))="","",OFFSET('Water Data'!$E$27,0,10*ROW('Water Data'!E42)))</f>
        <v/>
      </c>
      <c r="BW48" s="310" t="str">
        <f ca="true">+IF(OFFSET('Water Data'!$E$28,0,10*ROW('Water Data'!E42))="","",OFFSET('Water Data'!$E$28,0,10*ROW('Water Data'!E42)))</f>
        <v/>
      </c>
      <c r="BX48" s="310" t="str">
        <f ca="true">+IF(OFFSET('Water Data'!$E$29,0,10*ROW('Water Data'!E42))="","",OFFSET('Water Data'!$E$29,0,10*ROW('Water Data'!E42)))</f>
        <v/>
      </c>
      <c r="BY48" s="310" t="str">
        <f ca="true">+IF(OFFSET('Water Data'!$F$27,0,10*ROW('Water Data'!F42))="","",OFFSET('Water Data'!$F$27,0,10*ROW('Water Data'!F42)))</f>
        <v/>
      </c>
      <c r="BZ48" s="310" t="str">
        <f ca="true">+IF(OFFSET('Water Data'!$F$28,0,10*ROW('Water Data'!F42))="","",OFFSET('Water Data'!$F$28,0,10*ROW('Water Data'!F42)))</f>
        <v/>
      </c>
      <c r="CA48" s="310" t="str">
        <f ca="true">+IF(OFFSET('Water Data'!$F$29,0,10*ROW('Water Data'!F42))="","",OFFSET('Water Data'!$F$29,0,10*ROW('Water Data'!F42)))</f>
        <v/>
      </c>
      <c r="CB48" s="310" t="str">
        <f ca="true">+IF(OFFSET('Water Data'!$G$27,0,10*ROW('Water Data'!G42))="","",OFFSET('Water Data'!$G$27,0,10*ROW('Water Data'!G42)))</f>
        <v/>
      </c>
      <c r="CC48" s="310" t="str">
        <f ca="true">+IF(OFFSET('Water Data'!$G$28,0,10*ROW('Water Data'!G42))="","",OFFSET('Water Data'!$G$28,0,10*ROW('Water Data'!G42)))</f>
        <v/>
      </c>
      <c r="CD48" s="310" t="str">
        <f ca="true">+IF(OFFSET('Water Data'!$G$29,0,10*ROW('Water Data'!G42))="","",OFFSET('Water Data'!$G$29,0,10*ROW('Water Data'!G42)))</f>
        <v/>
      </c>
      <c r="CE48" s="310" t="str">
        <f ca="true">+IF(OFFSET('Water Data'!$H$27,0,10*ROW('Water Data'!H42))="","",OFFSET('Water Data'!$H$27,0,10*ROW('Water Data'!H42)))</f>
        <v/>
      </c>
      <c r="CF48" s="310" t="str">
        <f ca="true">+IF(OFFSET('Water Data'!$H$28,0,10*ROW('Water Data'!H42))="","",OFFSET('Water Data'!$H$28,0,10*ROW('Water Data'!H42)))</f>
        <v/>
      </c>
      <c r="CG48" s="310" t="str">
        <f ca="true">+IF(OFFSET('Water Data'!$H$29,0,10*ROW('Water Data'!H42))="","",OFFSET('Water Data'!$H$29,0,10*ROW('Water Data'!H42)))</f>
        <v/>
      </c>
      <c r="CH48" s="310" t="str">
        <f ca="true">+IF(OFFSET('Water Data'!$I$27,0,10*ROW('Water Data'!I42))="","",OFFSET('Water Data'!$I$27,0,10*ROW('Water Data'!I42)))</f>
        <v/>
      </c>
      <c r="CI48" s="310" t="str">
        <f ca="true">+IF(OFFSET('Water Data'!$I$28,0,10*ROW('Water Data'!I42))="","",OFFSET('Water Data'!$I$28,0,10*ROW('Water Data'!I42)))</f>
        <v/>
      </c>
      <c r="CJ48" s="310" t="str">
        <f ca="true">+IF(OFFSET('Water Data'!$I$29,0,10*ROW('Water Data'!I42))="","",OFFSET('Water Data'!$I$29,0,10*ROW('Water Data'!I42)))</f>
        <v/>
      </c>
      <c r="CK48" s="310" t="str">
        <f ca="true">+IF(OFFSET('Sanitation Data'!$D$28,0,10*ROW('Sanitation Data'!D42))="","",OFFSET('Sanitation Data'!$D$28,0,10*ROW('Sanitation Data'!D42)))</f>
        <v/>
      </c>
      <c r="CL48" s="310" t="str">
        <f ca="true">+IF(OFFSET('Sanitation Data'!$D$29,0,10*ROW('Sanitation Data'!D42))="","",OFFSET('Sanitation Data'!$D$29,0,10*ROW('Sanitation Data'!D42)))</f>
        <v/>
      </c>
      <c r="CM48" s="310" t="str">
        <f ca="true">+IF(OFFSET('Sanitation Data'!$D$30,0,10*ROW('Sanitation Data'!D42))="","",OFFSET('Sanitation Data'!$D$30,0,10*ROW('Sanitation Data'!D42)))</f>
        <v/>
      </c>
      <c r="CN48" s="310" t="str">
        <f ca="true">+IF(OFFSET('Sanitation Data'!$D$31,0,10*ROW('Sanitation Data'!D42))="","",OFFSET('Sanitation Data'!$D$31,0,10*ROW('Sanitation Data'!D42)))</f>
        <v/>
      </c>
      <c r="CO48" s="310" t="str">
        <f ca="true">+IF(OFFSET('Sanitation Data'!$D$32,0,10*ROW('Sanitation Data'!D42))="","",OFFSET('Sanitation Data'!$D$32,0,10*ROW('Sanitation Data'!D42)))</f>
        <v/>
      </c>
      <c r="CP48" s="310" t="str">
        <f ca="true">+IF(OFFSET('Sanitation Data'!$E$28,0,10*ROW('Sanitation Data'!E42))="","",OFFSET('Sanitation Data'!$E$28,0,10*ROW('Sanitation Data'!E42)))</f>
        <v/>
      </c>
      <c r="CQ48" s="310" t="str">
        <f ca="true">+IF(OFFSET('Sanitation Data'!$E$29,0,10*ROW('Sanitation Data'!E42))="","",OFFSET('Sanitation Data'!$E$29,0,10*ROW('Sanitation Data'!E42)))</f>
        <v/>
      </c>
      <c r="CR48" s="310" t="str">
        <f ca="true">+IF(OFFSET('Sanitation Data'!$E$30,0,10*ROW('Sanitation Data'!E42))="","",OFFSET('Sanitation Data'!$E$30,0,10*ROW('Sanitation Data'!E42)))</f>
        <v/>
      </c>
      <c r="CS48" s="310" t="str">
        <f ca="true">+IF(OFFSET('Sanitation Data'!$E$31,0,10*ROW('Sanitation Data'!E42))="","",OFFSET('Sanitation Data'!$E$31,0,10*ROW('Sanitation Data'!E42)))</f>
        <v/>
      </c>
      <c r="CT48" s="310" t="str">
        <f ca="true">+IF(OFFSET('Sanitation Data'!$E$32,0,10*ROW('Sanitation Data'!E42))="","",OFFSET('Sanitation Data'!$E$32,0,10*ROW('Sanitation Data'!E42)))</f>
        <v/>
      </c>
      <c r="CU48" s="310" t="str">
        <f ca="true">+IF(OFFSET('Sanitation Data'!$F$28,0,10*ROW('Sanitation Data'!F42))="","",OFFSET('Sanitation Data'!$F$28,0,10*ROW('Sanitation Data'!F42)))</f>
        <v/>
      </c>
      <c r="CV48" s="310" t="str">
        <f ca="true">+IF(OFFSET('Sanitation Data'!$F$29,0,10*ROW('Sanitation Data'!F42))="","",OFFSET('Sanitation Data'!$F$29,0,10*ROW('Sanitation Data'!F42)))</f>
        <v/>
      </c>
      <c r="CW48" s="310" t="str">
        <f ca="true">+IF(OFFSET('Sanitation Data'!$F$30,0,10*ROW('Sanitation Data'!F42))="","",OFFSET('Sanitation Data'!$F$30,0,10*ROW('Sanitation Data'!F42)))</f>
        <v/>
      </c>
      <c r="CX48" s="310" t="str">
        <f ca="true">+IF(OFFSET('Sanitation Data'!$F$31,0,10*ROW('Sanitation Data'!F42))="","",OFFSET('Sanitation Data'!$F$31,0,10*ROW('Sanitation Data'!F42)))</f>
        <v/>
      </c>
      <c r="CY48" s="310" t="str">
        <f ca="true">+IF(OFFSET('Sanitation Data'!$F$32,0,10*ROW('Sanitation Data'!F42))="","",OFFSET('Sanitation Data'!$F$32,0,10*ROW('Sanitation Data'!F42)))</f>
        <v/>
      </c>
      <c r="CZ48" s="310" t="str">
        <f ca="true">+IF(OFFSET('Sanitation Data'!$G$28,0,10*ROW('Sanitation Data'!G42))="","",OFFSET('Sanitation Data'!$G$28,0,10*ROW('Sanitation Data'!G42)))</f>
        <v/>
      </c>
      <c r="DA48" s="310" t="str">
        <f ca="true">+IF(OFFSET('Sanitation Data'!$G$29,0,10*ROW('Sanitation Data'!G42))="","",OFFSET('Sanitation Data'!$G$29,0,10*ROW('Sanitation Data'!G42)))</f>
        <v/>
      </c>
      <c r="DB48" s="310" t="str">
        <f ca="true">+IF(OFFSET('Sanitation Data'!$G$30,0,10*ROW('Sanitation Data'!G42))="","",OFFSET('Sanitation Data'!$G$30,0,10*ROW('Sanitation Data'!G42)))</f>
        <v/>
      </c>
      <c r="DC48" s="310" t="str">
        <f ca="true">+IF(OFFSET('Sanitation Data'!$G$31,0,10*ROW('Sanitation Data'!G42))="","",OFFSET('Sanitation Data'!$G$31,0,10*ROW('Sanitation Data'!G42)))</f>
        <v/>
      </c>
      <c r="DD48" s="310" t="str">
        <f ca="true">+IF(OFFSET('Sanitation Data'!$G$32,0,10*ROW('Sanitation Data'!G42))="","",OFFSET('Sanitation Data'!$G$32,0,10*ROW('Sanitation Data'!G42)))</f>
        <v/>
      </c>
      <c r="DE48" s="310" t="str">
        <f ca="true">+IF(OFFSET('Sanitation Data'!$H$28,0,10*ROW('Sanitation Data'!H42))="","",OFFSET('Sanitation Data'!$H$28,0,10*ROW('Sanitation Data'!H42)))</f>
        <v/>
      </c>
      <c r="DF48" s="310" t="str">
        <f ca="true">+IF(OFFSET('Sanitation Data'!$H$29,0,10*ROW('Sanitation Data'!H42))="","",OFFSET('Sanitation Data'!$H$29,0,10*ROW('Sanitation Data'!H42)))</f>
        <v/>
      </c>
      <c r="DG48" s="310" t="str">
        <f ca="true">+IF(OFFSET('Sanitation Data'!$H$30,0,10*ROW('Sanitation Data'!H42))="","",OFFSET('Sanitation Data'!$H$30,0,10*ROW('Sanitation Data'!H42)))</f>
        <v/>
      </c>
      <c r="DH48" s="310" t="str">
        <f ca="true">+IF(OFFSET('Sanitation Data'!$H$31,0,10*ROW('Sanitation Data'!H42))="","",OFFSET('Sanitation Data'!$H$31,0,10*ROW('Sanitation Data'!H42)))</f>
        <v/>
      </c>
      <c r="DI48" s="310" t="str">
        <f ca="true">+IF(OFFSET('Sanitation Data'!$H$32,0,10*ROW('Sanitation Data'!H42))="","",OFFSET('Sanitation Data'!$H$32,0,10*ROW('Sanitation Data'!H42)))</f>
        <v/>
      </c>
      <c r="DJ48" s="310" t="str">
        <f ca="true">+IF(OFFSET('Sanitation Data'!$I$28,0,10*ROW('Sanitation Data'!I42))="","",OFFSET('Sanitation Data'!$I$28,0,10*ROW('Sanitation Data'!I42)))</f>
        <v/>
      </c>
      <c r="DK48" s="310" t="str">
        <f ca="true">+IF(OFFSET('Sanitation Data'!$I$29,0,10*ROW('Sanitation Data'!I42))="","",OFFSET('Sanitation Data'!$I$29,0,10*ROW('Sanitation Data'!I42)))</f>
        <v/>
      </c>
      <c r="DL48" s="310" t="str">
        <f ca="true">+IF(OFFSET('Sanitation Data'!$I$30,0,10*ROW('Sanitation Data'!I42))="","",OFFSET('Sanitation Data'!$I$30,0,10*ROW('Sanitation Data'!I42)))</f>
        <v/>
      </c>
      <c r="DM48" s="310" t="str">
        <f ca="true">+IF(OFFSET('Sanitation Data'!$I$31,0,10*ROW('Sanitation Data'!I42))="","",OFFSET('Sanitation Data'!$I$31,0,10*ROW('Sanitation Data'!I42)))</f>
        <v/>
      </c>
      <c r="DN48" s="310" t="str">
        <f ca="true">+IF(OFFSET('Sanitation Data'!$I$32,0,10*ROW('Sanitation Data'!I42))="","",OFFSET('Sanitation Data'!$I$32,0,10*ROW('Sanitation Data'!I42)))</f>
        <v/>
      </c>
      <c r="DO48" s="310" t="str">
        <f ca="true">+IF(OFFSET('Hygiene Data'!$D$11,0,10*ROW('Hygiene Data'!D42))="","",OFFSET('Hygiene Data'!$D$11,0,10*ROW('Hygiene Data'!D42)))</f>
        <v/>
      </c>
      <c r="DP48" s="310" t="str">
        <f ca="true">+IF(OFFSET('Hygiene Data'!$D$12,0,10*ROW('Hygiene Data'!D42))="","",OFFSET('Hygiene Data'!$D$12,0,10*ROW('Hygiene Data'!D42)))</f>
        <v/>
      </c>
      <c r="DQ48" s="310" t="str">
        <f ca="true">+IF(OFFSET('Hygiene Data'!$D$13,0,10*ROW('Hygiene Data'!D42))="","",OFFSET('Hygiene Data'!$D$13,0,10*ROW('Hygiene Data'!D42)))</f>
        <v/>
      </c>
      <c r="DR48" s="310" t="str">
        <f ca="true">+IF(OFFSET('Hygiene Data'!$E$11,0,10*ROW('Hygiene Data'!E42))="","",OFFSET('Hygiene Data'!$E$11,0,10*ROW('Hygiene Data'!E42)))</f>
        <v/>
      </c>
      <c r="DS48" s="310" t="str">
        <f ca="true">+IF(OFFSET('Hygiene Data'!$E$12,0,10*ROW('Hygiene Data'!E42))="","",OFFSET('Hygiene Data'!$E$12,0,10*ROW('Hygiene Data'!E42)))</f>
        <v/>
      </c>
      <c r="DT48" s="310" t="str">
        <f ca="true">+IF(OFFSET('Hygiene Data'!$E$13,0,10*ROW('Hygiene Data'!E42))="","",OFFSET('Hygiene Data'!$E$13,0,10*ROW('Hygiene Data'!E42)))</f>
        <v/>
      </c>
      <c r="DU48" s="310" t="str">
        <f ca="true">+IF(OFFSET('Hygiene Data'!$F$11,0,10*ROW('Hygiene Data'!F42))="","",OFFSET('Hygiene Data'!$F$11,0,10*ROW('Hygiene Data'!F42)))</f>
        <v/>
      </c>
      <c r="DV48" s="310" t="str">
        <f ca="true">+IF(OFFSET('Hygiene Data'!$F$12,0,10*ROW('Hygiene Data'!F42))="","",OFFSET('Hygiene Data'!$F$12,0,10*ROW('Hygiene Data'!F42)))</f>
        <v/>
      </c>
      <c r="DW48" s="310" t="str">
        <f ca="true">+IF(OFFSET('Hygiene Data'!$F$13,0,10*ROW('Hygiene Data'!F42))="","",OFFSET('Hygiene Data'!$F$13,0,10*ROW('Hygiene Data'!F42)))</f>
        <v/>
      </c>
      <c r="DX48" s="310" t="str">
        <f ca="true">+IF(OFFSET('Hygiene Data'!$G$11,0,10*ROW('Hygiene Data'!G42))="","",OFFSET('Hygiene Data'!$G$11,0,10*ROW('Hygiene Data'!G42)))</f>
        <v/>
      </c>
      <c r="DY48" s="310" t="str">
        <f ca="true">+IF(OFFSET('Hygiene Data'!$G$12,0,10*ROW('Hygiene Data'!G42))="","",OFFSET('Hygiene Data'!$G$12,0,10*ROW('Hygiene Data'!G42)))</f>
        <v/>
      </c>
      <c r="DZ48" s="310" t="str">
        <f ca="true">+IF(OFFSET('Hygiene Data'!$G$13,0,10*ROW('Hygiene Data'!G42))="","",OFFSET('Hygiene Data'!$G$13,0,10*ROW('Hygiene Data'!G42)))</f>
        <v/>
      </c>
      <c r="EA48" s="310" t="str">
        <f ca="true">+IF(OFFSET('Hygiene Data'!$H$11,0,10*ROW('Hygiene Data'!H42))="","",OFFSET('Hygiene Data'!$H$11,0,10*ROW('Hygiene Data'!H42)))</f>
        <v/>
      </c>
      <c r="EB48" s="310" t="str">
        <f ca="true">+IF(OFFSET('Hygiene Data'!$H$12,0,10*ROW('Hygiene Data'!H42))="","",OFFSET('Hygiene Data'!$H$12,0,10*ROW('Hygiene Data'!H42)))</f>
        <v/>
      </c>
      <c r="EC48" s="310" t="str">
        <f ca="true">+IF(OFFSET('Hygiene Data'!$H$13,0,10*ROW('Hygiene Data'!H42))="","",OFFSET('Hygiene Data'!$H$13,0,10*ROW('Hygiene Data'!H42)))</f>
        <v/>
      </c>
      <c r="ED48" s="310" t="str">
        <f ca="true">+IF(OFFSET('Hygiene Data'!$I$11,0,10*ROW('Hygiene Data'!I42))="","",OFFSET('Hygiene Data'!$I$11,0,10*ROW('Hygiene Data'!I42)))</f>
        <v/>
      </c>
      <c r="EE48" s="310" t="str">
        <f ca="true">+IF(OFFSET('Hygiene Data'!$I$12,0,10*ROW('Hygiene Data'!I42))="","",OFFSET('Hygiene Data'!$I$12,0,10*ROW('Hygiene Data'!I42)))</f>
        <v/>
      </c>
      <c r="EF48" s="310"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66"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10"/>
      <c r="BS49" s="310" t="str">
        <f ca="true">+IF(OFFSET('Water Data'!$D$27,0,10*ROW('Water Data'!D43))="","",OFFSET('Water Data'!$D$27,0,10*ROW('Water Data'!D43)))</f>
        <v/>
      </c>
      <c r="BT49" s="310" t="str">
        <f ca="true">+IF(OFFSET('Water Data'!$D$28,0,10*ROW('Water Data'!D43))="","",OFFSET('Water Data'!$D$28,0,10*ROW('Water Data'!D43)))</f>
        <v/>
      </c>
      <c r="BU49" s="310" t="str">
        <f ca="true">+IF(OFFSET('Water Data'!$D$29,0,10*ROW('Water Data'!D43))="","",OFFSET('Water Data'!$D$29,0,10*ROW('Water Data'!D43)))</f>
        <v/>
      </c>
      <c r="BV49" s="310" t="str">
        <f ca="true">+IF(OFFSET('Water Data'!$E$27,0,10*ROW('Water Data'!E43))="","",OFFSET('Water Data'!$E$27,0,10*ROW('Water Data'!E43)))</f>
        <v/>
      </c>
      <c r="BW49" s="310" t="str">
        <f ca="true">+IF(OFFSET('Water Data'!$E$28,0,10*ROW('Water Data'!E43))="","",OFFSET('Water Data'!$E$28,0,10*ROW('Water Data'!E43)))</f>
        <v/>
      </c>
      <c r="BX49" s="310" t="str">
        <f ca="true">+IF(OFFSET('Water Data'!$E$29,0,10*ROW('Water Data'!E43))="","",OFFSET('Water Data'!$E$29,0,10*ROW('Water Data'!E43)))</f>
        <v/>
      </c>
      <c r="BY49" s="310" t="str">
        <f ca="true">+IF(OFFSET('Water Data'!$F$27,0,10*ROW('Water Data'!F43))="","",OFFSET('Water Data'!$F$27,0,10*ROW('Water Data'!F43)))</f>
        <v/>
      </c>
      <c r="BZ49" s="310" t="str">
        <f ca="true">+IF(OFFSET('Water Data'!$F$28,0,10*ROW('Water Data'!F43))="","",OFFSET('Water Data'!$F$28,0,10*ROW('Water Data'!F43)))</f>
        <v/>
      </c>
      <c r="CA49" s="310" t="str">
        <f ca="true">+IF(OFFSET('Water Data'!$F$29,0,10*ROW('Water Data'!F43))="","",OFFSET('Water Data'!$F$29,0,10*ROW('Water Data'!F43)))</f>
        <v/>
      </c>
      <c r="CB49" s="310" t="str">
        <f ca="true">+IF(OFFSET('Water Data'!$G$27,0,10*ROW('Water Data'!G43))="","",OFFSET('Water Data'!$G$27,0,10*ROW('Water Data'!G43)))</f>
        <v/>
      </c>
      <c r="CC49" s="310" t="str">
        <f ca="true">+IF(OFFSET('Water Data'!$G$28,0,10*ROW('Water Data'!G43))="","",OFFSET('Water Data'!$G$28,0,10*ROW('Water Data'!G43)))</f>
        <v/>
      </c>
      <c r="CD49" s="310" t="str">
        <f ca="true">+IF(OFFSET('Water Data'!$G$29,0,10*ROW('Water Data'!G43))="","",OFFSET('Water Data'!$G$29,0,10*ROW('Water Data'!G43)))</f>
        <v/>
      </c>
      <c r="CE49" s="310" t="str">
        <f ca="true">+IF(OFFSET('Water Data'!$H$27,0,10*ROW('Water Data'!H43))="","",OFFSET('Water Data'!$H$27,0,10*ROW('Water Data'!H43)))</f>
        <v/>
      </c>
      <c r="CF49" s="310" t="str">
        <f ca="true">+IF(OFFSET('Water Data'!$H$28,0,10*ROW('Water Data'!H43))="","",OFFSET('Water Data'!$H$28,0,10*ROW('Water Data'!H43)))</f>
        <v/>
      </c>
      <c r="CG49" s="310" t="str">
        <f ca="true">+IF(OFFSET('Water Data'!$H$29,0,10*ROW('Water Data'!H43))="","",OFFSET('Water Data'!$H$29,0,10*ROW('Water Data'!H43)))</f>
        <v/>
      </c>
      <c r="CH49" s="310" t="str">
        <f ca="true">+IF(OFFSET('Water Data'!$I$27,0,10*ROW('Water Data'!I43))="","",OFFSET('Water Data'!$I$27,0,10*ROW('Water Data'!I43)))</f>
        <v/>
      </c>
      <c r="CI49" s="310" t="str">
        <f ca="true">+IF(OFFSET('Water Data'!$I$28,0,10*ROW('Water Data'!I43))="","",OFFSET('Water Data'!$I$28,0,10*ROW('Water Data'!I43)))</f>
        <v/>
      </c>
      <c r="CJ49" s="310" t="str">
        <f ca="true">+IF(OFFSET('Water Data'!$I$29,0,10*ROW('Water Data'!I43))="","",OFFSET('Water Data'!$I$29,0,10*ROW('Water Data'!I43)))</f>
        <v/>
      </c>
      <c r="CK49" s="310" t="str">
        <f ca="true">+IF(OFFSET('Sanitation Data'!$D$28,0,10*ROW('Sanitation Data'!D43))="","",OFFSET('Sanitation Data'!$D$28,0,10*ROW('Sanitation Data'!D43)))</f>
        <v/>
      </c>
      <c r="CL49" s="310" t="str">
        <f ca="true">+IF(OFFSET('Sanitation Data'!$D$29,0,10*ROW('Sanitation Data'!D43))="","",OFFSET('Sanitation Data'!$D$29,0,10*ROW('Sanitation Data'!D43)))</f>
        <v/>
      </c>
      <c r="CM49" s="310" t="str">
        <f ca="true">+IF(OFFSET('Sanitation Data'!$D$30,0,10*ROW('Sanitation Data'!D43))="","",OFFSET('Sanitation Data'!$D$30,0,10*ROW('Sanitation Data'!D43)))</f>
        <v/>
      </c>
      <c r="CN49" s="310" t="str">
        <f ca="true">+IF(OFFSET('Sanitation Data'!$D$31,0,10*ROW('Sanitation Data'!D43))="","",OFFSET('Sanitation Data'!$D$31,0,10*ROW('Sanitation Data'!D43)))</f>
        <v/>
      </c>
      <c r="CO49" s="310" t="str">
        <f ca="true">+IF(OFFSET('Sanitation Data'!$D$32,0,10*ROW('Sanitation Data'!D43))="","",OFFSET('Sanitation Data'!$D$32,0,10*ROW('Sanitation Data'!D43)))</f>
        <v/>
      </c>
      <c r="CP49" s="310" t="str">
        <f ca="true">+IF(OFFSET('Sanitation Data'!$E$28,0,10*ROW('Sanitation Data'!E43))="","",OFFSET('Sanitation Data'!$E$28,0,10*ROW('Sanitation Data'!E43)))</f>
        <v/>
      </c>
      <c r="CQ49" s="310" t="str">
        <f ca="true">+IF(OFFSET('Sanitation Data'!$E$29,0,10*ROW('Sanitation Data'!E43))="","",OFFSET('Sanitation Data'!$E$29,0,10*ROW('Sanitation Data'!E43)))</f>
        <v/>
      </c>
      <c r="CR49" s="310" t="str">
        <f ca="true">+IF(OFFSET('Sanitation Data'!$E$30,0,10*ROW('Sanitation Data'!E43))="","",OFFSET('Sanitation Data'!$E$30,0,10*ROW('Sanitation Data'!E43)))</f>
        <v/>
      </c>
      <c r="CS49" s="310" t="str">
        <f ca="true">+IF(OFFSET('Sanitation Data'!$E$31,0,10*ROW('Sanitation Data'!E43))="","",OFFSET('Sanitation Data'!$E$31,0,10*ROW('Sanitation Data'!E43)))</f>
        <v/>
      </c>
      <c r="CT49" s="310" t="str">
        <f ca="true">+IF(OFFSET('Sanitation Data'!$E$32,0,10*ROW('Sanitation Data'!E43))="","",OFFSET('Sanitation Data'!$E$32,0,10*ROW('Sanitation Data'!E43)))</f>
        <v/>
      </c>
      <c r="CU49" s="310" t="str">
        <f ca="true">+IF(OFFSET('Sanitation Data'!$F$28,0,10*ROW('Sanitation Data'!F43))="","",OFFSET('Sanitation Data'!$F$28,0,10*ROW('Sanitation Data'!F43)))</f>
        <v/>
      </c>
      <c r="CV49" s="310" t="str">
        <f ca="true">+IF(OFFSET('Sanitation Data'!$F$29,0,10*ROW('Sanitation Data'!F43))="","",OFFSET('Sanitation Data'!$F$29,0,10*ROW('Sanitation Data'!F43)))</f>
        <v/>
      </c>
      <c r="CW49" s="310" t="str">
        <f ca="true">+IF(OFFSET('Sanitation Data'!$F$30,0,10*ROW('Sanitation Data'!F43))="","",OFFSET('Sanitation Data'!$F$30,0,10*ROW('Sanitation Data'!F43)))</f>
        <v/>
      </c>
      <c r="CX49" s="310" t="str">
        <f ca="true">+IF(OFFSET('Sanitation Data'!$F$31,0,10*ROW('Sanitation Data'!F43))="","",OFFSET('Sanitation Data'!$F$31,0,10*ROW('Sanitation Data'!F43)))</f>
        <v/>
      </c>
      <c r="CY49" s="310" t="str">
        <f ca="true">+IF(OFFSET('Sanitation Data'!$F$32,0,10*ROW('Sanitation Data'!F43))="","",OFFSET('Sanitation Data'!$F$32,0,10*ROW('Sanitation Data'!F43)))</f>
        <v/>
      </c>
      <c r="CZ49" s="310" t="str">
        <f ca="true">+IF(OFFSET('Sanitation Data'!$G$28,0,10*ROW('Sanitation Data'!G43))="","",OFFSET('Sanitation Data'!$G$28,0,10*ROW('Sanitation Data'!G43)))</f>
        <v/>
      </c>
      <c r="DA49" s="310" t="str">
        <f ca="true">+IF(OFFSET('Sanitation Data'!$G$29,0,10*ROW('Sanitation Data'!G43))="","",OFFSET('Sanitation Data'!$G$29,0,10*ROW('Sanitation Data'!G43)))</f>
        <v/>
      </c>
      <c r="DB49" s="310" t="str">
        <f ca="true">+IF(OFFSET('Sanitation Data'!$G$30,0,10*ROW('Sanitation Data'!G43))="","",OFFSET('Sanitation Data'!$G$30,0,10*ROW('Sanitation Data'!G43)))</f>
        <v/>
      </c>
      <c r="DC49" s="310" t="str">
        <f ca="true">+IF(OFFSET('Sanitation Data'!$G$31,0,10*ROW('Sanitation Data'!G43))="","",OFFSET('Sanitation Data'!$G$31,0,10*ROW('Sanitation Data'!G43)))</f>
        <v/>
      </c>
      <c r="DD49" s="310" t="str">
        <f ca="true">+IF(OFFSET('Sanitation Data'!$G$32,0,10*ROW('Sanitation Data'!G43))="","",OFFSET('Sanitation Data'!$G$32,0,10*ROW('Sanitation Data'!G43)))</f>
        <v/>
      </c>
      <c r="DE49" s="310" t="str">
        <f ca="true">+IF(OFFSET('Sanitation Data'!$H$28,0,10*ROW('Sanitation Data'!H43))="","",OFFSET('Sanitation Data'!$H$28,0,10*ROW('Sanitation Data'!H43)))</f>
        <v/>
      </c>
      <c r="DF49" s="310" t="str">
        <f ca="true">+IF(OFFSET('Sanitation Data'!$H$29,0,10*ROW('Sanitation Data'!H43))="","",OFFSET('Sanitation Data'!$H$29,0,10*ROW('Sanitation Data'!H43)))</f>
        <v/>
      </c>
      <c r="DG49" s="310" t="str">
        <f ca="true">+IF(OFFSET('Sanitation Data'!$H$30,0,10*ROW('Sanitation Data'!H43))="","",OFFSET('Sanitation Data'!$H$30,0,10*ROW('Sanitation Data'!H43)))</f>
        <v/>
      </c>
      <c r="DH49" s="310" t="str">
        <f ca="true">+IF(OFFSET('Sanitation Data'!$H$31,0,10*ROW('Sanitation Data'!H43))="","",OFFSET('Sanitation Data'!$H$31,0,10*ROW('Sanitation Data'!H43)))</f>
        <v/>
      </c>
      <c r="DI49" s="310" t="str">
        <f ca="true">+IF(OFFSET('Sanitation Data'!$H$32,0,10*ROW('Sanitation Data'!H43))="","",OFFSET('Sanitation Data'!$H$32,0,10*ROW('Sanitation Data'!H43)))</f>
        <v/>
      </c>
      <c r="DJ49" s="310" t="str">
        <f ca="true">+IF(OFFSET('Sanitation Data'!$I$28,0,10*ROW('Sanitation Data'!I43))="","",OFFSET('Sanitation Data'!$I$28,0,10*ROW('Sanitation Data'!I43)))</f>
        <v/>
      </c>
      <c r="DK49" s="310" t="str">
        <f ca="true">+IF(OFFSET('Sanitation Data'!$I$29,0,10*ROW('Sanitation Data'!I43))="","",OFFSET('Sanitation Data'!$I$29,0,10*ROW('Sanitation Data'!I43)))</f>
        <v/>
      </c>
      <c r="DL49" s="310" t="str">
        <f ca="true">+IF(OFFSET('Sanitation Data'!$I$30,0,10*ROW('Sanitation Data'!I43))="","",OFFSET('Sanitation Data'!$I$30,0,10*ROW('Sanitation Data'!I43)))</f>
        <v/>
      </c>
      <c r="DM49" s="310" t="str">
        <f ca="true">+IF(OFFSET('Sanitation Data'!$I$31,0,10*ROW('Sanitation Data'!I43))="","",OFFSET('Sanitation Data'!$I$31,0,10*ROW('Sanitation Data'!I43)))</f>
        <v/>
      </c>
      <c r="DN49" s="310" t="str">
        <f ca="true">+IF(OFFSET('Sanitation Data'!$I$32,0,10*ROW('Sanitation Data'!I43))="","",OFFSET('Sanitation Data'!$I$32,0,10*ROW('Sanitation Data'!I43)))</f>
        <v/>
      </c>
      <c r="DO49" s="310" t="str">
        <f ca="true">+IF(OFFSET('Hygiene Data'!$D$11,0,10*ROW('Hygiene Data'!D43))="","",OFFSET('Hygiene Data'!$D$11,0,10*ROW('Hygiene Data'!D43)))</f>
        <v/>
      </c>
      <c r="DP49" s="310" t="str">
        <f ca="true">+IF(OFFSET('Hygiene Data'!$D$12,0,10*ROW('Hygiene Data'!D43))="","",OFFSET('Hygiene Data'!$D$12,0,10*ROW('Hygiene Data'!D43)))</f>
        <v/>
      </c>
      <c r="DQ49" s="310" t="str">
        <f ca="true">+IF(OFFSET('Hygiene Data'!$D$13,0,10*ROW('Hygiene Data'!D43))="","",OFFSET('Hygiene Data'!$D$13,0,10*ROW('Hygiene Data'!D43)))</f>
        <v/>
      </c>
      <c r="DR49" s="310" t="str">
        <f ca="true">+IF(OFFSET('Hygiene Data'!$E$11,0,10*ROW('Hygiene Data'!E43))="","",OFFSET('Hygiene Data'!$E$11,0,10*ROW('Hygiene Data'!E43)))</f>
        <v/>
      </c>
      <c r="DS49" s="310" t="str">
        <f ca="true">+IF(OFFSET('Hygiene Data'!$E$12,0,10*ROW('Hygiene Data'!E43))="","",OFFSET('Hygiene Data'!$E$12,0,10*ROW('Hygiene Data'!E43)))</f>
        <v/>
      </c>
      <c r="DT49" s="310" t="str">
        <f ca="true">+IF(OFFSET('Hygiene Data'!$E$13,0,10*ROW('Hygiene Data'!E43))="","",OFFSET('Hygiene Data'!$E$13,0,10*ROW('Hygiene Data'!E43)))</f>
        <v/>
      </c>
      <c r="DU49" s="310" t="str">
        <f ca="true">+IF(OFFSET('Hygiene Data'!$F$11,0,10*ROW('Hygiene Data'!F43))="","",OFFSET('Hygiene Data'!$F$11,0,10*ROW('Hygiene Data'!F43)))</f>
        <v/>
      </c>
      <c r="DV49" s="310" t="str">
        <f ca="true">+IF(OFFSET('Hygiene Data'!$F$12,0,10*ROW('Hygiene Data'!F43))="","",OFFSET('Hygiene Data'!$F$12,0,10*ROW('Hygiene Data'!F43)))</f>
        <v/>
      </c>
      <c r="DW49" s="310" t="str">
        <f ca="true">+IF(OFFSET('Hygiene Data'!$F$13,0,10*ROW('Hygiene Data'!F43))="","",OFFSET('Hygiene Data'!$F$13,0,10*ROW('Hygiene Data'!F43)))</f>
        <v/>
      </c>
      <c r="DX49" s="310" t="str">
        <f ca="true">+IF(OFFSET('Hygiene Data'!$G$11,0,10*ROW('Hygiene Data'!G43))="","",OFFSET('Hygiene Data'!$G$11,0,10*ROW('Hygiene Data'!G43)))</f>
        <v/>
      </c>
      <c r="DY49" s="310" t="str">
        <f ca="true">+IF(OFFSET('Hygiene Data'!$G$12,0,10*ROW('Hygiene Data'!G43))="","",OFFSET('Hygiene Data'!$G$12,0,10*ROW('Hygiene Data'!G43)))</f>
        <v/>
      </c>
      <c r="DZ49" s="310" t="str">
        <f ca="true">+IF(OFFSET('Hygiene Data'!$G$13,0,10*ROW('Hygiene Data'!G43))="","",OFFSET('Hygiene Data'!$G$13,0,10*ROW('Hygiene Data'!G43)))</f>
        <v/>
      </c>
      <c r="EA49" s="310" t="str">
        <f ca="true">+IF(OFFSET('Hygiene Data'!$H$11,0,10*ROW('Hygiene Data'!H43))="","",OFFSET('Hygiene Data'!$H$11,0,10*ROW('Hygiene Data'!H43)))</f>
        <v/>
      </c>
      <c r="EB49" s="310" t="str">
        <f ca="true">+IF(OFFSET('Hygiene Data'!$H$12,0,10*ROW('Hygiene Data'!H43))="","",OFFSET('Hygiene Data'!$H$12,0,10*ROW('Hygiene Data'!H43)))</f>
        <v/>
      </c>
      <c r="EC49" s="310" t="str">
        <f ca="true">+IF(OFFSET('Hygiene Data'!$H$13,0,10*ROW('Hygiene Data'!H43))="","",OFFSET('Hygiene Data'!$H$13,0,10*ROW('Hygiene Data'!H43)))</f>
        <v/>
      </c>
      <c r="ED49" s="310" t="str">
        <f ca="true">+IF(OFFSET('Hygiene Data'!$I$11,0,10*ROW('Hygiene Data'!I43))="","",OFFSET('Hygiene Data'!$I$11,0,10*ROW('Hygiene Data'!I43)))</f>
        <v/>
      </c>
      <c r="EE49" s="310" t="str">
        <f ca="true">+IF(OFFSET('Hygiene Data'!$I$12,0,10*ROW('Hygiene Data'!I43))="","",OFFSET('Hygiene Data'!$I$12,0,10*ROW('Hygiene Data'!I43)))</f>
        <v/>
      </c>
      <c r="EF49" s="310"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66"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10"/>
      <c r="BS50" s="310" t="str">
        <f ca="true">+IF(OFFSET('Water Data'!$D$27,0,10*ROW('Water Data'!D44))="","",OFFSET('Water Data'!$D$27,0,10*ROW('Water Data'!D44)))</f>
        <v/>
      </c>
      <c r="BT50" s="310" t="str">
        <f ca="true">+IF(OFFSET('Water Data'!$D$28,0,10*ROW('Water Data'!D44))="","",OFFSET('Water Data'!$D$28,0,10*ROW('Water Data'!D44)))</f>
        <v/>
      </c>
      <c r="BU50" s="310" t="str">
        <f ca="true">+IF(OFFSET('Water Data'!$D$29,0,10*ROW('Water Data'!D44))="","",OFFSET('Water Data'!$D$29,0,10*ROW('Water Data'!D44)))</f>
        <v/>
      </c>
      <c r="BV50" s="310" t="str">
        <f ca="true">+IF(OFFSET('Water Data'!$E$27,0,10*ROW('Water Data'!E44))="","",OFFSET('Water Data'!$E$27,0,10*ROW('Water Data'!E44)))</f>
        <v/>
      </c>
      <c r="BW50" s="310" t="str">
        <f ca="true">+IF(OFFSET('Water Data'!$E$28,0,10*ROW('Water Data'!E44))="","",OFFSET('Water Data'!$E$28,0,10*ROW('Water Data'!E44)))</f>
        <v/>
      </c>
      <c r="BX50" s="310" t="str">
        <f ca="true">+IF(OFFSET('Water Data'!$E$29,0,10*ROW('Water Data'!E44))="","",OFFSET('Water Data'!$E$29,0,10*ROW('Water Data'!E44)))</f>
        <v/>
      </c>
      <c r="BY50" s="310" t="str">
        <f ca="true">+IF(OFFSET('Water Data'!$F$27,0,10*ROW('Water Data'!F44))="","",OFFSET('Water Data'!$F$27,0,10*ROW('Water Data'!F44)))</f>
        <v/>
      </c>
      <c r="BZ50" s="310" t="str">
        <f ca="true">+IF(OFFSET('Water Data'!$F$28,0,10*ROW('Water Data'!F44))="","",OFFSET('Water Data'!$F$28,0,10*ROW('Water Data'!F44)))</f>
        <v/>
      </c>
      <c r="CA50" s="310" t="str">
        <f ca="true">+IF(OFFSET('Water Data'!$F$29,0,10*ROW('Water Data'!F44))="","",OFFSET('Water Data'!$F$29,0,10*ROW('Water Data'!F44)))</f>
        <v/>
      </c>
      <c r="CB50" s="310" t="str">
        <f ca="true">+IF(OFFSET('Water Data'!$G$27,0,10*ROW('Water Data'!G44))="","",OFFSET('Water Data'!$G$27,0,10*ROW('Water Data'!G44)))</f>
        <v/>
      </c>
      <c r="CC50" s="310" t="str">
        <f ca="true">+IF(OFFSET('Water Data'!$G$28,0,10*ROW('Water Data'!G44))="","",OFFSET('Water Data'!$G$28,0,10*ROW('Water Data'!G44)))</f>
        <v/>
      </c>
      <c r="CD50" s="310" t="str">
        <f ca="true">+IF(OFFSET('Water Data'!$G$29,0,10*ROW('Water Data'!G44))="","",OFFSET('Water Data'!$G$29,0,10*ROW('Water Data'!G44)))</f>
        <v/>
      </c>
      <c r="CE50" s="310" t="str">
        <f ca="true">+IF(OFFSET('Water Data'!$H$27,0,10*ROW('Water Data'!H44))="","",OFFSET('Water Data'!$H$27,0,10*ROW('Water Data'!H44)))</f>
        <v/>
      </c>
      <c r="CF50" s="310" t="str">
        <f ca="true">+IF(OFFSET('Water Data'!$H$28,0,10*ROW('Water Data'!H44))="","",OFFSET('Water Data'!$H$28,0,10*ROW('Water Data'!H44)))</f>
        <v/>
      </c>
      <c r="CG50" s="310" t="str">
        <f ca="true">+IF(OFFSET('Water Data'!$H$29,0,10*ROW('Water Data'!H44))="","",OFFSET('Water Data'!$H$29,0,10*ROW('Water Data'!H44)))</f>
        <v/>
      </c>
      <c r="CH50" s="310" t="str">
        <f ca="true">+IF(OFFSET('Water Data'!$I$27,0,10*ROW('Water Data'!I44))="","",OFFSET('Water Data'!$I$27,0,10*ROW('Water Data'!I44)))</f>
        <v/>
      </c>
      <c r="CI50" s="310" t="str">
        <f ca="true">+IF(OFFSET('Water Data'!$I$28,0,10*ROW('Water Data'!I44))="","",OFFSET('Water Data'!$I$28,0,10*ROW('Water Data'!I44)))</f>
        <v/>
      </c>
      <c r="CJ50" s="310" t="str">
        <f ca="true">+IF(OFFSET('Water Data'!$I$29,0,10*ROW('Water Data'!I44))="","",OFFSET('Water Data'!$I$29,0,10*ROW('Water Data'!I44)))</f>
        <v/>
      </c>
      <c r="CK50" s="310" t="str">
        <f ca="true">+IF(OFFSET('Sanitation Data'!$D$28,0,10*ROW('Sanitation Data'!D44))="","",OFFSET('Sanitation Data'!$D$28,0,10*ROW('Sanitation Data'!D44)))</f>
        <v/>
      </c>
      <c r="CL50" s="310" t="str">
        <f ca="true">+IF(OFFSET('Sanitation Data'!$D$29,0,10*ROW('Sanitation Data'!D44))="","",OFFSET('Sanitation Data'!$D$29,0,10*ROW('Sanitation Data'!D44)))</f>
        <v/>
      </c>
      <c r="CM50" s="310" t="str">
        <f ca="true">+IF(OFFSET('Sanitation Data'!$D$30,0,10*ROW('Sanitation Data'!D44))="","",OFFSET('Sanitation Data'!$D$30,0,10*ROW('Sanitation Data'!D44)))</f>
        <v/>
      </c>
      <c r="CN50" s="310" t="str">
        <f ca="true">+IF(OFFSET('Sanitation Data'!$D$31,0,10*ROW('Sanitation Data'!D44))="","",OFFSET('Sanitation Data'!$D$31,0,10*ROW('Sanitation Data'!D44)))</f>
        <v/>
      </c>
      <c r="CO50" s="310" t="str">
        <f ca="true">+IF(OFFSET('Sanitation Data'!$D$32,0,10*ROW('Sanitation Data'!D44))="","",OFFSET('Sanitation Data'!$D$32,0,10*ROW('Sanitation Data'!D44)))</f>
        <v/>
      </c>
      <c r="CP50" s="310" t="str">
        <f ca="true">+IF(OFFSET('Sanitation Data'!$E$28,0,10*ROW('Sanitation Data'!E44))="","",OFFSET('Sanitation Data'!$E$28,0,10*ROW('Sanitation Data'!E44)))</f>
        <v/>
      </c>
      <c r="CQ50" s="310" t="str">
        <f ca="true">+IF(OFFSET('Sanitation Data'!$E$29,0,10*ROW('Sanitation Data'!E44))="","",OFFSET('Sanitation Data'!$E$29,0,10*ROW('Sanitation Data'!E44)))</f>
        <v/>
      </c>
      <c r="CR50" s="310" t="str">
        <f ca="true">+IF(OFFSET('Sanitation Data'!$E$30,0,10*ROW('Sanitation Data'!E44))="","",OFFSET('Sanitation Data'!$E$30,0,10*ROW('Sanitation Data'!E44)))</f>
        <v/>
      </c>
      <c r="CS50" s="310" t="str">
        <f ca="true">+IF(OFFSET('Sanitation Data'!$E$31,0,10*ROW('Sanitation Data'!E44))="","",OFFSET('Sanitation Data'!$E$31,0,10*ROW('Sanitation Data'!E44)))</f>
        <v/>
      </c>
      <c r="CT50" s="310" t="str">
        <f ca="true">+IF(OFFSET('Sanitation Data'!$E$32,0,10*ROW('Sanitation Data'!E44))="","",OFFSET('Sanitation Data'!$E$32,0,10*ROW('Sanitation Data'!E44)))</f>
        <v/>
      </c>
      <c r="CU50" s="310" t="str">
        <f ca="true">+IF(OFFSET('Sanitation Data'!$F$28,0,10*ROW('Sanitation Data'!F44))="","",OFFSET('Sanitation Data'!$F$28,0,10*ROW('Sanitation Data'!F44)))</f>
        <v/>
      </c>
      <c r="CV50" s="310" t="str">
        <f ca="true">+IF(OFFSET('Sanitation Data'!$F$29,0,10*ROW('Sanitation Data'!F44))="","",OFFSET('Sanitation Data'!$F$29,0,10*ROW('Sanitation Data'!F44)))</f>
        <v/>
      </c>
      <c r="CW50" s="310" t="str">
        <f ca="true">+IF(OFFSET('Sanitation Data'!$F$30,0,10*ROW('Sanitation Data'!F44))="","",OFFSET('Sanitation Data'!$F$30,0,10*ROW('Sanitation Data'!F44)))</f>
        <v/>
      </c>
      <c r="CX50" s="310" t="str">
        <f ca="true">+IF(OFFSET('Sanitation Data'!$F$31,0,10*ROW('Sanitation Data'!F44))="","",OFFSET('Sanitation Data'!$F$31,0,10*ROW('Sanitation Data'!F44)))</f>
        <v/>
      </c>
      <c r="CY50" s="310" t="str">
        <f ca="true">+IF(OFFSET('Sanitation Data'!$F$32,0,10*ROW('Sanitation Data'!F44))="","",OFFSET('Sanitation Data'!$F$32,0,10*ROW('Sanitation Data'!F44)))</f>
        <v/>
      </c>
      <c r="CZ50" s="310" t="str">
        <f ca="true">+IF(OFFSET('Sanitation Data'!$G$28,0,10*ROW('Sanitation Data'!G44))="","",OFFSET('Sanitation Data'!$G$28,0,10*ROW('Sanitation Data'!G44)))</f>
        <v/>
      </c>
      <c r="DA50" s="310" t="str">
        <f ca="true">+IF(OFFSET('Sanitation Data'!$G$29,0,10*ROW('Sanitation Data'!G44))="","",OFFSET('Sanitation Data'!$G$29,0,10*ROW('Sanitation Data'!G44)))</f>
        <v/>
      </c>
      <c r="DB50" s="310" t="str">
        <f ca="true">+IF(OFFSET('Sanitation Data'!$G$30,0,10*ROW('Sanitation Data'!G44))="","",OFFSET('Sanitation Data'!$G$30,0,10*ROW('Sanitation Data'!G44)))</f>
        <v/>
      </c>
      <c r="DC50" s="310" t="str">
        <f ca="true">+IF(OFFSET('Sanitation Data'!$G$31,0,10*ROW('Sanitation Data'!G44))="","",OFFSET('Sanitation Data'!$G$31,0,10*ROW('Sanitation Data'!G44)))</f>
        <v/>
      </c>
      <c r="DD50" s="310" t="str">
        <f ca="true">+IF(OFFSET('Sanitation Data'!$G$32,0,10*ROW('Sanitation Data'!G44))="","",OFFSET('Sanitation Data'!$G$32,0,10*ROW('Sanitation Data'!G44)))</f>
        <v/>
      </c>
      <c r="DE50" s="310" t="str">
        <f ca="true">+IF(OFFSET('Sanitation Data'!$H$28,0,10*ROW('Sanitation Data'!H44))="","",OFFSET('Sanitation Data'!$H$28,0,10*ROW('Sanitation Data'!H44)))</f>
        <v/>
      </c>
      <c r="DF50" s="310" t="str">
        <f ca="true">+IF(OFFSET('Sanitation Data'!$H$29,0,10*ROW('Sanitation Data'!H44))="","",OFFSET('Sanitation Data'!$H$29,0,10*ROW('Sanitation Data'!H44)))</f>
        <v/>
      </c>
      <c r="DG50" s="310" t="str">
        <f ca="true">+IF(OFFSET('Sanitation Data'!$H$30,0,10*ROW('Sanitation Data'!H44))="","",OFFSET('Sanitation Data'!$H$30,0,10*ROW('Sanitation Data'!H44)))</f>
        <v/>
      </c>
      <c r="DH50" s="310" t="str">
        <f ca="true">+IF(OFFSET('Sanitation Data'!$H$31,0,10*ROW('Sanitation Data'!H44))="","",OFFSET('Sanitation Data'!$H$31,0,10*ROW('Sanitation Data'!H44)))</f>
        <v/>
      </c>
      <c r="DI50" s="310" t="str">
        <f ca="true">+IF(OFFSET('Sanitation Data'!$H$32,0,10*ROW('Sanitation Data'!H44))="","",OFFSET('Sanitation Data'!$H$32,0,10*ROW('Sanitation Data'!H44)))</f>
        <v/>
      </c>
      <c r="DJ50" s="310" t="str">
        <f ca="true">+IF(OFFSET('Sanitation Data'!$I$28,0,10*ROW('Sanitation Data'!I44))="","",OFFSET('Sanitation Data'!$I$28,0,10*ROW('Sanitation Data'!I44)))</f>
        <v/>
      </c>
      <c r="DK50" s="310" t="str">
        <f ca="true">+IF(OFFSET('Sanitation Data'!$I$29,0,10*ROW('Sanitation Data'!I44))="","",OFFSET('Sanitation Data'!$I$29,0,10*ROW('Sanitation Data'!I44)))</f>
        <v/>
      </c>
      <c r="DL50" s="310" t="str">
        <f ca="true">+IF(OFFSET('Sanitation Data'!$I$30,0,10*ROW('Sanitation Data'!I44))="","",OFFSET('Sanitation Data'!$I$30,0,10*ROW('Sanitation Data'!I44)))</f>
        <v/>
      </c>
      <c r="DM50" s="310" t="str">
        <f ca="true">+IF(OFFSET('Sanitation Data'!$I$31,0,10*ROW('Sanitation Data'!I44))="","",OFFSET('Sanitation Data'!$I$31,0,10*ROW('Sanitation Data'!I44)))</f>
        <v/>
      </c>
      <c r="DN50" s="310" t="str">
        <f ca="true">+IF(OFFSET('Sanitation Data'!$I$32,0,10*ROW('Sanitation Data'!I44))="","",OFFSET('Sanitation Data'!$I$32,0,10*ROW('Sanitation Data'!I44)))</f>
        <v/>
      </c>
      <c r="DO50" s="310" t="str">
        <f ca="true">+IF(OFFSET('Hygiene Data'!$D$11,0,10*ROW('Hygiene Data'!D44))="","",OFFSET('Hygiene Data'!$D$11,0,10*ROW('Hygiene Data'!D44)))</f>
        <v/>
      </c>
      <c r="DP50" s="310" t="str">
        <f ca="true">+IF(OFFSET('Hygiene Data'!$D$12,0,10*ROW('Hygiene Data'!D44))="","",OFFSET('Hygiene Data'!$D$12,0,10*ROW('Hygiene Data'!D44)))</f>
        <v/>
      </c>
      <c r="DQ50" s="310" t="str">
        <f ca="true">+IF(OFFSET('Hygiene Data'!$D$13,0,10*ROW('Hygiene Data'!D44))="","",OFFSET('Hygiene Data'!$D$13,0,10*ROW('Hygiene Data'!D44)))</f>
        <v/>
      </c>
      <c r="DR50" s="310" t="str">
        <f ca="true">+IF(OFFSET('Hygiene Data'!$E$11,0,10*ROW('Hygiene Data'!E44))="","",OFFSET('Hygiene Data'!$E$11,0,10*ROW('Hygiene Data'!E44)))</f>
        <v/>
      </c>
      <c r="DS50" s="310" t="str">
        <f ca="true">+IF(OFFSET('Hygiene Data'!$E$12,0,10*ROW('Hygiene Data'!E44))="","",OFFSET('Hygiene Data'!$E$12,0,10*ROW('Hygiene Data'!E44)))</f>
        <v/>
      </c>
      <c r="DT50" s="310" t="str">
        <f ca="true">+IF(OFFSET('Hygiene Data'!$E$13,0,10*ROW('Hygiene Data'!E44))="","",OFFSET('Hygiene Data'!$E$13,0,10*ROW('Hygiene Data'!E44)))</f>
        <v/>
      </c>
      <c r="DU50" s="310" t="str">
        <f ca="true">+IF(OFFSET('Hygiene Data'!$F$11,0,10*ROW('Hygiene Data'!F44))="","",OFFSET('Hygiene Data'!$F$11,0,10*ROW('Hygiene Data'!F44)))</f>
        <v/>
      </c>
      <c r="DV50" s="310" t="str">
        <f ca="true">+IF(OFFSET('Hygiene Data'!$F$12,0,10*ROW('Hygiene Data'!F44))="","",OFFSET('Hygiene Data'!$F$12,0,10*ROW('Hygiene Data'!F44)))</f>
        <v/>
      </c>
      <c r="DW50" s="310" t="str">
        <f ca="true">+IF(OFFSET('Hygiene Data'!$F$13,0,10*ROW('Hygiene Data'!F44))="","",OFFSET('Hygiene Data'!$F$13,0,10*ROW('Hygiene Data'!F44)))</f>
        <v/>
      </c>
      <c r="DX50" s="310" t="str">
        <f ca="true">+IF(OFFSET('Hygiene Data'!$G$11,0,10*ROW('Hygiene Data'!G44))="","",OFFSET('Hygiene Data'!$G$11,0,10*ROW('Hygiene Data'!G44)))</f>
        <v/>
      </c>
      <c r="DY50" s="310" t="str">
        <f ca="true">+IF(OFFSET('Hygiene Data'!$G$12,0,10*ROW('Hygiene Data'!G44))="","",OFFSET('Hygiene Data'!$G$12,0,10*ROW('Hygiene Data'!G44)))</f>
        <v/>
      </c>
      <c r="DZ50" s="310" t="str">
        <f ca="true">+IF(OFFSET('Hygiene Data'!$G$13,0,10*ROW('Hygiene Data'!G44))="","",OFFSET('Hygiene Data'!$G$13,0,10*ROW('Hygiene Data'!G44)))</f>
        <v/>
      </c>
      <c r="EA50" s="310" t="str">
        <f ca="true">+IF(OFFSET('Hygiene Data'!$H$11,0,10*ROW('Hygiene Data'!H44))="","",OFFSET('Hygiene Data'!$H$11,0,10*ROW('Hygiene Data'!H44)))</f>
        <v/>
      </c>
      <c r="EB50" s="310" t="str">
        <f ca="true">+IF(OFFSET('Hygiene Data'!$H$12,0,10*ROW('Hygiene Data'!H44))="","",OFFSET('Hygiene Data'!$H$12,0,10*ROW('Hygiene Data'!H44)))</f>
        <v/>
      </c>
      <c r="EC50" s="310" t="str">
        <f ca="true">+IF(OFFSET('Hygiene Data'!$H$13,0,10*ROW('Hygiene Data'!H44))="","",OFFSET('Hygiene Data'!$H$13,0,10*ROW('Hygiene Data'!H44)))</f>
        <v/>
      </c>
      <c r="ED50" s="310" t="str">
        <f ca="true">+IF(OFFSET('Hygiene Data'!$I$11,0,10*ROW('Hygiene Data'!I44))="","",OFFSET('Hygiene Data'!$I$11,0,10*ROW('Hygiene Data'!I44)))</f>
        <v/>
      </c>
      <c r="EE50" s="310" t="str">
        <f ca="true">+IF(OFFSET('Hygiene Data'!$I$12,0,10*ROW('Hygiene Data'!I44))="","",OFFSET('Hygiene Data'!$I$12,0,10*ROW('Hygiene Data'!I44)))</f>
        <v/>
      </c>
      <c r="EF50" s="310"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66"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10"/>
      <c r="BS51" s="310" t="str">
        <f ca="true">+IF(OFFSET('Water Data'!$D$27,0,10*ROW('Water Data'!D45))="","",OFFSET('Water Data'!$D$27,0,10*ROW('Water Data'!D45)))</f>
        <v/>
      </c>
      <c r="BT51" s="310" t="str">
        <f ca="true">+IF(OFFSET('Water Data'!$D$28,0,10*ROW('Water Data'!D45))="","",OFFSET('Water Data'!$D$28,0,10*ROW('Water Data'!D45)))</f>
        <v/>
      </c>
      <c r="BU51" s="310" t="str">
        <f ca="true">+IF(OFFSET('Water Data'!$D$29,0,10*ROW('Water Data'!D45))="","",OFFSET('Water Data'!$D$29,0,10*ROW('Water Data'!D45)))</f>
        <v/>
      </c>
      <c r="BV51" s="310" t="str">
        <f ca="true">+IF(OFFSET('Water Data'!$E$27,0,10*ROW('Water Data'!E45))="","",OFFSET('Water Data'!$E$27,0,10*ROW('Water Data'!E45)))</f>
        <v/>
      </c>
      <c r="BW51" s="310" t="str">
        <f ca="true">+IF(OFFSET('Water Data'!$E$28,0,10*ROW('Water Data'!E45))="","",OFFSET('Water Data'!$E$28,0,10*ROW('Water Data'!E45)))</f>
        <v/>
      </c>
      <c r="BX51" s="310" t="str">
        <f ca="true">+IF(OFFSET('Water Data'!$E$29,0,10*ROW('Water Data'!E45))="","",OFFSET('Water Data'!$E$29,0,10*ROW('Water Data'!E45)))</f>
        <v/>
      </c>
      <c r="BY51" s="310" t="str">
        <f ca="true">+IF(OFFSET('Water Data'!$F$27,0,10*ROW('Water Data'!F45))="","",OFFSET('Water Data'!$F$27,0,10*ROW('Water Data'!F45)))</f>
        <v/>
      </c>
      <c r="BZ51" s="310" t="str">
        <f ca="true">+IF(OFFSET('Water Data'!$F$28,0,10*ROW('Water Data'!F45))="","",OFFSET('Water Data'!$F$28,0,10*ROW('Water Data'!F45)))</f>
        <v/>
      </c>
      <c r="CA51" s="310" t="str">
        <f ca="true">+IF(OFFSET('Water Data'!$F$29,0,10*ROW('Water Data'!F45))="","",OFFSET('Water Data'!$F$29,0,10*ROW('Water Data'!F45)))</f>
        <v/>
      </c>
      <c r="CB51" s="310" t="str">
        <f ca="true">+IF(OFFSET('Water Data'!$G$27,0,10*ROW('Water Data'!G45))="","",OFFSET('Water Data'!$G$27,0,10*ROW('Water Data'!G45)))</f>
        <v/>
      </c>
      <c r="CC51" s="310" t="str">
        <f ca="true">+IF(OFFSET('Water Data'!$G$28,0,10*ROW('Water Data'!G45))="","",OFFSET('Water Data'!$G$28,0,10*ROW('Water Data'!G45)))</f>
        <v/>
      </c>
      <c r="CD51" s="310" t="str">
        <f ca="true">+IF(OFFSET('Water Data'!$G$29,0,10*ROW('Water Data'!G45))="","",OFFSET('Water Data'!$G$29,0,10*ROW('Water Data'!G45)))</f>
        <v/>
      </c>
      <c r="CE51" s="310" t="str">
        <f ca="true">+IF(OFFSET('Water Data'!$H$27,0,10*ROW('Water Data'!H45))="","",OFFSET('Water Data'!$H$27,0,10*ROW('Water Data'!H45)))</f>
        <v/>
      </c>
      <c r="CF51" s="310" t="str">
        <f ca="true">+IF(OFFSET('Water Data'!$H$28,0,10*ROW('Water Data'!H45))="","",OFFSET('Water Data'!$H$28,0,10*ROW('Water Data'!H45)))</f>
        <v/>
      </c>
      <c r="CG51" s="310" t="str">
        <f ca="true">+IF(OFFSET('Water Data'!$H$29,0,10*ROW('Water Data'!H45))="","",OFFSET('Water Data'!$H$29,0,10*ROW('Water Data'!H45)))</f>
        <v/>
      </c>
      <c r="CH51" s="310" t="str">
        <f ca="true">+IF(OFFSET('Water Data'!$I$27,0,10*ROW('Water Data'!I45))="","",OFFSET('Water Data'!$I$27,0,10*ROW('Water Data'!I45)))</f>
        <v/>
      </c>
      <c r="CI51" s="310" t="str">
        <f ca="true">+IF(OFFSET('Water Data'!$I$28,0,10*ROW('Water Data'!I45))="","",OFFSET('Water Data'!$I$28,0,10*ROW('Water Data'!I45)))</f>
        <v/>
      </c>
      <c r="CJ51" s="310" t="str">
        <f ca="true">+IF(OFFSET('Water Data'!$I$29,0,10*ROW('Water Data'!I45))="","",OFFSET('Water Data'!$I$29,0,10*ROW('Water Data'!I45)))</f>
        <v/>
      </c>
      <c r="CK51" s="310" t="str">
        <f ca="true">+IF(OFFSET('Sanitation Data'!$D$28,0,10*ROW('Sanitation Data'!D45))="","",OFFSET('Sanitation Data'!$D$28,0,10*ROW('Sanitation Data'!D45)))</f>
        <v/>
      </c>
      <c r="CL51" s="310" t="str">
        <f ca="true">+IF(OFFSET('Sanitation Data'!$D$29,0,10*ROW('Sanitation Data'!D45))="","",OFFSET('Sanitation Data'!$D$29,0,10*ROW('Sanitation Data'!D45)))</f>
        <v/>
      </c>
      <c r="CM51" s="310" t="str">
        <f ca="true">+IF(OFFSET('Sanitation Data'!$D$30,0,10*ROW('Sanitation Data'!D45))="","",OFFSET('Sanitation Data'!$D$30,0,10*ROW('Sanitation Data'!D45)))</f>
        <v/>
      </c>
      <c r="CN51" s="310" t="str">
        <f ca="true">+IF(OFFSET('Sanitation Data'!$D$31,0,10*ROW('Sanitation Data'!D45))="","",OFFSET('Sanitation Data'!$D$31,0,10*ROW('Sanitation Data'!D45)))</f>
        <v/>
      </c>
      <c r="CO51" s="310" t="str">
        <f ca="true">+IF(OFFSET('Sanitation Data'!$D$32,0,10*ROW('Sanitation Data'!D45))="","",OFFSET('Sanitation Data'!$D$32,0,10*ROW('Sanitation Data'!D45)))</f>
        <v/>
      </c>
      <c r="CP51" s="310" t="str">
        <f ca="true">+IF(OFFSET('Sanitation Data'!$E$28,0,10*ROW('Sanitation Data'!E45))="","",OFFSET('Sanitation Data'!$E$28,0,10*ROW('Sanitation Data'!E45)))</f>
        <v/>
      </c>
      <c r="CQ51" s="310" t="str">
        <f ca="true">+IF(OFFSET('Sanitation Data'!$E$29,0,10*ROW('Sanitation Data'!E45))="","",OFFSET('Sanitation Data'!$E$29,0,10*ROW('Sanitation Data'!E45)))</f>
        <v/>
      </c>
      <c r="CR51" s="310" t="str">
        <f ca="true">+IF(OFFSET('Sanitation Data'!$E$30,0,10*ROW('Sanitation Data'!E45))="","",OFFSET('Sanitation Data'!$E$30,0,10*ROW('Sanitation Data'!E45)))</f>
        <v/>
      </c>
      <c r="CS51" s="310" t="str">
        <f ca="true">+IF(OFFSET('Sanitation Data'!$E$31,0,10*ROW('Sanitation Data'!E45))="","",OFFSET('Sanitation Data'!$E$31,0,10*ROW('Sanitation Data'!E45)))</f>
        <v/>
      </c>
      <c r="CT51" s="310" t="str">
        <f ca="true">+IF(OFFSET('Sanitation Data'!$E$32,0,10*ROW('Sanitation Data'!E45))="","",OFFSET('Sanitation Data'!$E$32,0,10*ROW('Sanitation Data'!E45)))</f>
        <v/>
      </c>
      <c r="CU51" s="310" t="str">
        <f ca="true">+IF(OFFSET('Sanitation Data'!$F$28,0,10*ROW('Sanitation Data'!F45))="","",OFFSET('Sanitation Data'!$F$28,0,10*ROW('Sanitation Data'!F45)))</f>
        <v/>
      </c>
      <c r="CV51" s="310" t="str">
        <f ca="true">+IF(OFFSET('Sanitation Data'!$F$29,0,10*ROW('Sanitation Data'!F45))="","",OFFSET('Sanitation Data'!$F$29,0,10*ROW('Sanitation Data'!F45)))</f>
        <v/>
      </c>
      <c r="CW51" s="310" t="str">
        <f ca="true">+IF(OFFSET('Sanitation Data'!$F$30,0,10*ROW('Sanitation Data'!F45))="","",OFFSET('Sanitation Data'!$F$30,0,10*ROW('Sanitation Data'!F45)))</f>
        <v/>
      </c>
      <c r="CX51" s="310" t="str">
        <f ca="true">+IF(OFFSET('Sanitation Data'!$F$31,0,10*ROW('Sanitation Data'!F45))="","",OFFSET('Sanitation Data'!$F$31,0,10*ROW('Sanitation Data'!F45)))</f>
        <v/>
      </c>
      <c r="CY51" s="310" t="str">
        <f ca="true">+IF(OFFSET('Sanitation Data'!$F$32,0,10*ROW('Sanitation Data'!F45))="","",OFFSET('Sanitation Data'!$F$32,0,10*ROW('Sanitation Data'!F45)))</f>
        <v/>
      </c>
      <c r="CZ51" s="310" t="str">
        <f ca="true">+IF(OFFSET('Sanitation Data'!$G$28,0,10*ROW('Sanitation Data'!G45))="","",OFFSET('Sanitation Data'!$G$28,0,10*ROW('Sanitation Data'!G45)))</f>
        <v/>
      </c>
      <c r="DA51" s="310" t="str">
        <f ca="true">+IF(OFFSET('Sanitation Data'!$G$29,0,10*ROW('Sanitation Data'!G45))="","",OFFSET('Sanitation Data'!$G$29,0,10*ROW('Sanitation Data'!G45)))</f>
        <v/>
      </c>
      <c r="DB51" s="310" t="str">
        <f ca="true">+IF(OFFSET('Sanitation Data'!$G$30,0,10*ROW('Sanitation Data'!G45))="","",OFFSET('Sanitation Data'!$G$30,0,10*ROW('Sanitation Data'!G45)))</f>
        <v/>
      </c>
      <c r="DC51" s="310" t="str">
        <f ca="true">+IF(OFFSET('Sanitation Data'!$G$31,0,10*ROW('Sanitation Data'!G45))="","",OFFSET('Sanitation Data'!$G$31,0,10*ROW('Sanitation Data'!G45)))</f>
        <v/>
      </c>
      <c r="DD51" s="310" t="str">
        <f ca="true">+IF(OFFSET('Sanitation Data'!$G$32,0,10*ROW('Sanitation Data'!G45))="","",OFFSET('Sanitation Data'!$G$32,0,10*ROW('Sanitation Data'!G45)))</f>
        <v/>
      </c>
      <c r="DE51" s="310" t="str">
        <f ca="true">+IF(OFFSET('Sanitation Data'!$H$28,0,10*ROW('Sanitation Data'!H45))="","",OFFSET('Sanitation Data'!$H$28,0,10*ROW('Sanitation Data'!H45)))</f>
        <v/>
      </c>
      <c r="DF51" s="310" t="str">
        <f ca="true">+IF(OFFSET('Sanitation Data'!$H$29,0,10*ROW('Sanitation Data'!H45))="","",OFFSET('Sanitation Data'!$H$29,0,10*ROW('Sanitation Data'!H45)))</f>
        <v/>
      </c>
      <c r="DG51" s="310" t="str">
        <f ca="true">+IF(OFFSET('Sanitation Data'!$H$30,0,10*ROW('Sanitation Data'!H45))="","",OFFSET('Sanitation Data'!$H$30,0,10*ROW('Sanitation Data'!H45)))</f>
        <v/>
      </c>
      <c r="DH51" s="310" t="str">
        <f ca="true">+IF(OFFSET('Sanitation Data'!$H$31,0,10*ROW('Sanitation Data'!H45))="","",OFFSET('Sanitation Data'!$H$31,0,10*ROW('Sanitation Data'!H45)))</f>
        <v/>
      </c>
      <c r="DI51" s="310" t="str">
        <f ca="true">+IF(OFFSET('Sanitation Data'!$H$32,0,10*ROW('Sanitation Data'!H45))="","",OFFSET('Sanitation Data'!$H$32,0,10*ROW('Sanitation Data'!H45)))</f>
        <v/>
      </c>
      <c r="DJ51" s="310" t="str">
        <f ca="true">+IF(OFFSET('Sanitation Data'!$I$28,0,10*ROW('Sanitation Data'!I45))="","",OFFSET('Sanitation Data'!$I$28,0,10*ROW('Sanitation Data'!I45)))</f>
        <v/>
      </c>
      <c r="DK51" s="310" t="str">
        <f ca="true">+IF(OFFSET('Sanitation Data'!$I$29,0,10*ROW('Sanitation Data'!I45))="","",OFFSET('Sanitation Data'!$I$29,0,10*ROW('Sanitation Data'!I45)))</f>
        <v/>
      </c>
      <c r="DL51" s="310" t="str">
        <f ca="true">+IF(OFFSET('Sanitation Data'!$I$30,0,10*ROW('Sanitation Data'!I45))="","",OFFSET('Sanitation Data'!$I$30,0,10*ROW('Sanitation Data'!I45)))</f>
        <v/>
      </c>
      <c r="DM51" s="310" t="str">
        <f ca="true">+IF(OFFSET('Sanitation Data'!$I$31,0,10*ROW('Sanitation Data'!I45))="","",OFFSET('Sanitation Data'!$I$31,0,10*ROW('Sanitation Data'!I45)))</f>
        <v/>
      </c>
      <c r="DN51" s="310" t="str">
        <f ca="true">+IF(OFFSET('Sanitation Data'!$I$32,0,10*ROW('Sanitation Data'!I45))="","",OFFSET('Sanitation Data'!$I$32,0,10*ROW('Sanitation Data'!I45)))</f>
        <v/>
      </c>
      <c r="DO51" s="310" t="str">
        <f ca="true">+IF(OFFSET('Hygiene Data'!$D$11,0,10*ROW('Hygiene Data'!D45))="","",OFFSET('Hygiene Data'!$D$11,0,10*ROW('Hygiene Data'!D45)))</f>
        <v/>
      </c>
      <c r="DP51" s="310" t="str">
        <f ca="true">+IF(OFFSET('Hygiene Data'!$D$12,0,10*ROW('Hygiene Data'!D45))="","",OFFSET('Hygiene Data'!$D$12,0,10*ROW('Hygiene Data'!D45)))</f>
        <v/>
      </c>
      <c r="DQ51" s="310" t="str">
        <f ca="true">+IF(OFFSET('Hygiene Data'!$D$13,0,10*ROW('Hygiene Data'!D45))="","",OFFSET('Hygiene Data'!$D$13,0,10*ROW('Hygiene Data'!D45)))</f>
        <v/>
      </c>
      <c r="DR51" s="310" t="str">
        <f ca="true">+IF(OFFSET('Hygiene Data'!$E$11,0,10*ROW('Hygiene Data'!E45))="","",OFFSET('Hygiene Data'!$E$11,0,10*ROW('Hygiene Data'!E45)))</f>
        <v/>
      </c>
      <c r="DS51" s="310" t="str">
        <f ca="true">+IF(OFFSET('Hygiene Data'!$E$12,0,10*ROW('Hygiene Data'!E45))="","",OFFSET('Hygiene Data'!$E$12,0,10*ROW('Hygiene Data'!E45)))</f>
        <v/>
      </c>
      <c r="DT51" s="310" t="str">
        <f ca="true">+IF(OFFSET('Hygiene Data'!$E$13,0,10*ROW('Hygiene Data'!E45))="","",OFFSET('Hygiene Data'!$E$13,0,10*ROW('Hygiene Data'!E45)))</f>
        <v/>
      </c>
      <c r="DU51" s="310" t="str">
        <f ca="true">+IF(OFFSET('Hygiene Data'!$F$11,0,10*ROW('Hygiene Data'!F45))="","",OFFSET('Hygiene Data'!$F$11,0,10*ROW('Hygiene Data'!F45)))</f>
        <v/>
      </c>
      <c r="DV51" s="310" t="str">
        <f ca="true">+IF(OFFSET('Hygiene Data'!$F$12,0,10*ROW('Hygiene Data'!F45))="","",OFFSET('Hygiene Data'!$F$12,0,10*ROW('Hygiene Data'!F45)))</f>
        <v/>
      </c>
      <c r="DW51" s="310" t="str">
        <f ca="true">+IF(OFFSET('Hygiene Data'!$F$13,0,10*ROW('Hygiene Data'!F45))="","",OFFSET('Hygiene Data'!$F$13,0,10*ROW('Hygiene Data'!F45)))</f>
        <v/>
      </c>
      <c r="DX51" s="310" t="str">
        <f ca="true">+IF(OFFSET('Hygiene Data'!$G$11,0,10*ROW('Hygiene Data'!G45))="","",OFFSET('Hygiene Data'!$G$11,0,10*ROW('Hygiene Data'!G45)))</f>
        <v/>
      </c>
      <c r="DY51" s="310" t="str">
        <f ca="true">+IF(OFFSET('Hygiene Data'!$G$12,0,10*ROW('Hygiene Data'!G45))="","",OFFSET('Hygiene Data'!$G$12,0,10*ROW('Hygiene Data'!G45)))</f>
        <v/>
      </c>
      <c r="DZ51" s="310" t="str">
        <f ca="true">+IF(OFFSET('Hygiene Data'!$G$13,0,10*ROW('Hygiene Data'!G45))="","",OFFSET('Hygiene Data'!$G$13,0,10*ROW('Hygiene Data'!G45)))</f>
        <v/>
      </c>
      <c r="EA51" s="310" t="str">
        <f ca="true">+IF(OFFSET('Hygiene Data'!$H$11,0,10*ROW('Hygiene Data'!H45))="","",OFFSET('Hygiene Data'!$H$11,0,10*ROW('Hygiene Data'!H45)))</f>
        <v/>
      </c>
      <c r="EB51" s="310" t="str">
        <f ca="true">+IF(OFFSET('Hygiene Data'!$H$12,0,10*ROW('Hygiene Data'!H45))="","",OFFSET('Hygiene Data'!$H$12,0,10*ROW('Hygiene Data'!H45)))</f>
        <v/>
      </c>
      <c r="EC51" s="310" t="str">
        <f ca="true">+IF(OFFSET('Hygiene Data'!$H$13,0,10*ROW('Hygiene Data'!H45))="","",OFFSET('Hygiene Data'!$H$13,0,10*ROW('Hygiene Data'!H45)))</f>
        <v/>
      </c>
      <c r="ED51" s="310" t="str">
        <f ca="true">+IF(OFFSET('Hygiene Data'!$I$11,0,10*ROW('Hygiene Data'!I45))="","",OFFSET('Hygiene Data'!$I$11,0,10*ROW('Hygiene Data'!I45)))</f>
        <v/>
      </c>
      <c r="EE51" s="310" t="str">
        <f ca="true">+IF(OFFSET('Hygiene Data'!$I$12,0,10*ROW('Hygiene Data'!I45))="","",OFFSET('Hygiene Data'!$I$12,0,10*ROW('Hygiene Data'!I45)))</f>
        <v/>
      </c>
      <c r="EF51" s="310"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66"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10"/>
      <c r="BS52" s="310" t="str">
        <f ca="true">+IF(OFFSET('Water Data'!$D$27,0,10*ROW('Water Data'!D46))="","",OFFSET('Water Data'!$D$27,0,10*ROW('Water Data'!D46)))</f>
        <v/>
      </c>
      <c r="BT52" s="310" t="str">
        <f ca="true">+IF(OFFSET('Water Data'!$D$28,0,10*ROW('Water Data'!D46))="","",OFFSET('Water Data'!$D$28,0,10*ROW('Water Data'!D46)))</f>
        <v/>
      </c>
      <c r="BU52" s="310" t="str">
        <f ca="true">+IF(OFFSET('Water Data'!$D$29,0,10*ROW('Water Data'!D46))="","",OFFSET('Water Data'!$D$29,0,10*ROW('Water Data'!D46)))</f>
        <v/>
      </c>
      <c r="BV52" s="310" t="str">
        <f ca="true">+IF(OFFSET('Water Data'!$E$27,0,10*ROW('Water Data'!E46))="","",OFFSET('Water Data'!$E$27,0,10*ROW('Water Data'!E46)))</f>
        <v/>
      </c>
      <c r="BW52" s="310" t="str">
        <f ca="true">+IF(OFFSET('Water Data'!$E$28,0,10*ROW('Water Data'!E46))="","",OFFSET('Water Data'!$E$28,0,10*ROW('Water Data'!E46)))</f>
        <v/>
      </c>
      <c r="BX52" s="310" t="str">
        <f ca="true">+IF(OFFSET('Water Data'!$E$29,0,10*ROW('Water Data'!E46))="","",OFFSET('Water Data'!$E$29,0,10*ROW('Water Data'!E46)))</f>
        <v/>
      </c>
      <c r="BY52" s="310" t="str">
        <f ca="true">+IF(OFFSET('Water Data'!$F$27,0,10*ROW('Water Data'!F46))="","",OFFSET('Water Data'!$F$27,0,10*ROW('Water Data'!F46)))</f>
        <v/>
      </c>
      <c r="BZ52" s="310" t="str">
        <f ca="true">+IF(OFFSET('Water Data'!$F$28,0,10*ROW('Water Data'!F46))="","",OFFSET('Water Data'!$F$28,0,10*ROW('Water Data'!F46)))</f>
        <v/>
      </c>
      <c r="CA52" s="310" t="str">
        <f ca="true">+IF(OFFSET('Water Data'!$F$29,0,10*ROW('Water Data'!F46))="","",OFFSET('Water Data'!$F$29,0,10*ROW('Water Data'!F46)))</f>
        <v/>
      </c>
      <c r="CB52" s="310" t="str">
        <f ca="true">+IF(OFFSET('Water Data'!$G$27,0,10*ROW('Water Data'!G46))="","",OFFSET('Water Data'!$G$27,0,10*ROW('Water Data'!G46)))</f>
        <v/>
      </c>
      <c r="CC52" s="310" t="str">
        <f ca="true">+IF(OFFSET('Water Data'!$G$28,0,10*ROW('Water Data'!G46))="","",OFFSET('Water Data'!$G$28,0,10*ROW('Water Data'!G46)))</f>
        <v/>
      </c>
      <c r="CD52" s="310" t="str">
        <f ca="true">+IF(OFFSET('Water Data'!$G$29,0,10*ROW('Water Data'!G46))="","",OFFSET('Water Data'!$G$29,0,10*ROW('Water Data'!G46)))</f>
        <v/>
      </c>
      <c r="CE52" s="310" t="str">
        <f ca="true">+IF(OFFSET('Water Data'!$H$27,0,10*ROW('Water Data'!H46))="","",OFFSET('Water Data'!$H$27,0,10*ROW('Water Data'!H46)))</f>
        <v/>
      </c>
      <c r="CF52" s="310" t="str">
        <f ca="true">+IF(OFFSET('Water Data'!$H$28,0,10*ROW('Water Data'!H46))="","",OFFSET('Water Data'!$H$28,0,10*ROW('Water Data'!H46)))</f>
        <v/>
      </c>
      <c r="CG52" s="310" t="str">
        <f ca="true">+IF(OFFSET('Water Data'!$H$29,0,10*ROW('Water Data'!H46))="","",OFFSET('Water Data'!$H$29,0,10*ROW('Water Data'!H46)))</f>
        <v/>
      </c>
      <c r="CH52" s="310" t="str">
        <f ca="true">+IF(OFFSET('Water Data'!$I$27,0,10*ROW('Water Data'!I46))="","",OFFSET('Water Data'!$I$27,0,10*ROW('Water Data'!I46)))</f>
        <v/>
      </c>
      <c r="CI52" s="310" t="str">
        <f ca="true">+IF(OFFSET('Water Data'!$I$28,0,10*ROW('Water Data'!I46))="","",OFFSET('Water Data'!$I$28,0,10*ROW('Water Data'!I46)))</f>
        <v/>
      </c>
      <c r="CJ52" s="310" t="str">
        <f ca="true">+IF(OFFSET('Water Data'!$I$29,0,10*ROW('Water Data'!I46))="","",OFFSET('Water Data'!$I$29,0,10*ROW('Water Data'!I46)))</f>
        <v/>
      </c>
      <c r="CK52" s="310" t="str">
        <f ca="true">+IF(OFFSET('Sanitation Data'!$D$28,0,10*ROW('Sanitation Data'!D46))="","",OFFSET('Sanitation Data'!$D$28,0,10*ROW('Sanitation Data'!D46)))</f>
        <v/>
      </c>
      <c r="CL52" s="310" t="str">
        <f ca="true">+IF(OFFSET('Sanitation Data'!$D$29,0,10*ROW('Sanitation Data'!D46))="","",OFFSET('Sanitation Data'!$D$29,0,10*ROW('Sanitation Data'!D46)))</f>
        <v/>
      </c>
      <c r="CM52" s="310" t="str">
        <f ca="true">+IF(OFFSET('Sanitation Data'!$D$30,0,10*ROW('Sanitation Data'!D46))="","",OFFSET('Sanitation Data'!$D$30,0,10*ROW('Sanitation Data'!D46)))</f>
        <v/>
      </c>
      <c r="CN52" s="310" t="str">
        <f ca="true">+IF(OFFSET('Sanitation Data'!$D$31,0,10*ROW('Sanitation Data'!D46))="","",OFFSET('Sanitation Data'!$D$31,0,10*ROW('Sanitation Data'!D46)))</f>
        <v/>
      </c>
      <c r="CO52" s="310" t="str">
        <f ca="true">+IF(OFFSET('Sanitation Data'!$D$32,0,10*ROW('Sanitation Data'!D46))="","",OFFSET('Sanitation Data'!$D$32,0,10*ROW('Sanitation Data'!D46)))</f>
        <v/>
      </c>
      <c r="CP52" s="310" t="str">
        <f ca="true">+IF(OFFSET('Sanitation Data'!$E$28,0,10*ROW('Sanitation Data'!E46))="","",OFFSET('Sanitation Data'!$E$28,0,10*ROW('Sanitation Data'!E46)))</f>
        <v/>
      </c>
      <c r="CQ52" s="310" t="str">
        <f ca="true">+IF(OFFSET('Sanitation Data'!$E$29,0,10*ROW('Sanitation Data'!E46))="","",OFFSET('Sanitation Data'!$E$29,0,10*ROW('Sanitation Data'!E46)))</f>
        <v/>
      </c>
      <c r="CR52" s="310" t="str">
        <f ca="true">+IF(OFFSET('Sanitation Data'!$E$30,0,10*ROW('Sanitation Data'!E46))="","",OFFSET('Sanitation Data'!$E$30,0,10*ROW('Sanitation Data'!E46)))</f>
        <v/>
      </c>
      <c r="CS52" s="310" t="str">
        <f ca="true">+IF(OFFSET('Sanitation Data'!$E$31,0,10*ROW('Sanitation Data'!E46))="","",OFFSET('Sanitation Data'!$E$31,0,10*ROW('Sanitation Data'!E46)))</f>
        <v/>
      </c>
      <c r="CT52" s="310" t="str">
        <f ca="true">+IF(OFFSET('Sanitation Data'!$E$32,0,10*ROW('Sanitation Data'!E46))="","",OFFSET('Sanitation Data'!$E$32,0,10*ROW('Sanitation Data'!E46)))</f>
        <v/>
      </c>
      <c r="CU52" s="310" t="str">
        <f ca="true">+IF(OFFSET('Sanitation Data'!$F$28,0,10*ROW('Sanitation Data'!F46))="","",OFFSET('Sanitation Data'!$F$28,0,10*ROW('Sanitation Data'!F46)))</f>
        <v/>
      </c>
      <c r="CV52" s="310" t="str">
        <f ca="true">+IF(OFFSET('Sanitation Data'!$F$29,0,10*ROW('Sanitation Data'!F46))="","",OFFSET('Sanitation Data'!$F$29,0,10*ROW('Sanitation Data'!F46)))</f>
        <v/>
      </c>
      <c r="CW52" s="310" t="str">
        <f ca="true">+IF(OFFSET('Sanitation Data'!$F$30,0,10*ROW('Sanitation Data'!F46))="","",OFFSET('Sanitation Data'!$F$30,0,10*ROW('Sanitation Data'!F46)))</f>
        <v/>
      </c>
      <c r="CX52" s="310" t="str">
        <f ca="true">+IF(OFFSET('Sanitation Data'!$F$31,0,10*ROW('Sanitation Data'!F46))="","",OFFSET('Sanitation Data'!$F$31,0,10*ROW('Sanitation Data'!F46)))</f>
        <v/>
      </c>
      <c r="CY52" s="310" t="str">
        <f ca="true">+IF(OFFSET('Sanitation Data'!$F$32,0,10*ROW('Sanitation Data'!F46))="","",OFFSET('Sanitation Data'!$F$32,0,10*ROW('Sanitation Data'!F46)))</f>
        <v/>
      </c>
      <c r="CZ52" s="310" t="str">
        <f ca="true">+IF(OFFSET('Sanitation Data'!$G$28,0,10*ROW('Sanitation Data'!G46))="","",OFFSET('Sanitation Data'!$G$28,0,10*ROW('Sanitation Data'!G46)))</f>
        <v/>
      </c>
      <c r="DA52" s="310" t="str">
        <f ca="true">+IF(OFFSET('Sanitation Data'!$G$29,0,10*ROW('Sanitation Data'!G46))="","",OFFSET('Sanitation Data'!$G$29,0,10*ROW('Sanitation Data'!G46)))</f>
        <v/>
      </c>
      <c r="DB52" s="310" t="str">
        <f ca="true">+IF(OFFSET('Sanitation Data'!$G$30,0,10*ROW('Sanitation Data'!G46))="","",OFFSET('Sanitation Data'!$G$30,0,10*ROW('Sanitation Data'!G46)))</f>
        <v/>
      </c>
      <c r="DC52" s="310" t="str">
        <f ca="true">+IF(OFFSET('Sanitation Data'!$G$31,0,10*ROW('Sanitation Data'!G46))="","",OFFSET('Sanitation Data'!$G$31,0,10*ROW('Sanitation Data'!G46)))</f>
        <v/>
      </c>
      <c r="DD52" s="310" t="str">
        <f ca="true">+IF(OFFSET('Sanitation Data'!$G$32,0,10*ROW('Sanitation Data'!G46))="","",OFFSET('Sanitation Data'!$G$32,0,10*ROW('Sanitation Data'!G46)))</f>
        <v/>
      </c>
      <c r="DE52" s="310" t="str">
        <f ca="true">+IF(OFFSET('Sanitation Data'!$H$28,0,10*ROW('Sanitation Data'!H46))="","",OFFSET('Sanitation Data'!$H$28,0,10*ROW('Sanitation Data'!H46)))</f>
        <v/>
      </c>
      <c r="DF52" s="310" t="str">
        <f ca="true">+IF(OFFSET('Sanitation Data'!$H$29,0,10*ROW('Sanitation Data'!H46))="","",OFFSET('Sanitation Data'!$H$29,0,10*ROW('Sanitation Data'!H46)))</f>
        <v/>
      </c>
      <c r="DG52" s="310" t="str">
        <f ca="true">+IF(OFFSET('Sanitation Data'!$H$30,0,10*ROW('Sanitation Data'!H46))="","",OFFSET('Sanitation Data'!$H$30,0,10*ROW('Sanitation Data'!H46)))</f>
        <v/>
      </c>
      <c r="DH52" s="310" t="str">
        <f ca="true">+IF(OFFSET('Sanitation Data'!$H$31,0,10*ROW('Sanitation Data'!H46))="","",OFFSET('Sanitation Data'!$H$31,0,10*ROW('Sanitation Data'!H46)))</f>
        <v/>
      </c>
      <c r="DI52" s="310" t="str">
        <f ca="true">+IF(OFFSET('Sanitation Data'!$H$32,0,10*ROW('Sanitation Data'!H46))="","",OFFSET('Sanitation Data'!$H$32,0,10*ROW('Sanitation Data'!H46)))</f>
        <v/>
      </c>
      <c r="DJ52" s="310" t="str">
        <f ca="true">+IF(OFFSET('Sanitation Data'!$I$28,0,10*ROW('Sanitation Data'!I46))="","",OFFSET('Sanitation Data'!$I$28,0,10*ROW('Sanitation Data'!I46)))</f>
        <v/>
      </c>
      <c r="DK52" s="310" t="str">
        <f ca="true">+IF(OFFSET('Sanitation Data'!$I$29,0,10*ROW('Sanitation Data'!I46))="","",OFFSET('Sanitation Data'!$I$29,0,10*ROW('Sanitation Data'!I46)))</f>
        <v/>
      </c>
      <c r="DL52" s="310" t="str">
        <f ca="true">+IF(OFFSET('Sanitation Data'!$I$30,0,10*ROW('Sanitation Data'!I46))="","",OFFSET('Sanitation Data'!$I$30,0,10*ROW('Sanitation Data'!I46)))</f>
        <v/>
      </c>
      <c r="DM52" s="310" t="str">
        <f ca="true">+IF(OFFSET('Sanitation Data'!$I$31,0,10*ROW('Sanitation Data'!I46))="","",OFFSET('Sanitation Data'!$I$31,0,10*ROW('Sanitation Data'!I46)))</f>
        <v/>
      </c>
      <c r="DN52" s="310" t="str">
        <f ca="true">+IF(OFFSET('Sanitation Data'!$I$32,0,10*ROW('Sanitation Data'!I46))="","",OFFSET('Sanitation Data'!$I$32,0,10*ROW('Sanitation Data'!I46)))</f>
        <v/>
      </c>
      <c r="DO52" s="310" t="str">
        <f ca="true">+IF(OFFSET('Hygiene Data'!$D$11,0,10*ROW('Hygiene Data'!D46))="","",OFFSET('Hygiene Data'!$D$11,0,10*ROW('Hygiene Data'!D46)))</f>
        <v/>
      </c>
      <c r="DP52" s="310" t="str">
        <f ca="true">+IF(OFFSET('Hygiene Data'!$D$12,0,10*ROW('Hygiene Data'!D46))="","",OFFSET('Hygiene Data'!$D$12,0,10*ROW('Hygiene Data'!D46)))</f>
        <v/>
      </c>
      <c r="DQ52" s="310" t="str">
        <f ca="true">+IF(OFFSET('Hygiene Data'!$D$13,0,10*ROW('Hygiene Data'!D46))="","",OFFSET('Hygiene Data'!$D$13,0,10*ROW('Hygiene Data'!D46)))</f>
        <v/>
      </c>
      <c r="DR52" s="310" t="str">
        <f ca="true">+IF(OFFSET('Hygiene Data'!$E$11,0,10*ROW('Hygiene Data'!E46))="","",OFFSET('Hygiene Data'!$E$11,0,10*ROW('Hygiene Data'!E46)))</f>
        <v/>
      </c>
      <c r="DS52" s="310" t="str">
        <f ca="true">+IF(OFFSET('Hygiene Data'!$E$12,0,10*ROW('Hygiene Data'!E46))="","",OFFSET('Hygiene Data'!$E$12,0,10*ROW('Hygiene Data'!E46)))</f>
        <v/>
      </c>
      <c r="DT52" s="310" t="str">
        <f ca="true">+IF(OFFSET('Hygiene Data'!$E$13,0,10*ROW('Hygiene Data'!E46))="","",OFFSET('Hygiene Data'!$E$13,0,10*ROW('Hygiene Data'!E46)))</f>
        <v/>
      </c>
      <c r="DU52" s="310" t="str">
        <f ca="true">+IF(OFFSET('Hygiene Data'!$F$11,0,10*ROW('Hygiene Data'!F46))="","",OFFSET('Hygiene Data'!$F$11,0,10*ROW('Hygiene Data'!F46)))</f>
        <v/>
      </c>
      <c r="DV52" s="310" t="str">
        <f ca="true">+IF(OFFSET('Hygiene Data'!$F$12,0,10*ROW('Hygiene Data'!F46))="","",OFFSET('Hygiene Data'!$F$12,0,10*ROW('Hygiene Data'!F46)))</f>
        <v/>
      </c>
      <c r="DW52" s="310" t="str">
        <f ca="true">+IF(OFFSET('Hygiene Data'!$F$13,0,10*ROW('Hygiene Data'!F46))="","",OFFSET('Hygiene Data'!$F$13,0,10*ROW('Hygiene Data'!F46)))</f>
        <v/>
      </c>
      <c r="DX52" s="310" t="str">
        <f ca="true">+IF(OFFSET('Hygiene Data'!$G$11,0,10*ROW('Hygiene Data'!G46))="","",OFFSET('Hygiene Data'!$G$11,0,10*ROW('Hygiene Data'!G46)))</f>
        <v/>
      </c>
      <c r="DY52" s="310" t="str">
        <f ca="true">+IF(OFFSET('Hygiene Data'!$G$12,0,10*ROW('Hygiene Data'!G46))="","",OFFSET('Hygiene Data'!$G$12,0,10*ROW('Hygiene Data'!G46)))</f>
        <v/>
      </c>
      <c r="DZ52" s="310" t="str">
        <f ca="true">+IF(OFFSET('Hygiene Data'!$G$13,0,10*ROW('Hygiene Data'!G46))="","",OFFSET('Hygiene Data'!$G$13,0,10*ROW('Hygiene Data'!G46)))</f>
        <v/>
      </c>
      <c r="EA52" s="310" t="str">
        <f ca="true">+IF(OFFSET('Hygiene Data'!$H$11,0,10*ROW('Hygiene Data'!H46))="","",OFFSET('Hygiene Data'!$H$11,0,10*ROW('Hygiene Data'!H46)))</f>
        <v/>
      </c>
      <c r="EB52" s="310" t="str">
        <f ca="true">+IF(OFFSET('Hygiene Data'!$H$12,0,10*ROW('Hygiene Data'!H46))="","",OFFSET('Hygiene Data'!$H$12,0,10*ROW('Hygiene Data'!H46)))</f>
        <v/>
      </c>
      <c r="EC52" s="310" t="str">
        <f ca="true">+IF(OFFSET('Hygiene Data'!$H$13,0,10*ROW('Hygiene Data'!H46))="","",OFFSET('Hygiene Data'!$H$13,0,10*ROW('Hygiene Data'!H46)))</f>
        <v/>
      </c>
      <c r="ED52" s="310" t="str">
        <f ca="true">+IF(OFFSET('Hygiene Data'!$I$11,0,10*ROW('Hygiene Data'!I46))="","",OFFSET('Hygiene Data'!$I$11,0,10*ROW('Hygiene Data'!I46)))</f>
        <v/>
      </c>
      <c r="EE52" s="310" t="str">
        <f ca="true">+IF(OFFSET('Hygiene Data'!$I$12,0,10*ROW('Hygiene Data'!I46))="","",OFFSET('Hygiene Data'!$I$12,0,10*ROW('Hygiene Data'!I46)))</f>
        <v/>
      </c>
      <c r="EF52" s="310"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66"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10"/>
      <c r="BS53" s="310" t="str">
        <f ca="true">+IF(OFFSET('Water Data'!$D$27,0,10*ROW('Water Data'!D47))="","",OFFSET('Water Data'!$D$27,0,10*ROW('Water Data'!D47)))</f>
        <v/>
      </c>
      <c r="BT53" s="310" t="str">
        <f ca="true">+IF(OFFSET('Water Data'!$D$28,0,10*ROW('Water Data'!D47))="","",OFFSET('Water Data'!$D$28,0,10*ROW('Water Data'!D47)))</f>
        <v/>
      </c>
      <c r="BU53" s="310" t="str">
        <f ca="true">+IF(OFFSET('Water Data'!$D$29,0,10*ROW('Water Data'!D47))="","",OFFSET('Water Data'!$D$29,0,10*ROW('Water Data'!D47)))</f>
        <v/>
      </c>
      <c r="BV53" s="310" t="str">
        <f ca="true">+IF(OFFSET('Water Data'!$E$27,0,10*ROW('Water Data'!E47))="","",OFFSET('Water Data'!$E$27,0,10*ROW('Water Data'!E47)))</f>
        <v/>
      </c>
      <c r="BW53" s="310" t="str">
        <f ca="true">+IF(OFFSET('Water Data'!$E$28,0,10*ROW('Water Data'!E47))="","",OFFSET('Water Data'!$E$28,0,10*ROW('Water Data'!E47)))</f>
        <v/>
      </c>
      <c r="BX53" s="310" t="str">
        <f ca="true">+IF(OFFSET('Water Data'!$E$29,0,10*ROW('Water Data'!E47))="","",OFFSET('Water Data'!$E$29,0,10*ROW('Water Data'!E47)))</f>
        <v/>
      </c>
      <c r="BY53" s="310" t="str">
        <f ca="true">+IF(OFFSET('Water Data'!$F$27,0,10*ROW('Water Data'!F47))="","",OFFSET('Water Data'!$F$27,0,10*ROW('Water Data'!F47)))</f>
        <v/>
      </c>
      <c r="BZ53" s="310" t="str">
        <f ca="true">+IF(OFFSET('Water Data'!$F$28,0,10*ROW('Water Data'!F47))="","",OFFSET('Water Data'!$F$28,0,10*ROW('Water Data'!F47)))</f>
        <v/>
      </c>
      <c r="CA53" s="310" t="str">
        <f ca="true">+IF(OFFSET('Water Data'!$F$29,0,10*ROW('Water Data'!F47))="","",OFFSET('Water Data'!$F$29,0,10*ROW('Water Data'!F47)))</f>
        <v/>
      </c>
      <c r="CB53" s="310" t="str">
        <f ca="true">+IF(OFFSET('Water Data'!$G$27,0,10*ROW('Water Data'!G47))="","",OFFSET('Water Data'!$G$27,0,10*ROW('Water Data'!G47)))</f>
        <v/>
      </c>
      <c r="CC53" s="310" t="str">
        <f ca="true">+IF(OFFSET('Water Data'!$G$28,0,10*ROW('Water Data'!G47))="","",OFFSET('Water Data'!$G$28,0,10*ROW('Water Data'!G47)))</f>
        <v/>
      </c>
      <c r="CD53" s="310" t="str">
        <f ca="true">+IF(OFFSET('Water Data'!$G$29,0,10*ROW('Water Data'!G47))="","",OFFSET('Water Data'!$G$29,0,10*ROW('Water Data'!G47)))</f>
        <v/>
      </c>
      <c r="CE53" s="310" t="str">
        <f ca="true">+IF(OFFSET('Water Data'!$H$27,0,10*ROW('Water Data'!H47))="","",OFFSET('Water Data'!$H$27,0,10*ROW('Water Data'!H47)))</f>
        <v/>
      </c>
      <c r="CF53" s="310" t="str">
        <f ca="true">+IF(OFFSET('Water Data'!$H$28,0,10*ROW('Water Data'!H47))="","",OFFSET('Water Data'!$H$28,0,10*ROW('Water Data'!H47)))</f>
        <v/>
      </c>
      <c r="CG53" s="310" t="str">
        <f ca="true">+IF(OFFSET('Water Data'!$H$29,0,10*ROW('Water Data'!H47))="","",OFFSET('Water Data'!$H$29,0,10*ROW('Water Data'!H47)))</f>
        <v/>
      </c>
      <c r="CH53" s="310" t="str">
        <f ca="true">+IF(OFFSET('Water Data'!$I$27,0,10*ROW('Water Data'!I47))="","",OFFSET('Water Data'!$I$27,0,10*ROW('Water Data'!I47)))</f>
        <v/>
      </c>
      <c r="CI53" s="310" t="str">
        <f ca="true">+IF(OFFSET('Water Data'!$I$28,0,10*ROW('Water Data'!I47))="","",OFFSET('Water Data'!$I$28,0,10*ROW('Water Data'!I47)))</f>
        <v/>
      </c>
      <c r="CJ53" s="310" t="str">
        <f ca="true">+IF(OFFSET('Water Data'!$I$29,0,10*ROW('Water Data'!I47))="","",OFFSET('Water Data'!$I$29,0,10*ROW('Water Data'!I47)))</f>
        <v/>
      </c>
      <c r="CK53" s="310" t="str">
        <f ca="true">+IF(OFFSET('Sanitation Data'!$D$28,0,10*ROW('Sanitation Data'!D47))="","",OFFSET('Sanitation Data'!$D$28,0,10*ROW('Sanitation Data'!D47)))</f>
        <v/>
      </c>
      <c r="CL53" s="310" t="str">
        <f ca="true">+IF(OFFSET('Sanitation Data'!$D$29,0,10*ROW('Sanitation Data'!D47))="","",OFFSET('Sanitation Data'!$D$29,0,10*ROW('Sanitation Data'!D47)))</f>
        <v/>
      </c>
      <c r="CM53" s="310" t="str">
        <f ca="true">+IF(OFFSET('Sanitation Data'!$D$30,0,10*ROW('Sanitation Data'!D47))="","",OFFSET('Sanitation Data'!$D$30,0,10*ROW('Sanitation Data'!D47)))</f>
        <v/>
      </c>
      <c r="CN53" s="310" t="str">
        <f ca="true">+IF(OFFSET('Sanitation Data'!$D$31,0,10*ROW('Sanitation Data'!D47))="","",OFFSET('Sanitation Data'!$D$31,0,10*ROW('Sanitation Data'!D47)))</f>
        <v/>
      </c>
      <c r="CO53" s="310" t="str">
        <f ca="true">+IF(OFFSET('Sanitation Data'!$D$32,0,10*ROW('Sanitation Data'!D47))="","",OFFSET('Sanitation Data'!$D$32,0,10*ROW('Sanitation Data'!D47)))</f>
        <v/>
      </c>
      <c r="CP53" s="310" t="str">
        <f ca="true">+IF(OFFSET('Sanitation Data'!$E$28,0,10*ROW('Sanitation Data'!E47))="","",OFFSET('Sanitation Data'!$E$28,0,10*ROW('Sanitation Data'!E47)))</f>
        <v/>
      </c>
      <c r="CQ53" s="310" t="str">
        <f ca="true">+IF(OFFSET('Sanitation Data'!$E$29,0,10*ROW('Sanitation Data'!E47))="","",OFFSET('Sanitation Data'!$E$29,0,10*ROW('Sanitation Data'!E47)))</f>
        <v/>
      </c>
      <c r="CR53" s="310" t="str">
        <f ca="true">+IF(OFFSET('Sanitation Data'!$E$30,0,10*ROW('Sanitation Data'!E47))="","",OFFSET('Sanitation Data'!$E$30,0,10*ROW('Sanitation Data'!E47)))</f>
        <v/>
      </c>
      <c r="CS53" s="310" t="str">
        <f ca="true">+IF(OFFSET('Sanitation Data'!$E$31,0,10*ROW('Sanitation Data'!E47))="","",OFFSET('Sanitation Data'!$E$31,0,10*ROW('Sanitation Data'!E47)))</f>
        <v/>
      </c>
      <c r="CT53" s="310" t="str">
        <f ca="true">+IF(OFFSET('Sanitation Data'!$E$32,0,10*ROW('Sanitation Data'!E47))="","",OFFSET('Sanitation Data'!$E$32,0,10*ROW('Sanitation Data'!E47)))</f>
        <v/>
      </c>
      <c r="CU53" s="310" t="str">
        <f ca="true">+IF(OFFSET('Sanitation Data'!$F$28,0,10*ROW('Sanitation Data'!F47))="","",OFFSET('Sanitation Data'!$F$28,0,10*ROW('Sanitation Data'!F47)))</f>
        <v/>
      </c>
      <c r="CV53" s="310" t="str">
        <f ca="true">+IF(OFFSET('Sanitation Data'!$F$29,0,10*ROW('Sanitation Data'!F47))="","",OFFSET('Sanitation Data'!$F$29,0,10*ROW('Sanitation Data'!F47)))</f>
        <v/>
      </c>
      <c r="CW53" s="310" t="str">
        <f ca="true">+IF(OFFSET('Sanitation Data'!$F$30,0,10*ROW('Sanitation Data'!F47))="","",OFFSET('Sanitation Data'!$F$30,0,10*ROW('Sanitation Data'!F47)))</f>
        <v/>
      </c>
      <c r="CX53" s="310" t="str">
        <f ca="true">+IF(OFFSET('Sanitation Data'!$F$31,0,10*ROW('Sanitation Data'!F47))="","",OFFSET('Sanitation Data'!$F$31,0,10*ROW('Sanitation Data'!F47)))</f>
        <v/>
      </c>
      <c r="CY53" s="310" t="str">
        <f ca="true">+IF(OFFSET('Sanitation Data'!$F$32,0,10*ROW('Sanitation Data'!F47))="","",OFFSET('Sanitation Data'!$F$32,0,10*ROW('Sanitation Data'!F47)))</f>
        <v/>
      </c>
      <c r="CZ53" s="310" t="str">
        <f ca="true">+IF(OFFSET('Sanitation Data'!$G$28,0,10*ROW('Sanitation Data'!G47))="","",OFFSET('Sanitation Data'!$G$28,0,10*ROW('Sanitation Data'!G47)))</f>
        <v/>
      </c>
      <c r="DA53" s="310" t="str">
        <f ca="true">+IF(OFFSET('Sanitation Data'!$G$29,0,10*ROW('Sanitation Data'!G47))="","",OFFSET('Sanitation Data'!$G$29,0,10*ROW('Sanitation Data'!G47)))</f>
        <v/>
      </c>
      <c r="DB53" s="310" t="str">
        <f ca="true">+IF(OFFSET('Sanitation Data'!$G$30,0,10*ROW('Sanitation Data'!G47))="","",OFFSET('Sanitation Data'!$G$30,0,10*ROW('Sanitation Data'!G47)))</f>
        <v/>
      </c>
      <c r="DC53" s="310" t="str">
        <f ca="true">+IF(OFFSET('Sanitation Data'!$G$31,0,10*ROW('Sanitation Data'!G47))="","",OFFSET('Sanitation Data'!$G$31,0,10*ROW('Sanitation Data'!G47)))</f>
        <v/>
      </c>
      <c r="DD53" s="310" t="str">
        <f ca="true">+IF(OFFSET('Sanitation Data'!$G$32,0,10*ROW('Sanitation Data'!G47))="","",OFFSET('Sanitation Data'!$G$32,0,10*ROW('Sanitation Data'!G47)))</f>
        <v/>
      </c>
      <c r="DE53" s="310" t="str">
        <f ca="true">+IF(OFFSET('Sanitation Data'!$H$28,0,10*ROW('Sanitation Data'!H47))="","",OFFSET('Sanitation Data'!$H$28,0,10*ROW('Sanitation Data'!H47)))</f>
        <v/>
      </c>
      <c r="DF53" s="310" t="str">
        <f ca="true">+IF(OFFSET('Sanitation Data'!$H$29,0,10*ROW('Sanitation Data'!H47))="","",OFFSET('Sanitation Data'!$H$29,0,10*ROW('Sanitation Data'!H47)))</f>
        <v/>
      </c>
      <c r="DG53" s="310" t="str">
        <f ca="true">+IF(OFFSET('Sanitation Data'!$H$30,0,10*ROW('Sanitation Data'!H47))="","",OFFSET('Sanitation Data'!$H$30,0,10*ROW('Sanitation Data'!H47)))</f>
        <v/>
      </c>
      <c r="DH53" s="310" t="str">
        <f ca="true">+IF(OFFSET('Sanitation Data'!$H$31,0,10*ROW('Sanitation Data'!H47))="","",OFFSET('Sanitation Data'!$H$31,0,10*ROW('Sanitation Data'!H47)))</f>
        <v/>
      </c>
      <c r="DI53" s="310" t="str">
        <f ca="true">+IF(OFFSET('Sanitation Data'!$H$32,0,10*ROW('Sanitation Data'!H47))="","",OFFSET('Sanitation Data'!$H$32,0,10*ROW('Sanitation Data'!H47)))</f>
        <v/>
      </c>
      <c r="DJ53" s="310" t="str">
        <f ca="true">+IF(OFFSET('Sanitation Data'!$I$28,0,10*ROW('Sanitation Data'!I47))="","",OFFSET('Sanitation Data'!$I$28,0,10*ROW('Sanitation Data'!I47)))</f>
        <v/>
      </c>
      <c r="DK53" s="310" t="str">
        <f ca="true">+IF(OFFSET('Sanitation Data'!$I$29,0,10*ROW('Sanitation Data'!I47))="","",OFFSET('Sanitation Data'!$I$29,0,10*ROW('Sanitation Data'!I47)))</f>
        <v/>
      </c>
      <c r="DL53" s="310" t="str">
        <f ca="true">+IF(OFFSET('Sanitation Data'!$I$30,0,10*ROW('Sanitation Data'!I47))="","",OFFSET('Sanitation Data'!$I$30,0,10*ROW('Sanitation Data'!I47)))</f>
        <v/>
      </c>
      <c r="DM53" s="310" t="str">
        <f ca="true">+IF(OFFSET('Sanitation Data'!$I$31,0,10*ROW('Sanitation Data'!I47))="","",OFFSET('Sanitation Data'!$I$31,0,10*ROW('Sanitation Data'!I47)))</f>
        <v/>
      </c>
      <c r="DN53" s="310" t="str">
        <f ca="true">+IF(OFFSET('Sanitation Data'!$I$32,0,10*ROW('Sanitation Data'!I47))="","",OFFSET('Sanitation Data'!$I$32,0,10*ROW('Sanitation Data'!I47)))</f>
        <v/>
      </c>
      <c r="DO53" s="310" t="str">
        <f ca="true">+IF(OFFSET('Hygiene Data'!$D$11,0,10*ROW('Hygiene Data'!D47))="","",OFFSET('Hygiene Data'!$D$11,0,10*ROW('Hygiene Data'!D47)))</f>
        <v/>
      </c>
      <c r="DP53" s="310" t="str">
        <f ca="true">+IF(OFFSET('Hygiene Data'!$D$12,0,10*ROW('Hygiene Data'!D47))="","",OFFSET('Hygiene Data'!$D$12,0,10*ROW('Hygiene Data'!D47)))</f>
        <v/>
      </c>
      <c r="DQ53" s="310" t="str">
        <f ca="true">+IF(OFFSET('Hygiene Data'!$D$13,0,10*ROW('Hygiene Data'!D47))="","",OFFSET('Hygiene Data'!$D$13,0,10*ROW('Hygiene Data'!D47)))</f>
        <v/>
      </c>
      <c r="DR53" s="310" t="str">
        <f ca="true">+IF(OFFSET('Hygiene Data'!$E$11,0,10*ROW('Hygiene Data'!E47))="","",OFFSET('Hygiene Data'!$E$11,0,10*ROW('Hygiene Data'!E47)))</f>
        <v/>
      </c>
      <c r="DS53" s="310" t="str">
        <f ca="true">+IF(OFFSET('Hygiene Data'!$E$12,0,10*ROW('Hygiene Data'!E47))="","",OFFSET('Hygiene Data'!$E$12,0,10*ROW('Hygiene Data'!E47)))</f>
        <v/>
      </c>
      <c r="DT53" s="310" t="str">
        <f ca="true">+IF(OFFSET('Hygiene Data'!$E$13,0,10*ROW('Hygiene Data'!E47))="","",OFFSET('Hygiene Data'!$E$13,0,10*ROW('Hygiene Data'!E47)))</f>
        <v/>
      </c>
      <c r="DU53" s="310" t="str">
        <f ca="true">+IF(OFFSET('Hygiene Data'!$F$11,0,10*ROW('Hygiene Data'!F47))="","",OFFSET('Hygiene Data'!$F$11,0,10*ROW('Hygiene Data'!F47)))</f>
        <v/>
      </c>
      <c r="DV53" s="310" t="str">
        <f ca="true">+IF(OFFSET('Hygiene Data'!$F$12,0,10*ROW('Hygiene Data'!F47))="","",OFFSET('Hygiene Data'!$F$12,0,10*ROW('Hygiene Data'!F47)))</f>
        <v/>
      </c>
      <c r="DW53" s="310" t="str">
        <f ca="true">+IF(OFFSET('Hygiene Data'!$F$13,0,10*ROW('Hygiene Data'!F47))="","",OFFSET('Hygiene Data'!$F$13,0,10*ROW('Hygiene Data'!F47)))</f>
        <v/>
      </c>
      <c r="DX53" s="310" t="str">
        <f ca="true">+IF(OFFSET('Hygiene Data'!$G$11,0,10*ROW('Hygiene Data'!G47))="","",OFFSET('Hygiene Data'!$G$11,0,10*ROW('Hygiene Data'!G47)))</f>
        <v/>
      </c>
      <c r="DY53" s="310" t="str">
        <f ca="true">+IF(OFFSET('Hygiene Data'!$G$12,0,10*ROW('Hygiene Data'!G47))="","",OFFSET('Hygiene Data'!$G$12,0,10*ROW('Hygiene Data'!G47)))</f>
        <v/>
      </c>
      <c r="DZ53" s="310" t="str">
        <f ca="true">+IF(OFFSET('Hygiene Data'!$G$13,0,10*ROW('Hygiene Data'!G47))="","",OFFSET('Hygiene Data'!$G$13,0,10*ROW('Hygiene Data'!G47)))</f>
        <v/>
      </c>
      <c r="EA53" s="310" t="str">
        <f ca="true">+IF(OFFSET('Hygiene Data'!$H$11,0,10*ROW('Hygiene Data'!H47))="","",OFFSET('Hygiene Data'!$H$11,0,10*ROW('Hygiene Data'!H47)))</f>
        <v/>
      </c>
      <c r="EB53" s="310" t="str">
        <f ca="true">+IF(OFFSET('Hygiene Data'!$H$12,0,10*ROW('Hygiene Data'!H47))="","",OFFSET('Hygiene Data'!$H$12,0,10*ROW('Hygiene Data'!H47)))</f>
        <v/>
      </c>
      <c r="EC53" s="310" t="str">
        <f ca="true">+IF(OFFSET('Hygiene Data'!$H$13,0,10*ROW('Hygiene Data'!H47))="","",OFFSET('Hygiene Data'!$H$13,0,10*ROW('Hygiene Data'!H47)))</f>
        <v/>
      </c>
      <c r="ED53" s="310" t="str">
        <f ca="true">+IF(OFFSET('Hygiene Data'!$I$11,0,10*ROW('Hygiene Data'!I47))="","",OFFSET('Hygiene Data'!$I$11,0,10*ROW('Hygiene Data'!I47)))</f>
        <v/>
      </c>
      <c r="EE53" s="310" t="str">
        <f ca="true">+IF(OFFSET('Hygiene Data'!$I$12,0,10*ROW('Hygiene Data'!I47))="","",OFFSET('Hygiene Data'!$I$12,0,10*ROW('Hygiene Data'!I47)))</f>
        <v/>
      </c>
      <c r="EF53" s="310"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66"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10"/>
      <c r="BS54" s="310" t="str">
        <f ca="true">+IF(OFFSET('Water Data'!$D$27,0,10*ROW('Water Data'!D48))="","",OFFSET('Water Data'!$D$27,0,10*ROW('Water Data'!D48)))</f>
        <v/>
      </c>
      <c r="BT54" s="310" t="str">
        <f ca="true">+IF(OFFSET('Water Data'!$D$28,0,10*ROW('Water Data'!D48))="","",OFFSET('Water Data'!$D$28,0,10*ROW('Water Data'!D48)))</f>
        <v/>
      </c>
      <c r="BU54" s="310" t="str">
        <f ca="true">+IF(OFFSET('Water Data'!$D$29,0,10*ROW('Water Data'!D48))="","",OFFSET('Water Data'!$D$29,0,10*ROW('Water Data'!D48)))</f>
        <v/>
      </c>
      <c r="BV54" s="310" t="str">
        <f ca="true">+IF(OFFSET('Water Data'!$E$27,0,10*ROW('Water Data'!E48))="","",OFFSET('Water Data'!$E$27,0,10*ROW('Water Data'!E48)))</f>
        <v/>
      </c>
      <c r="BW54" s="310" t="str">
        <f ca="true">+IF(OFFSET('Water Data'!$E$28,0,10*ROW('Water Data'!E48))="","",OFFSET('Water Data'!$E$28,0,10*ROW('Water Data'!E48)))</f>
        <v/>
      </c>
      <c r="BX54" s="310" t="str">
        <f ca="true">+IF(OFFSET('Water Data'!$E$29,0,10*ROW('Water Data'!E48))="","",OFFSET('Water Data'!$E$29,0,10*ROW('Water Data'!E48)))</f>
        <v/>
      </c>
      <c r="BY54" s="310" t="str">
        <f ca="true">+IF(OFFSET('Water Data'!$F$27,0,10*ROW('Water Data'!F48))="","",OFFSET('Water Data'!$F$27,0,10*ROW('Water Data'!F48)))</f>
        <v/>
      </c>
      <c r="BZ54" s="310" t="str">
        <f ca="true">+IF(OFFSET('Water Data'!$F$28,0,10*ROW('Water Data'!F48))="","",OFFSET('Water Data'!$F$28,0,10*ROW('Water Data'!F48)))</f>
        <v/>
      </c>
      <c r="CA54" s="310" t="str">
        <f ca="true">+IF(OFFSET('Water Data'!$F$29,0,10*ROW('Water Data'!F48))="","",OFFSET('Water Data'!$F$29,0,10*ROW('Water Data'!F48)))</f>
        <v/>
      </c>
      <c r="CB54" s="310" t="str">
        <f ca="true">+IF(OFFSET('Water Data'!$G$27,0,10*ROW('Water Data'!G48))="","",OFFSET('Water Data'!$G$27,0,10*ROW('Water Data'!G48)))</f>
        <v/>
      </c>
      <c r="CC54" s="310" t="str">
        <f ca="true">+IF(OFFSET('Water Data'!$G$28,0,10*ROW('Water Data'!G48))="","",OFFSET('Water Data'!$G$28,0,10*ROW('Water Data'!G48)))</f>
        <v/>
      </c>
      <c r="CD54" s="310" t="str">
        <f ca="true">+IF(OFFSET('Water Data'!$G$29,0,10*ROW('Water Data'!G48))="","",OFFSET('Water Data'!$G$29,0,10*ROW('Water Data'!G48)))</f>
        <v/>
      </c>
      <c r="CE54" s="310" t="str">
        <f ca="true">+IF(OFFSET('Water Data'!$H$27,0,10*ROW('Water Data'!H48))="","",OFFSET('Water Data'!$H$27,0,10*ROW('Water Data'!H48)))</f>
        <v/>
      </c>
      <c r="CF54" s="310" t="str">
        <f ca="true">+IF(OFFSET('Water Data'!$H$28,0,10*ROW('Water Data'!H48))="","",OFFSET('Water Data'!$H$28,0,10*ROW('Water Data'!H48)))</f>
        <v/>
      </c>
      <c r="CG54" s="310" t="str">
        <f ca="true">+IF(OFFSET('Water Data'!$H$29,0,10*ROW('Water Data'!H48))="","",OFFSET('Water Data'!$H$29,0,10*ROW('Water Data'!H48)))</f>
        <v/>
      </c>
      <c r="CH54" s="310" t="str">
        <f ca="true">+IF(OFFSET('Water Data'!$I$27,0,10*ROW('Water Data'!I48))="","",OFFSET('Water Data'!$I$27,0,10*ROW('Water Data'!I48)))</f>
        <v/>
      </c>
      <c r="CI54" s="310" t="str">
        <f ca="true">+IF(OFFSET('Water Data'!$I$28,0,10*ROW('Water Data'!I48))="","",OFFSET('Water Data'!$I$28,0,10*ROW('Water Data'!I48)))</f>
        <v/>
      </c>
      <c r="CJ54" s="310" t="str">
        <f ca="true">+IF(OFFSET('Water Data'!$I$29,0,10*ROW('Water Data'!I48))="","",OFFSET('Water Data'!$I$29,0,10*ROW('Water Data'!I48)))</f>
        <v/>
      </c>
      <c r="CK54" s="310" t="str">
        <f ca="true">+IF(OFFSET('Sanitation Data'!$D$28,0,10*ROW('Sanitation Data'!D48))="","",OFFSET('Sanitation Data'!$D$28,0,10*ROW('Sanitation Data'!D48)))</f>
        <v/>
      </c>
      <c r="CL54" s="310" t="str">
        <f ca="true">+IF(OFFSET('Sanitation Data'!$D$29,0,10*ROW('Sanitation Data'!D48))="","",OFFSET('Sanitation Data'!$D$29,0,10*ROW('Sanitation Data'!D48)))</f>
        <v/>
      </c>
      <c r="CM54" s="310" t="str">
        <f ca="true">+IF(OFFSET('Sanitation Data'!$D$30,0,10*ROW('Sanitation Data'!D48))="","",OFFSET('Sanitation Data'!$D$30,0,10*ROW('Sanitation Data'!D48)))</f>
        <v/>
      </c>
      <c r="CN54" s="310" t="str">
        <f ca="true">+IF(OFFSET('Sanitation Data'!$D$31,0,10*ROW('Sanitation Data'!D48))="","",OFFSET('Sanitation Data'!$D$31,0,10*ROW('Sanitation Data'!D48)))</f>
        <v/>
      </c>
      <c r="CO54" s="310" t="str">
        <f ca="true">+IF(OFFSET('Sanitation Data'!$D$32,0,10*ROW('Sanitation Data'!D48))="","",OFFSET('Sanitation Data'!$D$32,0,10*ROW('Sanitation Data'!D48)))</f>
        <v/>
      </c>
      <c r="CP54" s="310" t="str">
        <f ca="true">+IF(OFFSET('Sanitation Data'!$E$28,0,10*ROW('Sanitation Data'!E48))="","",OFFSET('Sanitation Data'!$E$28,0,10*ROW('Sanitation Data'!E48)))</f>
        <v/>
      </c>
      <c r="CQ54" s="310" t="str">
        <f ca="true">+IF(OFFSET('Sanitation Data'!$E$29,0,10*ROW('Sanitation Data'!E48))="","",OFFSET('Sanitation Data'!$E$29,0,10*ROW('Sanitation Data'!E48)))</f>
        <v/>
      </c>
      <c r="CR54" s="310" t="str">
        <f ca="true">+IF(OFFSET('Sanitation Data'!$E$30,0,10*ROW('Sanitation Data'!E48))="","",OFFSET('Sanitation Data'!$E$30,0,10*ROW('Sanitation Data'!E48)))</f>
        <v/>
      </c>
      <c r="CS54" s="310" t="str">
        <f ca="true">+IF(OFFSET('Sanitation Data'!$E$31,0,10*ROW('Sanitation Data'!E48))="","",OFFSET('Sanitation Data'!$E$31,0,10*ROW('Sanitation Data'!E48)))</f>
        <v/>
      </c>
      <c r="CT54" s="310" t="str">
        <f ca="true">+IF(OFFSET('Sanitation Data'!$E$32,0,10*ROW('Sanitation Data'!E48))="","",OFFSET('Sanitation Data'!$E$32,0,10*ROW('Sanitation Data'!E48)))</f>
        <v/>
      </c>
      <c r="CU54" s="310" t="str">
        <f ca="true">+IF(OFFSET('Sanitation Data'!$F$28,0,10*ROW('Sanitation Data'!F48))="","",OFFSET('Sanitation Data'!$F$28,0,10*ROW('Sanitation Data'!F48)))</f>
        <v/>
      </c>
      <c r="CV54" s="310" t="str">
        <f ca="true">+IF(OFFSET('Sanitation Data'!$F$29,0,10*ROW('Sanitation Data'!F48))="","",OFFSET('Sanitation Data'!$F$29,0,10*ROW('Sanitation Data'!F48)))</f>
        <v/>
      </c>
      <c r="CW54" s="310" t="str">
        <f ca="true">+IF(OFFSET('Sanitation Data'!$F$30,0,10*ROW('Sanitation Data'!F48))="","",OFFSET('Sanitation Data'!$F$30,0,10*ROW('Sanitation Data'!F48)))</f>
        <v/>
      </c>
      <c r="CX54" s="310" t="str">
        <f ca="true">+IF(OFFSET('Sanitation Data'!$F$31,0,10*ROW('Sanitation Data'!F48))="","",OFFSET('Sanitation Data'!$F$31,0,10*ROW('Sanitation Data'!F48)))</f>
        <v/>
      </c>
      <c r="CY54" s="310" t="str">
        <f ca="true">+IF(OFFSET('Sanitation Data'!$F$32,0,10*ROW('Sanitation Data'!F48))="","",OFFSET('Sanitation Data'!$F$32,0,10*ROW('Sanitation Data'!F48)))</f>
        <v/>
      </c>
      <c r="CZ54" s="310" t="str">
        <f ca="true">+IF(OFFSET('Sanitation Data'!$G$28,0,10*ROW('Sanitation Data'!G48))="","",OFFSET('Sanitation Data'!$G$28,0,10*ROW('Sanitation Data'!G48)))</f>
        <v/>
      </c>
      <c r="DA54" s="310" t="str">
        <f ca="true">+IF(OFFSET('Sanitation Data'!$G$29,0,10*ROW('Sanitation Data'!G48))="","",OFFSET('Sanitation Data'!$G$29,0,10*ROW('Sanitation Data'!G48)))</f>
        <v/>
      </c>
      <c r="DB54" s="310" t="str">
        <f ca="true">+IF(OFFSET('Sanitation Data'!$G$30,0,10*ROW('Sanitation Data'!G48))="","",OFFSET('Sanitation Data'!$G$30,0,10*ROW('Sanitation Data'!G48)))</f>
        <v/>
      </c>
      <c r="DC54" s="310" t="str">
        <f ca="true">+IF(OFFSET('Sanitation Data'!$G$31,0,10*ROW('Sanitation Data'!G48))="","",OFFSET('Sanitation Data'!$G$31,0,10*ROW('Sanitation Data'!G48)))</f>
        <v/>
      </c>
      <c r="DD54" s="310" t="str">
        <f ca="true">+IF(OFFSET('Sanitation Data'!$G$32,0,10*ROW('Sanitation Data'!G48))="","",OFFSET('Sanitation Data'!$G$32,0,10*ROW('Sanitation Data'!G48)))</f>
        <v/>
      </c>
      <c r="DE54" s="310" t="str">
        <f ca="true">+IF(OFFSET('Sanitation Data'!$H$28,0,10*ROW('Sanitation Data'!H48))="","",OFFSET('Sanitation Data'!$H$28,0,10*ROW('Sanitation Data'!H48)))</f>
        <v/>
      </c>
      <c r="DF54" s="310" t="str">
        <f ca="true">+IF(OFFSET('Sanitation Data'!$H$29,0,10*ROW('Sanitation Data'!H48))="","",OFFSET('Sanitation Data'!$H$29,0,10*ROW('Sanitation Data'!H48)))</f>
        <v/>
      </c>
      <c r="DG54" s="310" t="str">
        <f ca="true">+IF(OFFSET('Sanitation Data'!$H$30,0,10*ROW('Sanitation Data'!H48))="","",OFFSET('Sanitation Data'!$H$30,0,10*ROW('Sanitation Data'!H48)))</f>
        <v/>
      </c>
      <c r="DH54" s="310" t="str">
        <f ca="true">+IF(OFFSET('Sanitation Data'!$H$31,0,10*ROW('Sanitation Data'!H48))="","",OFFSET('Sanitation Data'!$H$31,0,10*ROW('Sanitation Data'!H48)))</f>
        <v/>
      </c>
      <c r="DI54" s="310" t="str">
        <f ca="true">+IF(OFFSET('Sanitation Data'!$H$32,0,10*ROW('Sanitation Data'!H48))="","",OFFSET('Sanitation Data'!$H$32,0,10*ROW('Sanitation Data'!H48)))</f>
        <v/>
      </c>
      <c r="DJ54" s="310" t="str">
        <f ca="true">+IF(OFFSET('Sanitation Data'!$I$28,0,10*ROW('Sanitation Data'!I48))="","",OFFSET('Sanitation Data'!$I$28,0,10*ROW('Sanitation Data'!I48)))</f>
        <v/>
      </c>
      <c r="DK54" s="310" t="str">
        <f ca="true">+IF(OFFSET('Sanitation Data'!$I$29,0,10*ROW('Sanitation Data'!I48))="","",OFFSET('Sanitation Data'!$I$29,0,10*ROW('Sanitation Data'!I48)))</f>
        <v/>
      </c>
      <c r="DL54" s="310" t="str">
        <f ca="true">+IF(OFFSET('Sanitation Data'!$I$30,0,10*ROW('Sanitation Data'!I48))="","",OFFSET('Sanitation Data'!$I$30,0,10*ROW('Sanitation Data'!I48)))</f>
        <v/>
      </c>
      <c r="DM54" s="310" t="str">
        <f ca="true">+IF(OFFSET('Sanitation Data'!$I$31,0,10*ROW('Sanitation Data'!I48))="","",OFFSET('Sanitation Data'!$I$31,0,10*ROW('Sanitation Data'!I48)))</f>
        <v/>
      </c>
      <c r="DN54" s="310" t="str">
        <f ca="true">+IF(OFFSET('Sanitation Data'!$I$32,0,10*ROW('Sanitation Data'!I48))="","",OFFSET('Sanitation Data'!$I$32,0,10*ROW('Sanitation Data'!I48)))</f>
        <v/>
      </c>
      <c r="DO54" s="310" t="str">
        <f ca="true">+IF(OFFSET('Hygiene Data'!$D$11,0,10*ROW('Hygiene Data'!D48))="","",OFFSET('Hygiene Data'!$D$11,0,10*ROW('Hygiene Data'!D48)))</f>
        <v/>
      </c>
      <c r="DP54" s="310" t="str">
        <f ca="true">+IF(OFFSET('Hygiene Data'!$D$12,0,10*ROW('Hygiene Data'!D48))="","",OFFSET('Hygiene Data'!$D$12,0,10*ROW('Hygiene Data'!D48)))</f>
        <v/>
      </c>
      <c r="DQ54" s="310" t="str">
        <f ca="true">+IF(OFFSET('Hygiene Data'!$D$13,0,10*ROW('Hygiene Data'!D48))="","",OFFSET('Hygiene Data'!$D$13,0,10*ROW('Hygiene Data'!D48)))</f>
        <v/>
      </c>
      <c r="DR54" s="310" t="str">
        <f ca="true">+IF(OFFSET('Hygiene Data'!$E$11,0,10*ROW('Hygiene Data'!E48))="","",OFFSET('Hygiene Data'!$E$11,0,10*ROW('Hygiene Data'!E48)))</f>
        <v/>
      </c>
      <c r="DS54" s="310" t="str">
        <f ca="true">+IF(OFFSET('Hygiene Data'!$E$12,0,10*ROW('Hygiene Data'!E48))="","",OFFSET('Hygiene Data'!$E$12,0,10*ROW('Hygiene Data'!E48)))</f>
        <v/>
      </c>
      <c r="DT54" s="310" t="str">
        <f ca="true">+IF(OFFSET('Hygiene Data'!$E$13,0,10*ROW('Hygiene Data'!E48))="","",OFFSET('Hygiene Data'!$E$13,0,10*ROW('Hygiene Data'!E48)))</f>
        <v/>
      </c>
      <c r="DU54" s="310" t="str">
        <f ca="true">+IF(OFFSET('Hygiene Data'!$F$11,0,10*ROW('Hygiene Data'!F48))="","",OFFSET('Hygiene Data'!$F$11,0,10*ROW('Hygiene Data'!F48)))</f>
        <v/>
      </c>
      <c r="DV54" s="310" t="str">
        <f ca="true">+IF(OFFSET('Hygiene Data'!$F$12,0,10*ROW('Hygiene Data'!F48))="","",OFFSET('Hygiene Data'!$F$12,0,10*ROW('Hygiene Data'!F48)))</f>
        <v/>
      </c>
      <c r="DW54" s="310" t="str">
        <f ca="true">+IF(OFFSET('Hygiene Data'!$F$13,0,10*ROW('Hygiene Data'!F48))="","",OFFSET('Hygiene Data'!$F$13,0,10*ROW('Hygiene Data'!F48)))</f>
        <v/>
      </c>
      <c r="DX54" s="310" t="str">
        <f ca="true">+IF(OFFSET('Hygiene Data'!$G$11,0,10*ROW('Hygiene Data'!G48))="","",OFFSET('Hygiene Data'!$G$11,0,10*ROW('Hygiene Data'!G48)))</f>
        <v/>
      </c>
      <c r="DY54" s="310" t="str">
        <f ca="true">+IF(OFFSET('Hygiene Data'!$G$12,0,10*ROW('Hygiene Data'!G48))="","",OFFSET('Hygiene Data'!$G$12,0,10*ROW('Hygiene Data'!G48)))</f>
        <v/>
      </c>
      <c r="DZ54" s="310" t="str">
        <f ca="true">+IF(OFFSET('Hygiene Data'!$G$13,0,10*ROW('Hygiene Data'!G48))="","",OFFSET('Hygiene Data'!$G$13,0,10*ROW('Hygiene Data'!G48)))</f>
        <v/>
      </c>
      <c r="EA54" s="310" t="str">
        <f ca="true">+IF(OFFSET('Hygiene Data'!$H$11,0,10*ROW('Hygiene Data'!H48))="","",OFFSET('Hygiene Data'!$H$11,0,10*ROW('Hygiene Data'!H48)))</f>
        <v/>
      </c>
      <c r="EB54" s="310" t="str">
        <f ca="true">+IF(OFFSET('Hygiene Data'!$H$12,0,10*ROW('Hygiene Data'!H48))="","",OFFSET('Hygiene Data'!$H$12,0,10*ROW('Hygiene Data'!H48)))</f>
        <v/>
      </c>
      <c r="EC54" s="310" t="str">
        <f ca="true">+IF(OFFSET('Hygiene Data'!$H$13,0,10*ROW('Hygiene Data'!H48))="","",OFFSET('Hygiene Data'!$H$13,0,10*ROW('Hygiene Data'!H48)))</f>
        <v/>
      </c>
      <c r="ED54" s="310" t="str">
        <f ca="true">+IF(OFFSET('Hygiene Data'!$I$11,0,10*ROW('Hygiene Data'!I48))="","",OFFSET('Hygiene Data'!$I$11,0,10*ROW('Hygiene Data'!I48)))</f>
        <v/>
      </c>
      <c r="EE54" s="310" t="str">
        <f ca="true">+IF(OFFSET('Hygiene Data'!$I$12,0,10*ROW('Hygiene Data'!I48))="","",OFFSET('Hygiene Data'!$I$12,0,10*ROW('Hygiene Data'!I48)))</f>
        <v/>
      </c>
      <c r="EF54" s="310"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66"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10"/>
      <c r="BS55" s="310" t="str">
        <f ca="true">+IF(OFFSET('Water Data'!$D$27,0,10*ROW('Water Data'!D49))="","",OFFSET('Water Data'!$D$27,0,10*ROW('Water Data'!D49)))</f>
        <v/>
      </c>
      <c r="BT55" s="310" t="str">
        <f ca="true">+IF(OFFSET('Water Data'!$D$28,0,10*ROW('Water Data'!D49))="","",OFFSET('Water Data'!$D$28,0,10*ROW('Water Data'!D49)))</f>
        <v/>
      </c>
      <c r="BU55" s="310" t="str">
        <f ca="true">+IF(OFFSET('Water Data'!$D$29,0,10*ROW('Water Data'!D49))="","",OFFSET('Water Data'!$D$29,0,10*ROW('Water Data'!D49)))</f>
        <v/>
      </c>
      <c r="BV55" s="310" t="str">
        <f ca="true">+IF(OFFSET('Water Data'!$E$27,0,10*ROW('Water Data'!E49))="","",OFFSET('Water Data'!$E$27,0,10*ROW('Water Data'!E49)))</f>
        <v/>
      </c>
      <c r="BW55" s="310" t="str">
        <f ca="true">+IF(OFFSET('Water Data'!$E$28,0,10*ROW('Water Data'!E49))="","",OFFSET('Water Data'!$E$28,0,10*ROW('Water Data'!E49)))</f>
        <v/>
      </c>
      <c r="BX55" s="310" t="str">
        <f ca="true">+IF(OFFSET('Water Data'!$E$29,0,10*ROW('Water Data'!E49))="","",OFFSET('Water Data'!$E$29,0,10*ROW('Water Data'!E49)))</f>
        <v/>
      </c>
      <c r="BY55" s="310" t="str">
        <f ca="true">+IF(OFFSET('Water Data'!$F$27,0,10*ROW('Water Data'!F49))="","",OFFSET('Water Data'!$F$27,0,10*ROW('Water Data'!F49)))</f>
        <v/>
      </c>
      <c r="BZ55" s="310" t="str">
        <f ca="true">+IF(OFFSET('Water Data'!$F$28,0,10*ROW('Water Data'!F49))="","",OFFSET('Water Data'!$F$28,0,10*ROW('Water Data'!F49)))</f>
        <v/>
      </c>
      <c r="CA55" s="310" t="str">
        <f ca="true">+IF(OFFSET('Water Data'!$F$29,0,10*ROW('Water Data'!F49))="","",OFFSET('Water Data'!$F$29,0,10*ROW('Water Data'!F49)))</f>
        <v/>
      </c>
      <c r="CB55" s="310" t="str">
        <f ca="true">+IF(OFFSET('Water Data'!$G$27,0,10*ROW('Water Data'!G49))="","",OFFSET('Water Data'!$G$27,0,10*ROW('Water Data'!G49)))</f>
        <v/>
      </c>
      <c r="CC55" s="310" t="str">
        <f ca="true">+IF(OFFSET('Water Data'!$G$28,0,10*ROW('Water Data'!G49))="","",OFFSET('Water Data'!$G$28,0,10*ROW('Water Data'!G49)))</f>
        <v/>
      </c>
      <c r="CD55" s="310" t="str">
        <f ca="true">+IF(OFFSET('Water Data'!$G$29,0,10*ROW('Water Data'!G49))="","",OFFSET('Water Data'!$G$29,0,10*ROW('Water Data'!G49)))</f>
        <v/>
      </c>
      <c r="CE55" s="310" t="str">
        <f ca="true">+IF(OFFSET('Water Data'!$H$27,0,10*ROW('Water Data'!H49))="","",OFFSET('Water Data'!$H$27,0,10*ROW('Water Data'!H49)))</f>
        <v/>
      </c>
      <c r="CF55" s="310" t="str">
        <f ca="true">+IF(OFFSET('Water Data'!$H$28,0,10*ROW('Water Data'!H49))="","",OFFSET('Water Data'!$H$28,0,10*ROW('Water Data'!H49)))</f>
        <v/>
      </c>
      <c r="CG55" s="310" t="str">
        <f ca="true">+IF(OFFSET('Water Data'!$H$29,0,10*ROW('Water Data'!H49))="","",OFFSET('Water Data'!$H$29,0,10*ROW('Water Data'!H49)))</f>
        <v/>
      </c>
      <c r="CH55" s="310" t="str">
        <f ca="true">+IF(OFFSET('Water Data'!$I$27,0,10*ROW('Water Data'!I49))="","",OFFSET('Water Data'!$I$27,0,10*ROW('Water Data'!I49)))</f>
        <v/>
      </c>
      <c r="CI55" s="310" t="str">
        <f ca="true">+IF(OFFSET('Water Data'!$I$28,0,10*ROW('Water Data'!I49))="","",OFFSET('Water Data'!$I$28,0,10*ROW('Water Data'!I49)))</f>
        <v/>
      </c>
      <c r="CJ55" s="310" t="str">
        <f ca="true">+IF(OFFSET('Water Data'!$I$29,0,10*ROW('Water Data'!I49))="","",OFFSET('Water Data'!$I$29,0,10*ROW('Water Data'!I49)))</f>
        <v/>
      </c>
      <c r="CK55" s="310" t="str">
        <f ca="true">+IF(OFFSET('Sanitation Data'!$D$28,0,10*ROW('Sanitation Data'!D49))="","",OFFSET('Sanitation Data'!$D$28,0,10*ROW('Sanitation Data'!D49)))</f>
        <v/>
      </c>
      <c r="CL55" s="310" t="str">
        <f ca="true">+IF(OFFSET('Sanitation Data'!$D$29,0,10*ROW('Sanitation Data'!D49))="","",OFFSET('Sanitation Data'!$D$29,0,10*ROW('Sanitation Data'!D49)))</f>
        <v/>
      </c>
      <c r="CM55" s="310" t="str">
        <f ca="true">+IF(OFFSET('Sanitation Data'!$D$30,0,10*ROW('Sanitation Data'!D49))="","",OFFSET('Sanitation Data'!$D$30,0,10*ROW('Sanitation Data'!D49)))</f>
        <v/>
      </c>
      <c r="CN55" s="310" t="str">
        <f ca="true">+IF(OFFSET('Sanitation Data'!$D$31,0,10*ROW('Sanitation Data'!D49))="","",OFFSET('Sanitation Data'!$D$31,0,10*ROW('Sanitation Data'!D49)))</f>
        <v/>
      </c>
      <c r="CO55" s="310" t="str">
        <f ca="true">+IF(OFFSET('Sanitation Data'!$D$32,0,10*ROW('Sanitation Data'!D49))="","",OFFSET('Sanitation Data'!$D$32,0,10*ROW('Sanitation Data'!D49)))</f>
        <v/>
      </c>
      <c r="CP55" s="310" t="str">
        <f ca="true">+IF(OFFSET('Sanitation Data'!$E$28,0,10*ROW('Sanitation Data'!E49))="","",OFFSET('Sanitation Data'!$E$28,0,10*ROW('Sanitation Data'!E49)))</f>
        <v/>
      </c>
      <c r="CQ55" s="310" t="str">
        <f ca="true">+IF(OFFSET('Sanitation Data'!$E$29,0,10*ROW('Sanitation Data'!E49))="","",OFFSET('Sanitation Data'!$E$29,0,10*ROW('Sanitation Data'!E49)))</f>
        <v/>
      </c>
      <c r="CR55" s="310" t="str">
        <f ca="true">+IF(OFFSET('Sanitation Data'!$E$30,0,10*ROW('Sanitation Data'!E49))="","",OFFSET('Sanitation Data'!$E$30,0,10*ROW('Sanitation Data'!E49)))</f>
        <v/>
      </c>
      <c r="CS55" s="310" t="str">
        <f ca="true">+IF(OFFSET('Sanitation Data'!$E$31,0,10*ROW('Sanitation Data'!E49))="","",OFFSET('Sanitation Data'!$E$31,0,10*ROW('Sanitation Data'!E49)))</f>
        <v/>
      </c>
      <c r="CT55" s="310" t="str">
        <f ca="true">+IF(OFFSET('Sanitation Data'!$E$32,0,10*ROW('Sanitation Data'!E49))="","",OFFSET('Sanitation Data'!$E$32,0,10*ROW('Sanitation Data'!E49)))</f>
        <v/>
      </c>
      <c r="CU55" s="310" t="str">
        <f ca="true">+IF(OFFSET('Sanitation Data'!$F$28,0,10*ROW('Sanitation Data'!F49))="","",OFFSET('Sanitation Data'!$F$28,0,10*ROW('Sanitation Data'!F49)))</f>
        <v/>
      </c>
      <c r="CV55" s="310" t="str">
        <f ca="true">+IF(OFFSET('Sanitation Data'!$F$29,0,10*ROW('Sanitation Data'!F49))="","",OFFSET('Sanitation Data'!$F$29,0,10*ROW('Sanitation Data'!F49)))</f>
        <v/>
      </c>
      <c r="CW55" s="310" t="str">
        <f ca="true">+IF(OFFSET('Sanitation Data'!$F$30,0,10*ROW('Sanitation Data'!F49))="","",OFFSET('Sanitation Data'!$F$30,0,10*ROW('Sanitation Data'!F49)))</f>
        <v/>
      </c>
      <c r="CX55" s="310" t="str">
        <f ca="true">+IF(OFFSET('Sanitation Data'!$F$31,0,10*ROW('Sanitation Data'!F49))="","",OFFSET('Sanitation Data'!$F$31,0,10*ROW('Sanitation Data'!F49)))</f>
        <v/>
      </c>
      <c r="CY55" s="310" t="str">
        <f ca="true">+IF(OFFSET('Sanitation Data'!$F$32,0,10*ROW('Sanitation Data'!F49))="","",OFFSET('Sanitation Data'!$F$32,0,10*ROW('Sanitation Data'!F49)))</f>
        <v/>
      </c>
      <c r="CZ55" s="310" t="str">
        <f ca="true">+IF(OFFSET('Sanitation Data'!$G$28,0,10*ROW('Sanitation Data'!G49))="","",OFFSET('Sanitation Data'!$G$28,0,10*ROW('Sanitation Data'!G49)))</f>
        <v/>
      </c>
      <c r="DA55" s="310" t="str">
        <f ca="true">+IF(OFFSET('Sanitation Data'!$G$29,0,10*ROW('Sanitation Data'!G49))="","",OFFSET('Sanitation Data'!$G$29,0,10*ROW('Sanitation Data'!G49)))</f>
        <v/>
      </c>
      <c r="DB55" s="310" t="str">
        <f ca="true">+IF(OFFSET('Sanitation Data'!$G$30,0,10*ROW('Sanitation Data'!G49))="","",OFFSET('Sanitation Data'!$G$30,0,10*ROW('Sanitation Data'!G49)))</f>
        <v/>
      </c>
      <c r="DC55" s="310" t="str">
        <f ca="true">+IF(OFFSET('Sanitation Data'!$G$31,0,10*ROW('Sanitation Data'!G49))="","",OFFSET('Sanitation Data'!$G$31,0,10*ROW('Sanitation Data'!G49)))</f>
        <v/>
      </c>
      <c r="DD55" s="310" t="str">
        <f ca="true">+IF(OFFSET('Sanitation Data'!$G$32,0,10*ROW('Sanitation Data'!G49))="","",OFFSET('Sanitation Data'!$G$32,0,10*ROW('Sanitation Data'!G49)))</f>
        <v/>
      </c>
      <c r="DE55" s="310" t="str">
        <f ca="true">+IF(OFFSET('Sanitation Data'!$H$28,0,10*ROW('Sanitation Data'!H49))="","",OFFSET('Sanitation Data'!$H$28,0,10*ROW('Sanitation Data'!H49)))</f>
        <v/>
      </c>
      <c r="DF55" s="310" t="str">
        <f ca="true">+IF(OFFSET('Sanitation Data'!$H$29,0,10*ROW('Sanitation Data'!H49))="","",OFFSET('Sanitation Data'!$H$29,0,10*ROW('Sanitation Data'!H49)))</f>
        <v/>
      </c>
      <c r="DG55" s="310" t="str">
        <f ca="true">+IF(OFFSET('Sanitation Data'!$H$30,0,10*ROW('Sanitation Data'!H49))="","",OFFSET('Sanitation Data'!$H$30,0,10*ROW('Sanitation Data'!H49)))</f>
        <v/>
      </c>
      <c r="DH55" s="310" t="str">
        <f ca="true">+IF(OFFSET('Sanitation Data'!$H$31,0,10*ROW('Sanitation Data'!H49))="","",OFFSET('Sanitation Data'!$H$31,0,10*ROW('Sanitation Data'!H49)))</f>
        <v/>
      </c>
      <c r="DI55" s="310" t="str">
        <f ca="true">+IF(OFFSET('Sanitation Data'!$H$32,0,10*ROW('Sanitation Data'!H49))="","",OFFSET('Sanitation Data'!$H$32,0,10*ROW('Sanitation Data'!H49)))</f>
        <v/>
      </c>
      <c r="DJ55" s="310" t="str">
        <f ca="true">+IF(OFFSET('Sanitation Data'!$I$28,0,10*ROW('Sanitation Data'!I49))="","",OFFSET('Sanitation Data'!$I$28,0,10*ROW('Sanitation Data'!I49)))</f>
        <v/>
      </c>
      <c r="DK55" s="310" t="str">
        <f ca="true">+IF(OFFSET('Sanitation Data'!$I$29,0,10*ROW('Sanitation Data'!I49))="","",OFFSET('Sanitation Data'!$I$29,0,10*ROW('Sanitation Data'!I49)))</f>
        <v/>
      </c>
      <c r="DL55" s="310" t="str">
        <f ca="true">+IF(OFFSET('Sanitation Data'!$I$30,0,10*ROW('Sanitation Data'!I49))="","",OFFSET('Sanitation Data'!$I$30,0,10*ROW('Sanitation Data'!I49)))</f>
        <v/>
      </c>
      <c r="DM55" s="310" t="str">
        <f ca="true">+IF(OFFSET('Sanitation Data'!$I$31,0,10*ROW('Sanitation Data'!I49))="","",OFFSET('Sanitation Data'!$I$31,0,10*ROW('Sanitation Data'!I49)))</f>
        <v/>
      </c>
      <c r="DN55" s="310" t="str">
        <f ca="true">+IF(OFFSET('Sanitation Data'!$I$32,0,10*ROW('Sanitation Data'!I49))="","",OFFSET('Sanitation Data'!$I$32,0,10*ROW('Sanitation Data'!I49)))</f>
        <v/>
      </c>
      <c r="DO55" s="310" t="str">
        <f ca="true">+IF(OFFSET('Hygiene Data'!$D$11,0,10*ROW('Hygiene Data'!D49))="","",OFFSET('Hygiene Data'!$D$11,0,10*ROW('Hygiene Data'!D49)))</f>
        <v/>
      </c>
      <c r="DP55" s="310" t="str">
        <f ca="true">+IF(OFFSET('Hygiene Data'!$D$12,0,10*ROW('Hygiene Data'!D49))="","",OFFSET('Hygiene Data'!$D$12,0,10*ROW('Hygiene Data'!D49)))</f>
        <v/>
      </c>
      <c r="DQ55" s="310" t="str">
        <f ca="true">+IF(OFFSET('Hygiene Data'!$D$13,0,10*ROW('Hygiene Data'!D49))="","",OFFSET('Hygiene Data'!$D$13,0,10*ROW('Hygiene Data'!D49)))</f>
        <v/>
      </c>
      <c r="DR55" s="310" t="str">
        <f ca="true">+IF(OFFSET('Hygiene Data'!$E$11,0,10*ROW('Hygiene Data'!E49))="","",OFFSET('Hygiene Data'!$E$11,0,10*ROW('Hygiene Data'!E49)))</f>
        <v/>
      </c>
      <c r="DS55" s="310" t="str">
        <f ca="true">+IF(OFFSET('Hygiene Data'!$E$12,0,10*ROW('Hygiene Data'!E49))="","",OFFSET('Hygiene Data'!$E$12,0,10*ROW('Hygiene Data'!E49)))</f>
        <v/>
      </c>
      <c r="DT55" s="310" t="str">
        <f ca="true">+IF(OFFSET('Hygiene Data'!$E$13,0,10*ROW('Hygiene Data'!E49))="","",OFFSET('Hygiene Data'!$E$13,0,10*ROW('Hygiene Data'!E49)))</f>
        <v/>
      </c>
      <c r="DU55" s="310" t="str">
        <f ca="true">+IF(OFFSET('Hygiene Data'!$F$11,0,10*ROW('Hygiene Data'!F49))="","",OFFSET('Hygiene Data'!$F$11,0,10*ROW('Hygiene Data'!F49)))</f>
        <v/>
      </c>
      <c r="DV55" s="310" t="str">
        <f ca="true">+IF(OFFSET('Hygiene Data'!$F$12,0,10*ROW('Hygiene Data'!F49))="","",OFFSET('Hygiene Data'!$F$12,0,10*ROW('Hygiene Data'!F49)))</f>
        <v/>
      </c>
      <c r="DW55" s="310" t="str">
        <f ca="true">+IF(OFFSET('Hygiene Data'!$F$13,0,10*ROW('Hygiene Data'!F49))="","",OFFSET('Hygiene Data'!$F$13,0,10*ROW('Hygiene Data'!F49)))</f>
        <v/>
      </c>
      <c r="DX55" s="310" t="str">
        <f ca="true">+IF(OFFSET('Hygiene Data'!$G$11,0,10*ROW('Hygiene Data'!G49))="","",OFFSET('Hygiene Data'!$G$11,0,10*ROW('Hygiene Data'!G49)))</f>
        <v/>
      </c>
      <c r="DY55" s="310" t="str">
        <f ca="true">+IF(OFFSET('Hygiene Data'!$G$12,0,10*ROW('Hygiene Data'!G49))="","",OFFSET('Hygiene Data'!$G$12,0,10*ROW('Hygiene Data'!G49)))</f>
        <v/>
      </c>
      <c r="DZ55" s="310" t="str">
        <f ca="true">+IF(OFFSET('Hygiene Data'!$G$13,0,10*ROW('Hygiene Data'!G49))="","",OFFSET('Hygiene Data'!$G$13,0,10*ROW('Hygiene Data'!G49)))</f>
        <v/>
      </c>
      <c r="EA55" s="310" t="str">
        <f ca="true">+IF(OFFSET('Hygiene Data'!$H$11,0,10*ROW('Hygiene Data'!H49))="","",OFFSET('Hygiene Data'!$H$11,0,10*ROW('Hygiene Data'!H49)))</f>
        <v/>
      </c>
      <c r="EB55" s="310" t="str">
        <f ca="true">+IF(OFFSET('Hygiene Data'!$H$12,0,10*ROW('Hygiene Data'!H49))="","",OFFSET('Hygiene Data'!$H$12,0,10*ROW('Hygiene Data'!H49)))</f>
        <v/>
      </c>
      <c r="EC55" s="310" t="str">
        <f ca="true">+IF(OFFSET('Hygiene Data'!$H$13,0,10*ROW('Hygiene Data'!H49))="","",OFFSET('Hygiene Data'!$H$13,0,10*ROW('Hygiene Data'!H49)))</f>
        <v/>
      </c>
      <c r="ED55" s="310" t="str">
        <f ca="true">+IF(OFFSET('Hygiene Data'!$I$11,0,10*ROW('Hygiene Data'!I49))="","",OFFSET('Hygiene Data'!$I$11,0,10*ROW('Hygiene Data'!I49)))</f>
        <v/>
      </c>
      <c r="EE55" s="310" t="str">
        <f ca="true">+IF(OFFSET('Hygiene Data'!$I$12,0,10*ROW('Hygiene Data'!I49))="","",OFFSET('Hygiene Data'!$I$12,0,10*ROW('Hygiene Data'!I49)))</f>
        <v/>
      </c>
      <c r="EF55" s="310"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66"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10"/>
      <c r="BS56" s="310" t="str">
        <f ca="true">+IF(OFFSET('Water Data'!$D$27,0,10*ROW('Water Data'!D50))="","",OFFSET('Water Data'!$D$27,0,10*ROW('Water Data'!D50)))</f>
        <v/>
      </c>
      <c r="BT56" s="310" t="str">
        <f ca="true">+IF(OFFSET('Water Data'!$D$28,0,10*ROW('Water Data'!D50))="","",OFFSET('Water Data'!$D$28,0,10*ROW('Water Data'!D50)))</f>
        <v/>
      </c>
      <c r="BU56" s="310" t="str">
        <f ca="true">+IF(OFFSET('Water Data'!$D$29,0,10*ROW('Water Data'!D50))="","",OFFSET('Water Data'!$D$29,0,10*ROW('Water Data'!D50)))</f>
        <v/>
      </c>
      <c r="BV56" s="310" t="str">
        <f ca="true">+IF(OFFSET('Water Data'!$E$27,0,10*ROW('Water Data'!E50))="","",OFFSET('Water Data'!$E$27,0,10*ROW('Water Data'!E50)))</f>
        <v/>
      </c>
      <c r="BW56" s="310" t="str">
        <f ca="true">+IF(OFFSET('Water Data'!$E$28,0,10*ROW('Water Data'!E50))="","",OFFSET('Water Data'!$E$28,0,10*ROW('Water Data'!E50)))</f>
        <v/>
      </c>
      <c r="BX56" s="310" t="str">
        <f ca="true">+IF(OFFSET('Water Data'!$E$29,0,10*ROW('Water Data'!E50))="","",OFFSET('Water Data'!$E$29,0,10*ROW('Water Data'!E50)))</f>
        <v/>
      </c>
      <c r="BY56" s="310" t="str">
        <f ca="true">+IF(OFFSET('Water Data'!$F$27,0,10*ROW('Water Data'!F50))="","",OFFSET('Water Data'!$F$27,0,10*ROW('Water Data'!F50)))</f>
        <v/>
      </c>
      <c r="BZ56" s="310" t="str">
        <f ca="true">+IF(OFFSET('Water Data'!$F$28,0,10*ROW('Water Data'!F50))="","",OFFSET('Water Data'!$F$28,0,10*ROW('Water Data'!F50)))</f>
        <v/>
      </c>
      <c r="CA56" s="310" t="str">
        <f ca="true">+IF(OFFSET('Water Data'!$F$29,0,10*ROW('Water Data'!F50))="","",OFFSET('Water Data'!$F$29,0,10*ROW('Water Data'!F50)))</f>
        <v/>
      </c>
      <c r="CB56" s="310" t="str">
        <f ca="true">+IF(OFFSET('Water Data'!$G$27,0,10*ROW('Water Data'!G50))="","",OFFSET('Water Data'!$G$27,0,10*ROW('Water Data'!G50)))</f>
        <v/>
      </c>
      <c r="CC56" s="310" t="str">
        <f ca="true">+IF(OFFSET('Water Data'!$G$28,0,10*ROW('Water Data'!G50))="","",OFFSET('Water Data'!$G$28,0,10*ROW('Water Data'!G50)))</f>
        <v/>
      </c>
      <c r="CD56" s="310" t="str">
        <f ca="true">+IF(OFFSET('Water Data'!$G$29,0,10*ROW('Water Data'!G50))="","",OFFSET('Water Data'!$G$29,0,10*ROW('Water Data'!G50)))</f>
        <v/>
      </c>
      <c r="CE56" s="310" t="str">
        <f ca="true">+IF(OFFSET('Water Data'!$H$27,0,10*ROW('Water Data'!H50))="","",OFFSET('Water Data'!$H$27,0,10*ROW('Water Data'!H50)))</f>
        <v/>
      </c>
      <c r="CF56" s="310" t="str">
        <f ca="true">+IF(OFFSET('Water Data'!$H$28,0,10*ROW('Water Data'!H50))="","",OFFSET('Water Data'!$H$28,0,10*ROW('Water Data'!H50)))</f>
        <v/>
      </c>
      <c r="CG56" s="310" t="str">
        <f ca="true">+IF(OFFSET('Water Data'!$H$29,0,10*ROW('Water Data'!H50))="","",OFFSET('Water Data'!$H$29,0,10*ROW('Water Data'!H50)))</f>
        <v/>
      </c>
      <c r="CH56" s="310" t="str">
        <f ca="true">+IF(OFFSET('Water Data'!$I$27,0,10*ROW('Water Data'!I50))="","",OFFSET('Water Data'!$I$27,0,10*ROW('Water Data'!I50)))</f>
        <v/>
      </c>
      <c r="CI56" s="310" t="str">
        <f ca="true">+IF(OFFSET('Water Data'!$I$28,0,10*ROW('Water Data'!I50))="","",OFFSET('Water Data'!$I$28,0,10*ROW('Water Data'!I50)))</f>
        <v/>
      </c>
      <c r="CJ56" s="310" t="str">
        <f ca="true">+IF(OFFSET('Water Data'!$I$29,0,10*ROW('Water Data'!I50))="","",OFFSET('Water Data'!$I$29,0,10*ROW('Water Data'!I50)))</f>
        <v/>
      </c>
      <c r="CK56" s="310" t="str">
        <f ca="true">+IF(OFFSET('Sanitation Data'!$D$28,0,10*ROW('Sanitation Data'!D50))="","",OFFSET('Sanitation Data'!$D$28,0,10*ROW('Sanitation Data'!D50)))</f>
        <v/>
      </c>
      <c r="CL56" s="310" t="str">
        <f ca="true">+IF(OFFSET('Sanitation Data'!$D$29,0,10*ROW('Sanitation Data'!D50))="","",OFFSET('Sanitation Data'!$D$29,0,10*ROW('Sanitation Data'!D50)))</f>
        <v/>
      </c>
      <c r="CM56" s="310" t="str">
        <f ca="true">+IF(OFFSET('Sanitation Data'!$D$30,0,10*ROW('Sanitation Data'!D50))="","",OFFSET('Sanitation Data'!$D$30,0,10*ROW('Sanitation Data'!D50)))</f>
        <v/>
      </c>
      <c r="CN56" s="310" t="str">
        <f ca="true">+IF(OFFSET('Sanitation Data'!$D$31,0,10*ROW('Sanitation Data'!D50))="","",OFFSET('Sanitation Data'!$D$31,0,10*ROW('Sanitation Data'!D50)))</f>
        <v/>
      </c>
      <c r="CO56" s="310" t="str">
        <f ca="true">+IF(OFFSET('Sanitation Data'!$D$32,0,10*ROW('Sanitation Data'!D50))="","",OFFSET('Sanitation Data'!$D$32,0,10*ROW('Sanitation Data'!D50)))</f>
        <v/>
      </c>
      <c r="CP56" s="310" t="str">
        <f ca="true">+IF(OFFSET('Sanitation Data'!$E$28,0,10*ROW('Sanitation Data'!E50))="","",OFFSET('Sanitation Data'!$E$28,0,10*ROW('Sanitation Data'!E50)))</f>
        <v/>
      </c>
      <c r="CQ56" s="310" t="str">
        <f ca="true">+IF(OFFSET('Sanitation Data'!$E$29,0,10*ROW('Sanitation Data'!E50))="","",OFFSET('Sanitation Data'!$E$29,0,10*ROW('Sanitation Data'!E50)))</f>
        <v/>
      </c>
      <c r="CR56" s="310" t="str">
        <f ca="true">+IF(OFFSET('Sanitation Data'!$E$30,0,10*ROW('Sanitation Data'!E50))="","",OFFSET('Sanitation Data'!$E$30,0,10*ROW('Sanitation Data'!E50)))</f>
        <v/>
      </c>
      <c r="CS56" s="310" t="str">
        <f ca="true">+IF(OFFSET('Sanitation Data'!$E$31,0,10*ROW('Sanitation Data'!E50))="","",OFFSET('Sanitation Data'!$E$31,0,10*ROW('Sanitation Data'!E50)))</f>
        <v/>
      </c>
      <c r="CT56" s="310" t="str">
        <f ca="true">+IF(OFFSET('Sanitation Data'!$E$32,0,10*ROW('Sanitation Data'!E50))="","",OFFSET('Sanitation Data'!$E$32,0,10*ROW('Sanitation Data'!E50)))</f>
        <v/>
      </c>
      <c r="CU56" s="310" t="str">
        <f ca="true">+IF(OFFSET('Sanitation Data'!$F$28,0,10*ROW('Sanitation Data'!F50))="","",OFFSET('Sanitation Data'!$F$28,0,10*ROW('Sanitation Data'!F50)))</f>
        <v/>
      </c>
      <c r="CV56" s="310" t="str">
        <f ca="true">+IF(OFFSET('Sanitation Data'!$F$29,0,10*ROW('Sanitation Data'!F50))="","",OFFSET('Sanitation Data'!$F$29,0,10*ROW('Sanitation Data'!F50)))</f>
        <v/>
      </c>
      <c r="CW56" s="310" t="str">
        <f ca="true">+IF(OFFSET('Sanitation Data'!$F$30,0,10*ROW('Sanitation Data'!F50))="","",OFFSET('Sanitation Data'!$F$30,0,10*ROW('Sanitation Data'!F50)))</f>
        <v/>
      </c>
      <c r="CX56" s="310" t="str">
        <f ca="true">+IF(OFFSET('Sanitation Data'!$F$31,0,10*ROW('Sanitation Data'!F50))="","",OFFSET('Sanitation Data'!$F$31,0,10*ROW('Sanitation Data'!F50)))</f>
        <v/>
      </c>
      <c r="CY56" s="310" t="str">
        <f ca="true">+IF(OFFSET('Sanitation Data'!$F$32,0,10*ROW('Sanitation Data'!F50))="","",OFFSET('Sanitation Data'!$F$32,0,10*ROW('Sanitation Data'!F50)))</f>
        <v/>
      </c>
      <c r="CZ56" s="310" t="str">
        <f ca="true">+IF(OFFSET('Sanitation Data'!$G$28,0,10*ROW('Sanitation Data'!G50))="","",OFFSET('Sanitation Data'!$G$28,0,10*ROW('Sanitation Data'!G50)))</f>
        <v/>
      </c>
      <c r="DA56" s="310" t="str">
        <f ca="true">+IF(OFFSET('Sanitation Data'!$G$29,0,10*ROW('Sanitation Data'!G50))="","",OFFSET('Sanitation Data'!$G$29,0,10*ROW('Sanitation Data'!G50)))</f>
        <v/>
      </c>
      <c r="DB56" s="310" t="str">
        <f ca="true">+IF(OFFSET('Sanitation Data'!$G$30,0,10*ROW('Sanitation Data'!G50))="","",OFFSET('Sanitation Data'!$G$30,0,10*ROW('Sanitation Data'!G50)))</f>
        <v/>
      </c>
      <c r="DC56" s="310" t="str">
        <f ca="true">+IF(OFFSET('Sanitation Data'!$G$31,0,10*ROW('Sanitation Data'!G50))="","",OFFSET('Sanitation Data'!$G$31,0,10*ROW('Sanitation Data'!G50)))</f>
        <v/>
      </c>
      <c r="DD56" s="310" t="str">
        <f ca="true">+IF(OFFSET('Sanitation Data'!$G$32,0,10*ROW('Sanitation Data'!G50))="","",OFFSET('Sanitation Data'!$G$32,0,10*ROW('Sanitation Data'!G50)))</f>
        <v/>
      </c>
      <c r="DE56" s="310" t="str">
        <f ca="true">+IF(OFFSET('Sanitation Data'!$H$28,0,10*ROW('Sanitation Data'!H50))="","",OFFSET('Sanitation Data'!$H$28,0,10*ROW('Sanitation Data'!H50)))</f>
        <v/>
      </c>
      <c r="DF56" s="310" t="str">
        <f ca="true">+IF(OFFSET('Sanitation Data'!$H$29,0,10*ROW('Sanitation Data'!H50))="","",OFFSET('Sanitation Data'!$H$29,0,10*ROW('Sanitation Data'!H50)))</f>
        <v/>
      </c>
      <c r="DG56" s="310" t="str">
        <f ca="true">+IF(OFFSET('Sanitation Data'!$H$30,0,10*ROW('Sanitation Data'!H50))="","",OFFSET('Sanitation Data'!$H$30,0,10*ROW('Sanitation Data'!H50)))</f>
        <v/>
      </c>
      <c r="DH56" s="310" t="str">
        <f ca="true">+IF(OFFSET('Sanitation Data'!$H$31,0,10*ROW('Sanitation Data'!H50))="","",OFFSET('Sanitation Data'!$H$31,0,10*ROW('Sanitation Data'!H50)))</f>
        <v/>
      </c>
      <c r="DI56" s="310" t="str">
        <f ca="true">+IF(OFFSET('Sanitation Data'!$H$32,0,10*ROW('Sanitation Data'!H50))="","",OFFSET('Sanitation Data'!$H$32,0,10*ROW('Sanitation Data'!H50)))</f>
        <v/>
      </c>
      <c r="DJ56" s="310" t="str">
        <f ca="true">+IF(OFFSET('Sanitation Data'!$I$28,0,10*ROW('Sanitation Data'!I50))="","",OFFSET('Sanitation Data'!$I$28,0,10*ROW('Sanitation Data'!I50)))</f>
        <v/>
      </c>
      <c r="DK56" s="310" t="str">
        <f ca="true">+IF(OFFSET('Sanitation Data'!$I$29,0,10*ROW('Sanitation Data'!I50))="","",OFFSET('Sanitation Data'!$I$29,0,10*ROW('Sanitation Data'!I50)))</f>
        <v/>
      </c>
      <c r="DL56" s="310" t="str">
        <f ca="true">+IF(OFFSET('Sanitation Data'!$I$30,0,10*ROW('Sanitation Data'!I50))="","",OFFSET('Sanitation Data'!$I$30,0,10*ROW('Sanitation Data'!I50)))</f>
        <v/>
      </c>
      <c r="DM56" s="310" t="str">
        <f ca="true">+IF(OFFSET('Sanitation Data'!$I$31,0,10*ROW('Sanitation Data'!I50))="","",OFFSET('Sanitation Data'!$I$31,0,10*ROW('Sanitation Data'!I50)))</f>
        <v/>
      </c>
      <c r="DN56" s="310" t="str">
        <f ca="true">+IF(OFFSET('Sanitation Data'!$I$32,0,10*ROW('Sanitation Data'!I50))="","",OFFSET('Sanitation Data'!$I$32,0,10*ROW('Sanitation Data'!I50)))</f>
        <v/>
      </c>
      <c r="DO56" s="310" t="str">
        <f ca="true">+IF(OFFSET('Hygiene Data'!$D$11,0,10*ROW('Hygiene Data'!D50))="","",OFFSET('Hygiene Data'!$D$11,0,10*ROW('Hygiene Data'!D50)))</f>
        <v/>
      </c>
      <c r="DP56" s="310" t="str">
        <f ca="true">+IF(OFFSET('Hygiene Data'!$D$12,0,10*ROW('Hygiene Data'!D50))="","",OFFSET('Hygiene Data'!$D$12,0,10*ROW('Hygiene Data'!D50)))</f>
        <v/>
      </c>
      <c r="DQ56" s="310" t="str">
        <f ca="true">+IF(OFFSET('Hygiene Data'!$D$13,0,10*ROW('Hygiene Data'!D50))="","",OFFSET('Hygiene Data'!$D$13,0,10*ROW('Hygiene Data'!D50)))</f>
        <v/>
      </c>
      <c r="DR56" s="310" t="str">
        <f ca="true">+IF(OFFSET('Hygiene Data'!$E$11,0,10*ROW('Hygiene Data'!E50))="","",OFFSET('Hygiene Data'!$E$11,0,10*ROW('Hygiene Data'!E50)))</f>
        <v/>
      </c>
      <c r="DS56" s="310" t="str">
        <f ca="true">+IF(OFFSET('Hygiene Data'!$E$12,0,10*ROW('Hygiene Data'!E50))="","",OFFSET('Hygiene Data'!$E$12,0,10*ROW('Hygiene Data'!E50)))</f>
        <v/>
      </c>
      <c r="DT56" s="310" t="str">
        <f ca="true">+IF(OFFSET('Hygiene Data'!$E$13,0,10*ROW('Hygiene Data'!E50))="","",OFFSET('Hygiene Data'!$E$13,0,10*ROW('Hygiene Data'!E50)))</f>
        <v/>
      </c>
      <c r="DU56" s="310" t="str">
        <f ca="true">+IF(OFFSET('Hygiene Data'!$F$11,0,10*ROW('Hygiene Data'!F50))="","",OFFSET('Hygiene Data'!$F$11,0,10*ROW('Hygiene Data'!F50)))</f>
        <v/>
      </c>
      <c r="DV56" s="310" t="str">
        <f ca="true">+IF(OFFSET('Hygiene Data'!$F$12,0,10*ROW('Hygiene Data'!F50))="","",OFFSET('Hygiene Data'!$F$12,0,10*ROW('Hygiene Data'!F50)))</f>
        <v/>
      </c>
      <c r="DW56" s="310" t="str">
        <f ca="true">+IF(OFFSET('Hygiene Data'!$F$13,0,10*ROW('Hygiene Data'!F50))="","",OFFSET('Hygiene Data'!$F$13,0,10*ROW('Hygiene Data'!F50)))</f>
        <v/>
      </c>
      <c r="DX56" s="310" t="str">
        <f ca="true">+IF(OFFSET('Hygiene Data'!$G$11,0,10*ROW('Hygiene Data'!G50))="","",OFFSET('Hygiene Data'!$G$11,0,10*ROW('Hygiene Data'!G50)))</f>
        <v/>
      </c>
      <c r="DY56" s="310" t="str">
        <f ca="true">+IF(OFFSET('Hygiene Data'!$G$12,0,10*ROW('Hygiene Data'!G50))="","",OFFSET('Hygiene Data'!$G$12,0,10*ROW('Hygiene Data'!G50)))</f>
        <v/>
      </c>
      <c r="DZ56" s="310" t="str">
        <f ca="true">+IF(OFFSET('Hygiene Data'!$G$13,0,10*ROW('Hygiene Data'!G50))="","",OFFSET('Hygiene Data'!$G$13,0,10*ROW('Hygiene Data'!G50)))</f>
        <v/>
      </c>
      <c r="EA56" s="310" t="str">
        <f ca="true">+IF(OFFSET('Hygiene Data'!$H$11,0,10*ROW('Hygiene Data'!H50))="","",OFFSET('Hygiene Data'!$H$11,0,10*ROW('Hygiene Data'!H50)))</f>
        <v/>
      </c>
      <c r="EB56" s="310" t="str">
        <f ca="true">+IF(OFFSET('Hygiene Data'!$H$12,0,10*ROW('Hygiene Data'!H50))="","",OFFSET('Hygiene Data'!$H$12,0,10*ROW('Hygiene Data'!H50)))</f>
        <v/>
      </c>
      <c r="EC56" s="310" t="str">
        <f ca="true">+IF(OFFSET('Hygiene Data'!$H$13,0,10*ROW('Hygiene Data'!H50))="","",OFFSET('Hygiene Data'!$H$13,0,10*ROW('Hygiene Data'!H50)))</f>
        <v/>
      </c>
      <c r="ED56" s="310" t="str">
        <f ca="true">+IF(OFFSET('Hygiene Data'!$I$11,0,10*ROW('Hygiene Data'!I50))="","",OFFSET('Hygiene Data'!$I$11,0,10*ROW('Hygiene Data'!I50)))</f>
        <v/>
      </c>
      <c r="EE56" s="310" t="str">
        <f ca="true">+IF(OFFSET('Hygiene Data'!$I$12,0,10*ROW('Hygiene Data'!I50))="","",OFFSET('Hygiene Data'!$I$12,0,10*ROW('Hygiene Data'!I50)))</f>
        <v/>
      </c>
      <c r="EF56" s="310"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66"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10"/>
      <c r="BS57" s="310" t="str">
        <f ca="true">+IF(OFFSET('Water Data'!$D$27,0,10*ROW('Water Data'!D51))="","",OFFSET('Water Data'!$D$27,0,10*ROW('Water Data'!D51)))</f>
        <v/>
      </c>
      <c r="BT57" s="310" t="str">
        <f ca="true">+IF(OFFSET('Water Data'!$D$28,0,10*ROW('Water Data'!D51))="","",OFFSET('Water Data'!$D$28,0,10*ROW('Water Data'!D51)))</f>
        <v/>
      </c>
      <c r="BU57" s="310" t="str">
        <f ca="true">+IF(OFFSET('Water Data'!$D$29,0,10*ROW('Water Data'!D51))="","",OFFSET('Water Data'!$D$29,0,10*ROW('Water Data'!D51)))</f>
        <v/>
      </c>
      <c r="BV57" s="310" t="str">
        <f ca="true">+IF(OFFSET('Water Data'!$E$27,0,10*ROW('Water Data'!E51))="","",OFFSET('Water Data'!$E$27,0,10*ROW('Water Data'!E51)))</f>
        <v/>
      </c>
      <c r="BW57" s="310" t="str">
        <f ca="true">+IF(OFFSET('Water Data'!$E$28,0,10*ROW('Water Data'!E51))="","",OFFSET('Water Data'!$E$28,0,10*ROW('Water Data'!E51)))</f>
        <v/>
      </c>
      <c r="BX57" s="310" t="str">
        <f ca="true">+IF(OFFSET('Water Data'!$E$29,0,10*ROW('Water Data'!E51))="","",OFFSET('Water Data'!$E$29,0,10*ROW('Water Data'!E51)))</f>
        <v/>
      </c>
      <c r="BY57" s="310" t="str">
        <f ca="true">+IF(OFFSET('Water Data'!$F$27,0,10*ROW('Water Data'!F51))="","",OFFSET('Water Data'!$F$27,0,10*ROW('Water Data'!F51)))</f>
        <v/>
      </c>
      <c r="BZ57" s="310" t="str">
        <f ca="true">+IF(OFFSET('Water Data'!$F$28,0,10*ROW('Water Data'!F51))="","",OFFSET('Water Data'!$F$28,0,10*ROW('Water Data'!F51)))</f>
        <v/>
      </c>
      <c r="CA57" s="310" t="str">
        <f ca="true">+IF(OFFSET('Water Data'!$F$29,0,10*ROW('Water Data'!F51))="","",OFFSET('Water Data'!$F$29,0,10*ROW('Water Data'!F51)))</f>
        <v/>
      </c>
      <c r="CB57" s="310" t="str">
        <f ca="true">+IF(OFFSET('Water Data'!$G$27,0,10*ROW('Water Data'!G51))="","",OFFSET('Water Data'!$G$27,0,10*ROW('Water Data'!G51)))</f>
        <v/>
      </c>
      <c r="CC57" s="310" t="str">
        <f ca="true">+IF(OFFSET('Water Data'!$G$28,0,10*ROW('Water Data'!G51))="","",OFFSET('Water Data'!$G$28,0,10*ROW('Water Data'!G51)))</f>
        <v/>
      </c>
      <c r="CD57" s="310" t="str">
        <f ca="true">+IF(OFFSET('Water Data'!$G$29,0,10*ROW('Water Data'!G51))="","",OFFSET('Water Data'!$G$29,0,10*ROW('Water Data'!G51)))</f>
        <v/>
      </c>
      <c r="CE57" s="310" t="str">
        <f ca="true">+IF(OFFSET('Water Data'!$H$27,0,10*ROW('Water Data'!H51))="","",OFFSET('Water Data'!$H$27,0,10*ROW('Water Data'!H51)))</f>
        <v/>
      </c>
      <c r="CF57" s="310" t="str">
        <f ca="true">+IF(OFFSET('Water Data'!$H$28,0,10*ROW('Water Data'!H51))="","",OFFSET('Water Data'!$H$28,0,10*ROW('Water Data'!H51)))</f>
        <v/>
      </c>
      <c r="CG57" s="310" t="str">
        <f ca="true">+IF(OFFSET('Water Data'!$H$29,0,10*ROW('Water Data'!H51))="","",OFFSET('Water Data'!$H$29,0,10*ROW('Water Data'!H51)))</f>
        <v/>
      </c>
      <c r="CH57" s="310" t="str">
        <f ca="true">+IF(OFFSET('Water Data'!$I$27,0,10*ROW('Water Data'!I51))="","",OFFSET('Water Data'!$I$27,0,10*ROW('Water Data'!I51)))</f>
        <v/>
      </c>
      <c r="CI57" s="310" t="str">
        <f ca="true">+IF(OFFSET('Water Data'!$I$28,0,10*ROW('Water Data'!I51))="","",OFFSET('Water Data'!$I$28,0,10*ROW('Water Data'!I51)))</f>
        <v/>
      </c>
      <c r="CJ57" s="310" t="str">
        <f ca="true">+IF(OFFSET('Water Data'!$I$29,0,10*ROW('Water Data'!I51))="","",OFFSET('Water Data'!$I$29,0,10*ROW('Water Data'!I51)))</f>
        <v/>
      </c>
      <c r="CK57" s="310" t="str">
        <f ca="true">+IF(OFFSET('Sanitation Data'!$D$28,0,10*ROW('Sanitation Data'!D51))="","",OFFSET('Sanitation Data'!$D$28,0,10*ROW('Sanitation Data'!D51)))</f>
        <v/>
      </c>
      <c r="CL57" s="310" t="str">
        <f ca="true">+IF(OFFSET('Sanitation Data'!$D$29,0,10*ROW('Sanitation Data'!D51))="","",OFFSET('Sanitation Data'!$D$29,0,10*ROW('Sanitation Data'!D51)))</f>
        <v/>
      </c>
      <c r="CM57" s="310" t="str">
        <f ca="true">+IF(OFFSET('Sanitation Data'!$D$30,0,10*ROW('Sanitation Data'!D51))="","",OFFSET('Sanitation Data'!$D$30,0,10*ROW('Sanitation Data'!D51)))</f>
        <v/>
      </c>
      <c r="CN57" s="310" t="str">
        <f ca="true">+IF(OFFSET('Sanitation Data'!$D$31,0,10*ROW('Sanitation Data'!D51))="","",OFFSET('Sanitation Data'!$D$31,0,10*ROW('Sanitation Data'!D51)))</f>
        <v/>
      </c>
      <c r="CO57" s="310" t="str">
        <f ca="true">+IF(OFFSET('Sanitation Data'!$D$32,0,10*ROW('Sanitation Data'!D51))="","",OFFSET('Sanitation Data'!$D$32,0,10*ROW('Sanitation Data'!D51)))</f>
        <v/>
      </c>
      <c r="CP57" s="310" t="str">
        <f ca="true">+IF(OFFSET('Sanitation Data'!$E$28,0,10*ROW('Sanitation Data'!E51))="","",OFFSET('Sanitation Data'!$E$28,0,10*ROW('Sanitation Data'!E51)))</f>
        <v/>
      </c>
      <c r="CQ57" s="310" t="str">
        <f ca="true">+IF(OFFSET('Sanitation Data'!$E$29,0,10*ROW('Sanitation Data'!E51))="","",OFFSET('Sanitation Data'!$E$29,0,10*ROW('Sanitation Data'!E51)))</f>
        <v/>
      </c>
      <c r="CR57" s="310" t="str">
        <f ca="true">+IF(OFFSET('Sanitation Data'!$E$30,0,10*ROW('Sanitation Data'!E51))="","",OFFSET('Sanitation Data'!$E$30,0,10*ROW('Sanitation Data'!E51)))</f>
        <v/>
      </c>
      <c r="CS57" s="310" t="str">
        <f ca="true">+IF(OFFSET('Sanitation Data'!$E$31,0,10*ROW('Sanitation Data'!E51))="","",OFFSET('Sanitation Data'!$E$31,0,10*ROW('Sanitation Data'!E51)))</f>
        <v/>
      </c>
      <c r="CT57" s="310" t="str">
        <f ca="true">+IF(OFFSET('Sanitation Data'!$E$32,0,10*ROW('Sanitation Data'!E51))="","",OFFSET('Sanitation Data'!$E$32,0,10*ROW('Sanitation Data'!E51)))</f>
        <v/>
      </c>
      <c r="CU57" s="310" t="str">
        <f ca="true">+IF(OFFSET('Sanitation Data'!$F$28,0,10*ROW('Sanitation Data'!F51))="","",OFFSET('Sanitation Data'!$F$28,0,10*ROW('Sanitation Data'!F51)))</f>
        <v/>
      </c>
      <c r="CV57" s="310" t="str">
        <f ca="true">+IF(OFFSET('Sanitation Data'!$F$29,0,10*ROW('Sanitation Data'!F51))="","",OFFSET('Sanitation Data'!$F$29,0,10*ROW('Sanitation Data'!F51)))</f>
        <v/>
      </c>
      <c r="CW57" s="310" t="str">
        <f ca="true">+IF(OFFSET('Sanitation Data'!$F$30,0,10*ROW('Sanitation Data'!F51))="","",OFFSET('Sanitation Data'!$F$30,0,10*ROW('Sanitation Data'!F51)))</f>
        <v/>
      </c>
      <c r="CX57" s="310" t="str">
        <f ca="true">+IF(OFFSET('Sanitation Data'!$F$31,0,10*ROW('Sanitation Data'!F51))="","",OFFSET('Sanitation Data'!$F$31,0,10*ROW('Sanitation Data'!F51)))</f>
        <v/>
      </c>
      <c r="CY57" s="310" t="str">
        <f ca="true">+IF(OFFSET('Sanitation Data'!$F$32,0,10*ROW('Sanitation Data'!F51))="","",OFFSET('Sanitation Data'!$F$32,0,10*ROW('Sanitation Data'!F51)))</f>
        <v/>
      </c>
      <c r="CZ57" s="310" t="str">
        <f ca="true">+IF(OFFSET('Sanitation Data'!$G$28,0,10*ROW('Sanitation Data'!G51))="","",OFFSET('Sanitation Data'!$G$28,0,10*ROW('Sanitation Data'!G51)))</f>
        <v/>
      </c>
      <c r="DA57" s="310" t="str">
        <f ca="true">+IF(OFFSET('Sanitation Data'!$G$29,0,10*ROW('Sanitation Data'!G51))="","",OFFSET('Sanitation Data'!$G$29,0,10*ROW('Sanitation Data'!G51)))</f>
        <v/>
      </c>
      <c r="DB57" s="310" t="str">
        <f ca="true">+IF(OFFSET('Sanitation Data'!$G$30,0,10*ROW('Sanitation Data'!G51))="","",OFFSET('Sanitation Data'!$G$30,0,10*ROW('Sanitation Data'!G51)))</f>
        <v/>
      </c>
      <c r="DC57" s="310" t="str">
        <f ca="true">+IF(OFFSET('Sanitation Data'!$G$31,0,10*ROW('Sanitation Data'!G51))="","",OFFSET('Sanitation Data'!$G$31,0,10*ROW('Sanitation Data'!G51)))</f>
        <v/>
      </c>
      <c r="DD57" s="310" t="str">
        <f ca="true">+IF(OFFSET('Sanitation Data'!$G$32,0,10*ROW('Sanitation Data'!G51))="","",OFFSET('Sanitation Data'!$G$32,0,10*ROW('Sanitation Data'!G51)))</f>
        <v/>
      </c>
      <c r="DE57" s="310" t="str">
        <f ca="true">+IF(OFFSET('Sanitation Data'!$H$28,0,10*ROW('Sanitation Data'!H51))="","",OFFSET('Sanitation Data'!$H$28,0,10*ROW('Sanitation Data'!H51)))</f>
        <v/>
      </c>
      <c r="DF57" s="310" t="str">
        <f ca="true">+IF(OFFSET('Sanitation Data'!$H$29,0,10*ROW('Sanitation Data'!H51))="","",OFFSET('Sanitation Data'!$H$29,0,10*ROW('Sanitation Data'!H51)))</f>
        <v/>
      </c>
      <c r="DG57" s="310" t="str">
        <f ca="true">+IF(OFFSET('Sanitation Data'!$H$30,0,10*ROW('Sanitation Data'!H51))="","",OFFSET('Sanitation Data'!$H$30,0,10*ROW('Sanitation Data'!H51)))</f>
        <v/>
      </c>
      <c r="DH57" s="310" t="str">
        <f ca="true">+IF(OFFSET('Sanitation Data'!$H$31,0,10*ROW('Sanitation Data'!H51))="","",OFFSET('Sanitation Data'!$H$31,0,10*ROW('Sanitation Data'!H51)))</f>
        <v/>
      </c>
      <c r="DI57" s="310" t="str">
        <f ca="true">+IF(OFFSET('Sanitation Data'!$H$32,0,10*ROW('Sanitation Data'!H51))="","",OFFSET('Sanitation Data'!$H$32,0,10*ROW('Sanitation Data'!H51)))</f>
        <v/>
      </c>
      <c r="DJ57" s="310" t="str">
        <f ca="true">+IF(OFFSET('Sanitation Data'!$I$28,0,10*ROW('Sanitation Data'!I51))="","",OFFSET('Sanitation Data'!$I$28,0,10*ROW('Sanitation Data'!I51)))</f>
        <v/>
      </c>
      <c r="DK57" s="310" t="str">
        <f ca="true">+IF(OFFSET('Sanitation Data'!$I$29,0,10*ROW('Sanitation Data'!I51))="","",OFFSET('Sanitation Data'!$I$29,0,10*ROW('Sanitation Data'!I51)))</f>
        <v/>
      </c>
      <c r="DL57" s="310" t="str">
        <f ca="true">+IF(OFFSET('Sanitation Data'!$I$30,0,10*ROW('Sanitation Data'!I51))="","",OFFSET('Sanitation Data'!$I$30,0,10*ROW('Sanitation Data'!I51)))</f>
        <v/>
      </c>
      <c r="DM57" s="310" t="str">
        <f ca="true">+IF(OFFSET('Sanitation Data'!$I$31,0,10*ROW('Sanitation Data'!I51))="","",OFFSET('Sanitation Data'!$I$31,0,10*ROW('Sanitation Data'!I51)))</f>
        <v/>
      </c>
      <c r="DN57" s="310" t="str">
        <f ca="true">+IF(OFFSET('Sanitation Data'!$I$32,0,10*ROW('Sanitation Data'!I51))="","",OFFSET('Sanitation Data'!$I$32,0,10*ROW('Sanitation Data'!I51)))</f>
        <v/>
      </c>
      <c r="DO57" s="310" t="str">
        <f ca="true">+IF(OFFSET('Hygiene Data'!$D$11,0,10*ROW('Hygiene Data'!D51))="","",OFFSET('Hygiene Data'!$D$11,0,10*ROW('Hygiene Data'!D51)))</f>
        <v/>
      </c>
      <c r="DP57" s="310" t="str">
        <f ca="true">+IF(OFFSET('Hygiene Data'!$D$12,0,10*ROW('Hygiene Data'!D51))="","",OFFSET('Hygiene Data'!$D$12,0,10*ROW('Hygiene Data'!D51)))</f>
        <v/>
      </c>
      <c r="DQ57" s="310" t="str">
        <f ca="true">+IF(OFFSET('Hygiene Data'!$D$13,0,10*ROW('Hygiene Data'!D51))="","",OFFSET('Hygiene Data'!$D$13,0,10*ROW('Hygiene Data'!D51)))</f>
        <v/>
      </c>
      <c r="DR57" s="310" t="str">
        <f ca="true">+IF(OFFSET('Hygiene Data'!$E$11,0,10*ROW('Hygiene Data'!E51))="","",OFFSET('Hygiene Data'!$E$11,0,10*ROW('Hygiene Data'!E51)))</f>
        <v/>
      </c>
      <c r="DS57" s="310" t="str">
        <f ca="true">+IF(OFFSET('Hygiene Data'!$E$12,0,10*ROW('Hygiene Data'!E51))="","",OFFSET('Hygiene Data'!$E$12,0,10*ROW('Hygiene Data'!E51)))</f>
        <v/>
      </c>
      <c r="DT57" s="310" t="str">
        <f ca="true">+IF(OFFSET('Hygiene Data'!$E$13,0,10*ROW('Hygiene Data'!E51))="","",OFFSET('Hygiene Data'!$E$13,0,10*ROW('Hygiene Data'!E51)))</f>
        <v/>
      </c>
      <c r="DU57" s="310" t="str">
        <f ca="true">+IF(OFFSET('Hygiene Data'!$F$11,0,10*ROW('Hygiene Data'!F51))="","",OFFSET('Hygiene Data'!$F$11,0,10*ROW('Hygiene Data'!F51)))</f>
        <v/>
      </c>
      <c r="DV57" s="310" t="str">
        <f ca="true">+IF(OFFSET('Hygiene Data'!$F$12,0,10*ROW('Hygiene Data'!F51))="","",OFFSET('Hygiene Data'!$F$12,0,10*ROW('Hygiene Data'!F51)))</f>
        <v/>
      </c>
      <c r="DW57" s="310" t="str">
        <f ca="true">+IF(OFFSET('Hygiene Data'!$F$13,0,10*ROW('Hygiene Data'!F51))="","",OFFSET('Hygiene Data'!$F$13,0,10*ROW('Hygiene Data'!F51)))</f>
        <v/>
      </c>
      <c r="DX57" s="310" t="str">
        <f ca="true">+IF(OFFSET('Hygiene Data'!$G$11,0,10*ROW('Hygiene Data'!G51))="","",OFFSET('Hygiene Data'!$G$11,0,10*ROW('Hygiene Data'!G51)))</f>
        <v/>
      </c>
      <c r="DY57" s="310" t="str">
        <f ca="true">+IF(OFFSET('Hygiene Data'!$G$12,0,10*ROW('Hygiene Data'!G51))="","",OFFSET('Hygiene Data'!$G$12,0,10*ROW('Hygiene Data'!G51)))</f>
        <v/>
      </c>
      <c r="DZ57" s="310" t="str">
        <f ca="true">+IF(OFFSET('Hygiene Data'!$G$13,0,10*ROW('Hygiene Data'!G51))="","",OFFSET('Hygiene Data'!$G$13,0,10*ROW('Hygiene Data'!G51)))</f>
        <v/>
      </c>
      <c r="EA57" s="310" t="str">
        <f ca="true">+IF(OFFSET('Hygiene Data'!$H$11,0,10*ROW('Hygiene Data'!H51))="","",OFFSET('Hygiene Data'!$H$11,0,10*ROW('Hygiene Data'!H51)))</f>
        <v/>
      </c>
      <c r="EB57" s="310" t="str">
        <f ca="true">+IF(OFFSET('Hygiene Data'!$H$12,0,10*ROW('Hygiene Data'!H51))="","",OFFSET('Hygiene Data'!$H$12,0,10*ROW('Hygiene Data'!H51)))</f>
        <v/>
      </c>
      <c r="EC57" s="310" t="str">
        <f ca="true">+IF(OFFSET('Hygiene Data'!$H$13,0,10*ROW('Hygiene Data'!H51))="","",OFFSET('Hygiene Data'!$H$13,0,10*ROW('Hygiene Data'!H51)))</f>
        <v/>
      </c>
      <c r="ED57" s="310" t="str">
        <f ca="true">+IF(OFFSET('Hygiene Data'!$I$11,0,10*ROW('Hygiene Data'!I51))="","",OFFSET('Hygiene Data'!$I$11,0,10*ROW('Hygiene Data'!I51)))</f>
        <v/>
      </c>
      <c r="EE57" s="310" t="str">
        <f ca="true">+IF(OFFSET('Hygiene Data'!$I$12,0,10*ROW('Hygiene Data'!I51))="","",OFFSET('Hygiene Data'!$I$12,0,10*ROW('Hygiene Data'!I51)))</f>
        <v/>
      </c>
      <c r="EF57" s="310"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66"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10"/>
      <c r="BS58" s="310" t="str">
        <f ca="true">+IF(OFFSET('Water Data'!$D$27,0,10*ROW('Water Data'!D52))="","",OFFSET('Water Data'!$D$27,0,10*ROW('Water Data'!D52)))</f>
        <v/>
      </c>
      <c r="BT58" s="310" t="str">
        <f ca="true">+IF(OFFSET('Water Data'!$D$28,0,10*ROW('Water Data'!D52))="","",OFFSET('Water Data'!$D$28,0,10*ROW('Water Data'!D52)))</f>
        <v/>
      </c>
      <c r="BU58" s="310" t="str">
        <f ca="true">+IF(OFFSET('Water Data'!$D$29,0,10*ROW('Water Data'!D52))="","",OFFSET('Water Data'!$D$29,0,10*ROW('Water Data'!D52)))</f>
        <v/>
      </c>
      <c r="BV58" s="310" t="str">
        <f ca="true">+IF(OFFSET('Water Data'!$E$27,0,10*ROW('Water Data'!E52))="","",OFFSET('Water Data'!$E$27,0,10*ROW('Water Data'!E52)))</f>
        <v/>
      </c>
      <c r="BW58" s="310" t="str">
        <f ca="true">+IF(OFFSET('Water Data'!$E$28,0,10*ROW('Water Data'!E52))="","",OFFSET('Water Data'!$E$28,0,10*ROW('Water Data'!E52)))</f>
        <v/>
      </c>
      <c r="BX58" s="310" t="str">
        <f ca="true">+IF(OFFSET('Water Data'!$E$29,0,10*ROW('Water Data'!E52))="","",OFFSET('Water Data'!$E$29,0,10*ROW('Water Data'!E52)))</f>
        <v/>
      </c>
      <c r="BY58" s="310" t="str">
        <f ca="true">+IF(OFFSET('Water Data'!$F$27,0,10*ROW('Water Data'!F52))="","",OFFSET('Water Data'!$F$27,0,10*ROW('Water Data'!F52)))</f>
        <v/>
      </c>
      <c r="BZ58" s="310" t="str">
        <f ca="true">+IF(OFFSET('Water Data'!$F$28,0,10*ROW('Water Data'!F52))="","",OFFSET('Water Data'!$F$28,0,10*ROW('Water Data'!F52)))</f>
        <v/>
      </c>
      <c r="CA58" s="310" t="str">
        <f ca="true">+IF(OFFSET('Water Data'!$F$29,0,10*ROW('Water Data'!F52))="","",OFFSET('Water Data'!$F$29,0,10*ROW('Water Data'!F52)))</f>
        <v/>
      </c>
      <c r="CB58" s="310" t="str">
        <f ca="true">+IF(OFFSET('Water Data'!$G$27,0,10*ROW('Water Data'!G52))="","",OFFSET('Water Data'!$G$27,0,10*ROW('Water Data'!G52)))</f>
        <v/>
      </c>
      <c r="CC58" s="310" t="str">
        <f ca="true">+IF(OFFSET('Water Data'!$G$28,0,10*ROW('Water Data'!G52))="","",OFFSET('Water Data'!$G$28,0,10*ROW('Water Data'!G52)))</f>
        <v/>
      </c>
      <c r="CD58" s="310" t="str">
        <f ca="true">+IF(OFFSET('Water Data'!$G$29,0,10*ROW('Water Data'!G52))="","",OFFSET('Water Data'!$G$29,0,10*ROW('Water Data'!G52)))</f>
        <v/>
      </c>
      <c r="CE58" s="310" t="str">
        <f ca="true">+IF(OFFSET('Water Data'!$H$27,0,10*ROW('Water Data'!H52))="","",OFFSET('Water Data'!$H$27,0,10*ROW('Water Data'!H52)))</f>
        <v/>
      </c>
      <c r="CF58" s="310" t="str">
        <f ca="true">+IF(OFFSET('Water Data'!$H$28,0,10*ROW('Water Data'!H52))="","",OFFSET('Water Data'!$H$28,0,10*ROW('Water Data'!H52)))</f>
        <v/>
      </c>
      <c r="CG58" s="310" t="str">
        <f ca="true">+IF(OFFSET('Water Data'!$H$29,0,10*ROW('Water Data'!H52))="","",OFFSET('Water Data'!$H$29,0,10*ROW('Water Data'!H52)))</f>
        <v/>
      </c>
      <c r="CH58" s="310" t="str">
        <f ca="true">+IF(OFFSET('Water Data'!$I$27,0,10*ROW('Water Data'!I52))="","",OFFSET('Water Data'!$I$27,0,10*ROW('Water Data'!I52)))</f>
        <v/>
      </c>
      <c r="CI58" s="310" t="str">
        <f ca="true">+IF(OFFSET('Water Data'!$I$28,0,10*ROW('Water Data'!I52))="","",OFFSET('Water Data'!$I$28,0,10*ROW('Water Data'!I52)))</f>
        <v/>
      </c>
      <c r="CJ58" s="310" t="str">
        <f ca="true">+IF(OFFSET('Water Data'!$I$29,0,10*ROW('Water Data'!I52))="","",OFFSET('Water Data'!$I$29,0,10*ROW('Water Data'!I52)))</f>
        <v/>
      </c>
      <c r="CK58" s="310" t="str">
        <f ca="true">+IF(OFFSET('Sanitation Data'!$D$28,0,10*ROW('Sanitation Data'!D52))="","",OFFSET('Sanitation Data'!$D$28,0,10*ROW('Sanitation Data'!D52)))</f>
        <v/>
      </c>
      <c r="CL58" s="310" t="str">
        <f ca="true">+IF(OFFSET('Sanitation Data'!$D$29,0,10*ROW('Sanitation Data'!D52))="","",OFFSET('Sanitation Data'!$D$29,0,10*ROW('Sanitation Data'!D52)))</f>
        <v/>
      </c>
      <c r="CM58" s="310" t="str">
        <f ca="true">+IF(OFFSET('Sanitation Data'!$D$30,0,10*ROW('Sanitation Data'!D52))="","",OFFSET('Sanitation Data'!$D$30,0,10*ROW('Sanitation Data'!D52)))</f>
        <v/>
      </c>
      <c r="CN58" s="310" t="str">
        <f ca="true">+IF(OFFSET('Sanitation Data'!$D$31,0,10*ROW('Sanitation Data'!D52))="","",OFFSET('Sanitation Data'!$D$31,0,10*ROW('Sanitation Data'!D52)))</f>
        <v/>
      </c>
      <c r="CO58" s="310" t="str">
        <f ca="true">+IF(OFFSET('Sanitation Data'!$D$32,0,10*ROW('Sanitation Data'!D52))="","",OFFSET('Sanitation Data'!$D$32,0,10*ROW('Sanitation Data'!D52)))</f>
        <v/>
      </c>
      <c r="CP58" s="310" t="str">
        <f ca="true">+IF(OFFSET('Sanitation Data'!$E$28,0,10*ROW('Sanitation Data'!E52))="","",OFFSET('Sanitation Data'!$E$28,0,10*ROW('Sanitation Data'!E52)))</f>
        <v/>
      </c>
      <c r="CQ58" s="310" t="str">
        <f ca="true">+IF(OFFSET('Sanitation Data'!$E$29,0,10*ROW('Sanitation Data'!E52))="","",OFFSET('Sanitation Data'!$E$29,0,10*ROW('Sanitation Data'!E52)))</f>
        <v/>
      </c>
      <c r="CR58" s="310" t="str">
        <f ca="true">+IF(OFFSET('Sanitation Data'!$E$30,0,10*ROW('Sanitation Data'!E52))="","",OFFSET('Sanitation Data'!$E$30,0,10*ROW('Sanitation Data'!E52)))</f>
        <v/>
      </c>
      <c r="CS58" s="310" t="str">
        <f ca="true">+IF(OFFSET('Sanitation Data'!$E$31,0,10*ROW('Sanitation Data'!E52))="","",OFFSET('Sanitation Data'!$E$31,0,10*ROW('Sanitation Data'!E52)))</f>
        <v/>
      </c>
      <c r="CT58" s="310" t="str">
        <f ca="true">+IF(OFFSET('Sanitation Data'!$E$32,0,10*ROW('Sanitation Data'!E52))="","",OFFSET('Sanitation Data'!$E$32,0,10*ROW('Sanitation Data'!E52)))</f>
        <v/>
      </c>
      <c r="CU58" s="310" t="str">
        <f ca="true">+IF(OFFSET('Sanitation Data'!$F$28,0,10*ROW('Sanitation Data'!F52))="","",OFFSET('Sanitation Data'!$F$28,0,10*ROW('Sanitation Data'!F52)))</f>
        <v/>
      </c>
      <c r="CV58" s="310" t="str">
        <f ca="true">+IF(OFFSET('Sanitation Data'!$F$29,0,10*ROW('Sanitation Data'!F52))="","",OFFSET('Sanitation Data'!$F$29,0,10*ROW('Sanitation Data'!F52)))</f>
        <v/>
      </c>
      <c r="CW58" s="310" t="str">
        <f ca="true">+IF(OFFSET('Sanitation Data'!$F$30,0,10*ROW('Sanitation Data'!F52))="","",OFFSET('Sanitation Data'!$F$30,0,10*ROW('Sanitation Data'!F52)))</f>
        <v/>
      </c>
      <c r="CX58" s="310" t="str">
        <f ca="true">+IF(OFFSET('Sanitation Data'!$F$31,0,10*ROW('Sanitation Data'!F52))="","",OFFSET('Sanitation Data'!$F$31,0,10*ROW('Sanitation Data'!F52)))</f>
        <v/>
      </c>
      <c r="CY58" s="310" t="str">
        <f ca="true">+IF(OFFSET('Sanitation Data'!$F$32,0,10*ROW('Sanitation Data'!F52))="","",OFFSET('Sanitation Data'!$F$32,0,10*ROW('Sanitation Data'!F52)))</f>
        <v/>
      </c>
      <c r="CZ58" s="310" t="str">
        <f ca="true">+IF(OFFSET('Sanitation Data'!$G$28,0,10*ROW('Sanitation Data'!G52))="","",OFFSET('Sanitation Data'!$G$28,0,10*ROW('Sanitation Data'!G52)))</f>
        <v/>
      </c>
      <c r="DA58" s="310" t="str">
        <f ca="true">+IF(OFFSET('Sanitation Data'!$G$29,0,10*ROW('Sanitation Data'!G52))="","",OFFSET('Sanitation Data'!$G$29,0,10*ROW('Sanitation Data'!G52)))</f>
        <v/>
      </c>
      <c r="DB58" s="310" t="str">
        <f ca="true">+IF(OFFSET('Sanitation Data'!$G$30,0,10*ROW('Sanitation Data'!G52))="","",OFFSET('Sanitation Data'!$G$30,0,10*ROW('Sanitation Data'!G52)))</f>
        <v/>
      </c>
      <c r="DC58" s="310" t="str">
        <f ca="true">+IF(OFFSET('Sanitation Data'!$G$31,0,10*ROW('Sanitation Data'!G52))="","",OFFSET('Sanitation Data'!$G$31,0,10*ROW('Sanitation Data'!G52)))</f>
        <v/>
      </c>
      <c r="DD58" s="310" t="str">
        <f ca="true">+IF(OFFSET('Sanitation Data'!$G$32,0,10*ROW('Sanitation Data'!G52))="","",OFFSET('Sanitation Data'!$G$32,0,10*ROW('Sanitation Data'!G52)))</f>
        <v/>
      </c>
      <c r="DE58" s="310" t="str">
        <f ca="true">+IF(OFFSET('Sanitation Data'!$H$28,0,10*ROW('Sanitation Data'!H52))="","",OFFSET('Sanitation Data'!$H$28,0,10*ROW('Sanitation Data'!H52)))</f>
        <v/>
      </c>
      <c r="DF58" s="310" t="str">
        <f ca="true">+IF(OFFSET('Sanitation Data'!$H$29,0,10*ROW('Sanitation Data'!H52))="","",OFFSET('Sanitation Data'!$H$29,0,10*ROW('Sanitation Data'!H52)))</f>
        <v/>
      </c>
      <c r="DG58" s="310" t="str">
        <f ca="true">+IF(OFFSET('Sanitation Data'!$H$30,0,10*ROW('Sanitation Data'!H52))="","",OFFSET('Sanitation Data'!$H$30,0,10*ROW('Sanitation Data'!H52)))</f>
        <v/>
      </c>
      <c r="DH58" s="310" t="str">
        <f ca="true">+IF(OFFSET('Sanitation Data'!$H$31,0,10*ROW('Sanitation Data'!H52))="","",OFFSET('Sanitation Data'!$H$31,0,10*ROW('Sanitation Data'!H52)))</f>
        <v/>
      </c>
      <c r="DI58" s="310" t="str">
        <f ca="true">+IF(OFFSET('Sanitation Data'!$H$32,0,10*ROW('Sanitation Data'!H52))="","",OFFSET('Sanitation Data'!$H$32,0,10*ROW('Sanitation Data'!H52)))</f>
        <v/>
      </c>
      <c r="DJ58" s="310" t="str">
        <f ca="true">+IF(OFFSET('Sanitation Data'!$I$28,0,10*ROW('Sanitation Data'!I52))="","",OFFSET('Sanitation Data'!$I$28,0,10*ROW('Sanitation Data'!I52)))</f>
        <v/>
      </c>
      <c r="DK58" s="310" t="str">
        <f ca="true">+IF(OFFSET('Sanitation Data'!$I$29,0,10*ROW('Sanitation Data'!I52))="","",OFFSET('Sanitation Data'!$I$29,0,10*ROW('Sanitation Data'!I52)))</f>
        <v/>
      </c>
      <c r="DL58" s="310" t="str">
        <f ca="true">+IF(OFFSET('Sanitation Data'!$I$30,0,10*ROW('Sanitation Data'!I52))="","",OFFSET('Sanitation Data'!$I$30,0,10*ROW('Sanitation Data'!I52)))</f>
        <v/>
      </c>
      <c r="DM58" s="310" t="str">
        <f ca="true">+IF(OFFSET('Sanitation Data'!$I$31,0,10*ROW('Sanitation Data'!I52))="","",OFFSET('Sanitation Data'!$I$31,0,10*ROW('Sanitation Data'!I52)))</f>
        <v/>
      </c>
      <c r="DN58" s="310" t="str">
        <f ca="true">+IF(OFFSET('Sanitation Data'!$I$32,0,10*ROW('Sanitation Data'!I52))="","",OFFSET('Sanitation Data'!$I$32,0,10*ROW('Sanitation Data'!I52)))</f>
        <v/>
      </c>
      <c r="DO58" s="310" t="str">
        <f ca="true">+IF(OFFSET('Hygiene Data'!$D$11,0,10*ROW('Hygiene Data'!D52))="","",OFFSET('Hygiene Data'!$D$11,0,10*ROW('Hygiene Data'!D52)))</f>
        <v/>
      </c>
      <c r="DP58" s="310" t="str">
        <f ca="true">+IF(OFFSET('Hygiene Data'!$D$12,0,10*ROW('Hygiene Data'!D52))="","",OFFSET('Hygiene Data'!$D$12,0,10*ROW('Hygiene Data'!D52)))</f>
        <v/>
      </c>
      <c r="DQ58" s="310" t="str">
        <f ca="true">+IF(OFFSET('Hygiene Data'!$D$13,0,10*ROW('Hygiene Data'!D52))="","",OFFSET('Hygiene Data'!$D$13,0,10*ROW('Hygiene Data'!D52)))</f>
        <v/>
      </c>
      <c r="DR58" s="310" t="str">
        <f ca="true">+IF(OFFSET('Hygiene Data'!$E$11,0,10*ROW('Hygiene Data'!E52))="","",OFFSET('Hygiene Data'!$E$11,0,10*ROW('Hygiene Data'!E52)))</f>
        <v/>
      </c>
      <c r="DS58" s="310" t="str">
        <f ca="true">+IF(OFFSET('Hygiene Data'!$E$12,0,10*ROW('Hygiene Data'!E52))="","",OFFSET('Hygiene Data'!$E$12,0,10*ROW('Hygiene Data'!E52)))</f>
        <v/>
      </c>
      <c r="DT58" s="310" t="str">
        <f ca="true">+IF(OFFSET('Hygiene Data'!$E$13,0,10*ROW('Hygiene Data'!E52))="","",OFFSET('Hygiene Data'!$E$13,0,10*ROW('Hygiene Data'!E52)))</f>
        <v/>
      </c>
      <c r="DU58" s="310" t="str">
        <f ca="true">+IF(OFFSET('Hygiene Data'!$F$11,0,10*ROW('Hygiene Data'!F52))="","",OFFSET('Hygiene Data'!$F$11,0,10*ROW('Hygiene Data'!F52)))</f>
        <v/>
      </c>
      <c r="DV58" s="310" t="str">
        <f ca="true">+IF(OFFSET('Hygiene Data'!$F$12,0,10*ROW('Hygiene Data'!F52))="","",OFFSET('Hygiene Data'!$F$12,0,10*ROW('Hygiene Data'!F52)))</f>
        <v/>
      </c>
      <c r="DW58" s="310" t="str">
        <f ca="true">+IF(OFFSET('Hygiene Data'!$F$13,0,10*ROW('Hygiene Data'!F52))="","",OFFSET('Hygiene Data'!$F$13,0,10*ROW('Hygiene Data'!F52)))</f>
        <v/>
      </c>
      <c r="DX58" s="310" t="str">
        <f ca="true">+IF(OFFSET('Hygiene Data'!$G$11,0,10*ROW('Hygiene Data'!G52))="","",OFFSET('Hygiene Data'!$G$11,0,10*ROW('Hygiene Data'!G52)))</f>
        <v/>
      </c>
      <c r="DY58" s="310" t="str">
        <f ca="true">+IF(OFFSET('Hygiene Data'!$G$12,0,10*ROW('Hygiene Data'!G52))="","",OFFSET('Hygiene Data'!$G$12,0,10*ROW('Hygiene Data'!G52)))</f>
        <v/>
      </c>
      <c r="DZ58" s="310" t="str">
        <f ca="true">+IF(OFFSET('Hygiene Data'!$G$13,0,10*ROW('Hygiene Data'!G52))="","",OFFSET('Hygiene Data'!$G$13,0,10*ROW('Hygiene Data'!G52)))</f>
        <v/>
      </c>
      <c r="EA58" s="310" t="str">
        <f ca="true">+IF(OFFSET('Hygiene Data'!$H$11,0,10*ROW('Hygiene Data'!H52))="","",OFFSET('Hygiene Data'!$H$11,0,10*ROW('Hygiene Data'!H52)))</f>
        <v/>
      </c>
      <c r="EB58" s="310" t="str">
        <f ca="true">+IF(OFFSET('Hygiene Data'!$H$12,0,10*ROW('Hygiene Data'!H52))="","",OFFSET('Hygiene Data'!$H$12,0,10*ROW('Hygiene Data'!H52)))</f>
        <v/>
      </c>
      <c r="EC58" s="310" t="str">
        <f ca="true">+IF(OFFSET('Hygiene Data'!$H$13,0,10*ROW('Hygiene Data'!H52))="","",OFFSET('Hygiene Data'!$H$13,0,10*ROW('Hygiene Data'!H52)))</f>
        <v/>
      </c>
      <c r="ED58" s="310" t="str">
        <f ca="true">+IF(OFFSET('Hygiene Data'!$I$11,0,10*ROW('Hygiene Data'!I52))="","",OFFSET('Hygiene Data'!$I$11,0,10*ROW('Hygiene Data'!I52)))</f>
        <v/>
      </c>
      <c r="EE58" s="310" t="str">
        <f ca="true">+IF(OFFSET('Hygiene Data'!$I$12,0,10*ROW('Hygiene Data'!I52))="","",OFFSET('Hygiene Data'!$I$12,0,10*ROW('Hygiene Data'!I52)))</f>
        <v/>
      </c>
      <c r="EF58" s="310"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66"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10"/>
      <c r="BS59" s="310" t="str">
        <f ca="true">+IF(OFFSET('Water Data'!$D$27,0,10*ROW('Water Data'!D53))="","",OFFSET('Water Data'!$D$27,0,10*ROW('Water Data'!D53)))</f>
        <v/>
      </c>
      <c r="BT59" s="310" t="str">
        <f ca="true">+IF(OFFSET('Water Data'!$D$28,0,10*ROW('Water Data'!D53))="","",OFFSET('Water Data'!$D$28,0,10*ROW('Water Data'!D53)))</f>
        <v/>
      </c>
      <c r="BU59" s="310" t="str">
        <f ca="true">+IF(OFFSET('Water Data'!$D$29,0,10*ROW('Water Data'!D53))="","",OFFSET('Water Data'!$D$29,0,10*ROW('Water Data'!D53)))</f>
        <v/>
      </c>
      <c r="BV59" s="310" t="str">
        <f ca="true">+IF(OFFSET('Water Data'!$E$27,0,10*ROW('Water Data'!E53))="","",OFFSET('Water Data'!$E$27,0,10*ROW('Water Data'!E53)))</f>
        <v/>
      </c>
      <c r="BW59" s="310" t="str">
        <f ca="true">+IF(OFFSET('Water Data'!$E$28,0,10*ROW('Water Data'!E53))="","",OFFSET('Water Data'!$E$28,0,10*ROW('Water Data'!E53)))</f>
        <v/>
      </c>
      <c r="BX59" s="310" t="str">
        <f ca="true">+IF(OFFSET('Water Data'!$E$29,0,10*ROW('Water Data'!E53))="","",OFFSET('Water Data'!$E$29,0,10*ROW('Water Data'!E53)))</f>
        <v/>
      </c>
      <c r="BY59" s="310" t="str">
        <f ca="true">+IF(OFFSET('Water Data'!$F$27,0,10*ROW('Water Data'!F53))="","",OFFSET('Water Data'!$F$27,0,10*ROW('Water Data'!F53)))</f>
        <v/>
      </c>
      <c r="BZ59" s="310" t="str">
        <f ca="true">+IF(OFFSET('Water Data'!$F$28,0,10*ROW('Water Data'!F53))="","",OFFSET('Water Data'!$F$28,0,10*ROW('Water Data'!F53)))</f>
        <v/>
      </c>
      <c r="CA59" s="310" t="str">
        <f ca="true">+IF(OFFSET('Water Data'!$F$29,0,10*ROW('Water Data'!F53))="","",OFFSET('Water Data'!$F$29,0,10*ROW('Water Data'!F53)))</f>
        <v/>
      </c>
      <c r="CB59" s="310" t="str">
        <f ca="true">+IF(OFFSET('Water Data'!$G$27,0,10*ROW('Water Data'!G53))="","",OFFSET('Water Data'!$G$27,0,10*ROW('Water Data'!G53)))</f>
        <v/>
      </c>
      <c r="CC59" s="310" t="str">
        <f ca="true">+IF(OFFSET('Water Data'!$G$28,0,10*ROW('Water Data'!G53))="","",OFFSET('Water Data'!$G$28,0,10*ROW('Water Data'!G53)))</f>
        <v/>
      </c>
      <c r="CD59" s="310" t="str">
        <f ca="true">+IF(OFFSET('Water Data'!$G$29,0,10*ROW('Water Data'!G53))="","",OFFSET('Water Data'!$G$29,0,10*ROW('Water Data'!G53)))</f>
        <v/>
      </c>
      <c r="CE59" s="310" t="str">
        <f ca="true">+IF(OFFSET('Water Data'!$H$27,0,10*ROW('Water Data'!H53))="","",OFFSET('Water Data'!$H$27,0,10*ROW('Water Data'!H53)))</f>
        <v/>
      </c>
      <c r="CF59" s="310" t="str">
        <f ca="true">+IF(OFFSET('Water Data'!$H$28,0,10*ROW('Water Data'!H53))="","",OFFSET('Water Data'!$H$28,0,10*ROW('Water Data'!H53)))</f>
        <v/>
      </c>
      <c r="CG59" s="310" t="str">
        <f ca="true">+IF(OFFSET('Water Data'!$H$29,0,10*ROW('Water Data'!H53))="","",OFFSET('Water Data'!$H$29,0,10*ROW('Water Data'!H53)))</f>
        <v/>
      </c>
      <c r="CH59" s="310" t="str">
        <f ca="true">+IF(OFFSET('Water Data'!$I$27,0,10*ROW('Water Data'!I53))="","",OFFSET('Water Data'!$I$27,0,10*ROW('Water Data'!I53)))</f>
        <v/>
      </c>
      <c r="CI59" s="310" t="str">
        <f ca="true">+IF(OFFSET('Water Data'!$I$28,0,10*ROW('Water Data'!I53))="","",OFFSET('Water Data'!$I$28,0,10*ROW('Water Data'!I53)))</f>
        <v/>
      </c>
      <c r="CJ59" s="310" t="str">
        <f ca="true">+IF(OFFSET('Water Data'!$I$29,0,10*ROW('Water Data'!I53))="","",OFFSET('Water Data'!$I$29,0,10*ROW('Water Data'!I53)))</f>
        <v/>
      </c>
      <c r="CK59" s="310" t="str">
        <f ca="true">+IF(OFFSET('Sanitation Data'!$D$28,0,10*ROW('Sanitation Data'!D53))="","",OFFSET('Sanitation Data'!$D$28,0,10*ROW('Sanitation Data'!D53)))</f>
        <v/>
      </c>
      <c r="CL59" s="310" t="str">
        <f ca="true">+IF(OFFSET('Sanitation Data'!$D$29,0,10*ROW('Sanitation Data'!D53))="","",OFFSET('Sanitation Data'!$D$29,0,10*ROW('Sanitation Data'!D53)))</f>
        <v/>
      </c>
      <c r="CM59" s="310" t="str">
        <f ca="true">+IF(OFFSET('Sanitation Data'!$D$30,0,10*ROW('Sanitation Data'!D53))="","",OFFSET('Sanitation Data'!$D$30,0,10*ROW('Sanitation Data'!D53)))</f>
        <v/>
      </c>
      <c r="CN59" s="310" t="str">
        <f ca="true">+IF(OFFSET('Sanitation Data'!$D$31,0,10*ROW('Sanitation Data'!D53))="","",OFFSET('Sanitation Data'!$D$31,0,10*ROW('Sanitation Data'!D53)))</f>
        <v/>
      </c>
      <c r="CO59" s="310" t="str">
        <f ca="true">+IF(OFFSET('Sanitation Data'!$D$32,0,10*ROW('Sanitation Data'!D53))="","",OFFSET('Sanitation Data'!$D$32,0,10*ROW('Sanitation Data'!D53)))</f>
        <v/>
      </c>
      <c r="CP59" s="310" t="str">
        <f ca="true">+IF(OFFSET('Sanitation Data'!$E$28,0,10*ROW('Sanitation Data'!E53))="","",OFFSET('Sanitation Data'!$E$28,0,10*ROW('Sanitation Data'!E53)))</f>
        <v/>
      </c>
      <c r="CQ59" s="310" t="str">
        <f ca="true">+IF(OFFSET('Sanitation Data'!$E$29,0,10*ROW('Sanitation Data'!E53))="","",OFFSET('Sanitation Data'!$E$29,0,10*ROW('Sanitation Data'!E53)))</f>
        <v/>
      </c>
      <c r="CR59" s="310" t="str">
        <f ca="true">+IF(OFFSET('Sanitation Data'!$E$30,0,10*ROW('Sanitation Data'!E53))="","",OFFSET('Sanitation Data'!$E$30,0,10*ROW('Sanitation Data'!E53)))</f>
        <v/>
      </c>
      <c r="CS59" s="310" t="str">
        <f ca="true">+IF(OFFSET('Sanitation Data'!$E$31,0,10*ROW('Sanitation Data'!E53))="","",OFFSET('Sanitation Data'!$E$31,0,10*ROW('Sanitation Data'!E53)))</f>
        <v/>
      </c>
      <c r="CT59" s="310" t="str">
        <f ca="true">+IF(OFFSET('Sanitation Data'!$E$32,0,10*ROW('Sanitation Data'!E53))="","",OFFSET('Sanitation Data'!$E$32,0,10*ROW('Sanitation Data'!E53)))</f>
        <v/>
      </c>
      <c r="CU59" s="310" t="str">
        <f ca="true">+IF(OFFSET('Sanitation Data'!$F$28,0,10*ROW('Sanitation Data'!F53))="","",OFFSET('Sanitation Data'!$F$28,0,10*ROW('Sanitation Data'!F53)))</f>
        <v/>
      </c>
      <c r="CV59" s="310" t="str">
        <f ca="true">+IF(OFFSET('Sanitation Data'!$F$29,0,10*ROW('Sanitation Data'!F53))="","",OFFSET('Sanitation Data'!$F$29,0,10*ROW('Sanitation Data'!F53)))</f>
        <v/>
      </c>
      <c r="CW59" s="310" t="str">
        <f ca="true">+IF(OFFSET('Sanitation Data'!$F$30,0,10*ROW('Sanitation Data'!F53))="","",OFFSET('Sanitation Data'!$F$30,0,10*ROW('Sanitation Data'!F53)))</f>
        <v/>
      </c>
      <c r="CX59" s="310" t="str">
        <f ca="true">+IF(OFFSET('Sanitation Data'!$F$31,0,10*ROW('Sanitation Data'!F53))="","",OFFSET('Sanitation Data'!$F$31,0,10*ROW('Sanitation Data'!F53)))</f>
        <v/>
      </c>
      <c r="CY59" s="310" t="str">
        <f ca="true">+IF(OFFSET('Sanitation Data'!$F$32,0,10*ROW('Sanitation Data'!F53))="","",OFFSET('Sanitation Data'!$F$32,0,10*ROW('Sanitation Data'!F53)))</f>
        <v/>
      </c>
      <c r="CZ59" s="310" t="str">
        <f ca="true">+IF(OFFSET('Sanitation Data'!$G$28,0,10*ROW('Sanitation Data'!G53))="","",OFFSET('Sanitation Data'!$G$28,0,10*ROW('Sanitation Data'!G53)))</f>
        <v/>
      </c>
      <c r="DA59" s="310" t="str">
        <f ca="true">+IF(OFFSET('Sanitation Data'!$G$29,0,10*ROW('Sanitation Data'!G53))="","",OFFSET('Sanitation Data'!$G$29,0,10*ROW('Sanitation Data'!G53)))</f>
        <v/>
      </c>
      <c r="DB59" s="310" t="str">
        <f ca="true">+IF(OFFSET('Sanitation Data'!$G$30,0,10*ROW('Sanitation Data'!G53))="","",OFFSET('Sanitation Data'!$G$30,0,10*ROW('Sanitation Data'!G53)))</f>
        <v/>
      </c>
      <c r="DC59" s="310" t="str">
        <f ca="true">+IF(OFFSET('Sanitation Data'!$G$31,0,10*ROW('Sanitation Data'!G53))="","",OFFSET('Sanitation Data'!$G$31,0,10*ROW('Sanitation Data'!G53)))</f>
        <v/>
      </c>
      <c r="DD59" s="310" t="str">
        <f ca="true">+IF(OFFSET('Sanitation Data'!$G$32,0,10*ROW('Sanitation Data'!G53))="","",OFFSET('Sanitation Data'!$G$32,0,10*ROW('Sanitation Data'!G53)))</f>
        <v/>
      </c>
      <c r="DE59" s="310" t="str">
        <f ca="true">+IF(OFFSET('Sanitation Data'!$H$28,0,10*ROW('Sanitation Data'!H53))="","",OFFSET('Sanitation Data'!$H$28,0,10*ROW('Sanitation Data'!H53)))</f>
        <v/>
      </c>
      <c r="DF59" s="310" t="str">
        <f ca="true">+IF(OFFSET('Sanitation Data'!$H$29,0,10*ROW('Sanitation Data'!H53))="","",OFFSET('Sanitation Data'!$H$29,0,10*ROW('Sanitation Data'!H53)))</f>
        <v/>
      </c>
      <c r="DG59" s="310" t="str">
        <f ca="true">+IF(OFFSET('Sanitation Data'!$H$30,0,10*ROW('Sanitation Data'!H53))="","",OFFSET('Sanitation Data'!$H$30,0,10*ROW('Sanitation Data'!H53)))</f>
        <v/>
      </c>
      <c r="DH59" s="310" t="str">
        <f ca="true">+IF(OFFSET('Sanitation Data'!$H$31,0,10*ROW('Sanitation Data'!H53))="","",OFFSET('Sanitation Data'!$H$31,0,10*ROW('Sanitation Data'!H53)))</f>
        <v/>
      </c>
      <c r="DI59" s="310" t="str">
        <f ca="true">+IF(OFFSET('Sanitation Data'!$H$32,0,10*ROW('Sanitation Data'!H53))="","",OFFSET('Sanitation Data'!$H$32,0,10*ROW('Sanitation Data'!H53)))</f>
        <v/>
      </c>
      <c r="DJ59" s="310" t="str">
        <f ca="true">+IF(OFFSET('Sanitation Data'!$I$28,0,10*ROW('Sanitation Data'!I53))="","",OFFSET('Sanitation Data'!$I$28,0,10*ROW('Sanitation Data'!I53)))</f>
        <v/>
      </c>
      <c r="DK59" s="310" t="str">
        <f ca="true">+IF(OFFSET('Sanitation Data'!$I$29,0,10*ROW('Sanitation Data'!I53))="","",OFFSET('Sanitation Data'!$I$29,0,10*ROW('Sanitation Data'!I53)))</f>
        <v/>
      </c>
      <c r="DL59" s="310" t="str">
        <f ca="true">+IF(OFFSET('Sanitation Data'!$I$30,0,10*ROW('Sanitation Data'!I53))="","",OFFSET('Sanitation Data'!$I$30,0,10*ROW('Sanitation Data'!I53)))</f>
        <v/>
      </c>
      <c r="DM59" s="310" t="str">
        <f ca="true">+IF(OFFSET('Sanitation Data'!$I$31,0,10*ROW('Sanitation Data'!I53))="","",OFFSET('Sanitation Data'!$I$31,0,10*ROW('Sanitation Data'!I53)))</f>
        <v/>
      </c>
      <c r="DN59" s="310" t="str">
        <f ca="true">+IF(OFFSET('Sanitation Data'!$I$32,0,10*ROW('Sanitation Data'!I53))="","",OFFSET('Sanitation Data'!$I$32,0,10*ROW('Sanitation Data'!I53)))</f>
        <v/>
      </c>
      <c r="DO59" s="310" t="str">
        <f ca="true">+IF(OFFSET('Hygiene Data'!$D$11,0,10*ROW('Hygiene Data'!D53))="","",OFFSET('Hygiene Data'!$D$11,0,10*ROW('Hygiene Data'!D53)))</f>
        <v/>
      </c>
      <c r="DP59" s="310" t="str">
        <f ca="true">+IF(OFFSET('Hygiene Data'!$D$12,0,10*ROW('Hygiene Data'!D53))="","",OFFSET('Hygiene Data'!$D$12,0,10*ROW('Hygiene Data'!D53)))</f>
        <v/>
      </c>
      <c r="DQ59" s="310" t="str">
        <f ca="true">+IF(OFFSET('Hygiene Data'!$D$13,0,10*ROW('Hygiene Data'!D53))="","",OFFSET('Hygiene Data'!$D$13,0,10*ROW('Hygiene Data'!D53)))</f>
        <v/>
      </c>
      <c r="DR59" s="310" t="str">
        <f ca="true">+IF(OFFSET('Hygiene Data'!$E$11,0,10*ROW('Hygiene Data'!E53))="","",OFFSET('Hygiene Data'!$E$11,0,10*ROW('Hygiene Data'!E53)))</f>
        <v/>
      </c>
      <c r="DS59" s="310" t="str">
        <f ca="true">+IF(OFFSET('Hygiene Data'!$E$12,0,10*ROW('Hygiene Data'!E53))="","",OFFSET('Hygiene Data'!$E$12,0,10*ROW('Hygiene Data'!E53)))</f>
        <v/>
      </c>
      <c r="DT59" s="310" t="str">
        <f ca="true">+IF(OFFSET('Hygiene Data'!$E$13,0,10*ROW('Hygiene Data'!E53))="","",OFFSET('Hygiene Data'!$E$13,0,10*ROW('Hygiene Data'!E53)))</f>
        <v/>
      </c>
      <c r="DU59" s="310" t="str">
        <f ca="true">+IF(OFFSET('Hygiene Data'!$F$11,0,10*ROW('Hygiene Data'!F53))="","",OFFSET('Hygiene Data'!$F$11,0,10*ROW('Hygiene Data'!F53)))</f>
        <v/>
      </c>
      <c r="DV59" s="310" t="str">
        <f ca="true">+IF(OFFSET('Hygiene Data'!$F$12,0,10*ROW('Hygiene Data'!F53))="","",OFFSET('Hygiene Data'!$F$12,0,10*ROW('Hygiene Data'!F53)))</f>
        <v/>
      </c>
      <c r="DW59" s="310" t="str">
        <f ca="true">+IF(OFFSET('Hygiene Data'!$F$13,0,10*ROW('Hygiene Data'!F53))="","",OFFSET('Hygiene Data'!$F$13,0,10*ROW('Hygiene Data'!F53)))</f>
        <v/>
      </c>
      <c r="DX59" s="310" t="str">
        <f ca="true">+IF(OFFSET('Hygiene Data'!$G$11,0,10*ROW('Hygiene Data'!G53))="","",OFFSET('Hygiene Data'!$G$11,0,10*ROW('Hygiene Data'!G53)))</f>
        <v/>
      </c>
      <c r="DY59" s="310" t="str">
        <f ca="true">+IF(OFFSET('Hygiene Data'!$G$12,0,10*ROW('Hygiene Data'!G53))="","",OFFSET('Hygiene Data'!$G$12,0,10*ROW('Hygiene Data'!G53)))</f>
        <v/>
      </c>
      <c r="DZ59" s="310" t="str">
        <f ca="true">+IF(OFFSET('Hygiene Data'!$G$13,0,10*ROW('Hygiene Data'!G53))="","",OFFSET('Hygiene Data'!$G$13,0,10*ROW('Hygiene Data'!G53)))</f>
        <v/>
      </c>
      <c r="EA59" s="310" t="str">
        <f ca="true">+IF(OFFSET('Hygiene Data'!$H$11,0,10*ROW('Hygiene Data'!H53))="","",OFFSET('Hygiene Data'!$H$11,0,10*ROW('Hygiene Data'!H53)))</f>
        <v/>
      </c>
      <c r="EB59" s="310" t="str">
        <f ca="true">+IF(OFFSET('Hygiene Data'!$H$12,0,10*ROW('Hygiene Data'!H53))="","",OFFSET('Hygiene Data'!$H$12,0,10*ROW('Hygiene Data'!H53)))</f>
        <v/>
      </c>
      <c r="EC59" s="310" t="str">
        <f ca="true">+IF(OFFSET('Hygiene Data'!$H$13,0,10*ROW('Hygiene Data'!H53))="","",OFFSET('Hygiene Data'!$H$13,0,10*ROW('Hygiene Data'!H53)))</f>
        <v/>
      </c>
      <c r="ED59" s="310" t="str">
        <f ca="true">+IF(OFFSET('Hygiene Data'!$I$11,0,10*ROW('Hygiene Data'!I53))="","",OFFSET('Hygiene Data'!$I$11,0,10*ROW('Hygiene Data'!I53)))</f>
        <v/>
      </c>
      <c r="EE59" s="310" t="str">
        <f ca="true">+IF(OFFSET('Hygiene Data'!$I$12,0,10*ROW('Hygiene Data'!I53))="","",OFFSET('Hygiene Data'!$I$12,0,10*ROW('Hygiene Data'!I53)))</f>
        <v/>
      </c>
      <c r="EF59" s="310"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66"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10"/>
      <c r="BS60" s="310" t="str">
        <f ca="true">+IF(OFFSET('Water Data'!$D$27,0,10*ROW('Water Data'!D54))="","",OFFSET('Water Data'!$D$27,0,10*ROW('Water Data'!D54)))</f>
        <v/>
      </c>
      <c r="BT60" s="310" t="str">
        <f ca="true">+IF(OFFSET('Water Data'!$D$28,0,10*ROW('Water Data'!D54))="","",OFFSET('Water Data'!$D$28,0,10*ROW('Water Data'!D54)))</f>
        <v/>
      </c>
      <c r="BU60" s="310" t="str">
        <f ca="true">+IF(OFFSET('Water Data'!$D$29,0,10*ROW('Water Data'!D54))="","",OFFSET('Water Data'!$D$29,0,10*ROW('Water Data'!D54)))</f>
        <v/>
      </c>
      <c r="BV60" s="310" t="str">
        <f ca="true">+IF(OFFSET('Water Data'!$E$27,0,10*ROW('Water Data'!E54))="","",OFFSET('Water Data'!$E$27,0,10*ROW('Water Data'!E54)))</f>
        <v/>
      </c>
      <c r="BW60" s="310" t="str">
        <f ca="true">+IF(OFFSET('Water Data'!$E$28,0,10*ROW('Water Data'!E54))="","",OFFSET('Water Data'!$E$28,0,10*ROW('Water Data'!E54)))</f>
        <v/>
      </c>
      <c r="BX60" s="310" t="str">
        <f ca="true">+IF(OFFSET('Water Data'!$E$29,0,10*ROW('Water Data'!E54))="","",OFFSET('Water Data'!$E$29,0,10*ROW('Water Data'!E54)))</f>
        <v/>
      </c>
      <c r="BY60" s="310" t="str">
        <f ca="true">+IF(OFFSET('Water Data'!$F$27,0,10*ROW('Water Data'!F54))="","",OFFSET('Water Data'!$F$27,0,10*ROW('Water Data'!F54)))</f>
        <v/>
      </c>
      <c r="BZ60" s="310" t="str">
        <f ca="true">+IF(OFFSET('Water Data'!$F$28,0,10*ROW('Water Data'!F54))="","",OFFSET('Water Data'!$F$28,0,10*ROW('Water Data'!F54)))</f>
        <v/>
      </c>
      <c r="CA60" s="310" t="str">
        <f ca="true">+IF(OFFSET('Water Data'!$F$29,0,10*ROW('Water Data'!F54))="","",OFFSET('Water Data'!$F$29,0,10*ROW('Water Data'!F54)))</f>
        <v/>
      </c>
      <c r="CB60" s="310" t="str">
        <f ca="true">+IF(OFFSET('Water Data'!$G$27,0,10*ROW('Water Data'!G54))="","",OFFSET('Water Data'!$G$27,0,10*ROW('Water Data'!G54)))</f>
        <v/>
      </c>
      <c r="CC60" s="310" t="str">
        <f ca="true">+IF(OFFSET('Water Data'!$G$28,0,10*ROW('Water Data'!G54))="","",OFFSET('Water Data'!$G$28,0,10*ROW('Water Data'!G54)))</f>
        <v/>
      </c>
      <c r="CD60" s="310" t="str">
        <f ca="true">+IF(OFFSET('Water Data'!$G$29,0,10*ROW('Water Data'!G54))="","",OFFSET('Water Data'!$G$29,0,10*ROW('Water Data'!G54)))</f>
        <v/>
      </c>
      <c r="CE60" s="310" t="str">
        <f ca="true">+IF(OFFSET('Water Data'!$H$27,0,10*ROW('Water Data'!H54))="","",OFFSET('Water Data'!$H$27,0,10*ROW('Water Data'!H54)))</f>
        <v/>
      </c>
      <c r="CF60" s="310" t="str">
        <f ca="true">+IF(OFFSET('Water Data'!$H$28,0,10*ROW('Water Data'!H54))="","",OFFSET('Water Data'!$H$28,0,10*ROW('Water Data'!H54)))</f>
        <v/>
      </c>
      <c r="CG60" s="310" t="str">
        <f ca="true">+IF(OFFSET('Water Data'!$H$29,0,10*ROW('Water Data'!H54))="","",OFFSET('Water Data'!$H$29,0,10*ROW('Water Data'!H54)))</f>
        <v/>
      </c>
      <c r="CH60" s="310" t="str">
        <f ca="true">+IF(OFFSET('Water Data'!$I$27,0,10*ROW('Water Data'!I54))="","",OFFSET('Water Data'!$I$27,0,10*ROW('Water Data'!I54)))</f>
        <v/>
      </c>
      <c r="CI60" s="310" t="str">
        <f ca="true">+IF(OFFSET('Water Data'!$I$28,0,10*ROW('Water Data'!I54))="","",OFFSET('Water Data'!$I$28,0,10*ROW('Water Data'!I54)))</f>
        <v/>
      </c>
      <c r="CJ60" s="310" t="str">
        <f ca="true">+IF(OFFSET('Water Data'!$I$29,0,10*ROW('Water Data'!I54))="","",OFFSET('Water Data'!$I$29,0,10*ROW('Water Data'!I54)))</f>
        <v/>
      </c>
      <c r="CK60" s="310" t="str">
        <f ca="true">+IF(OFFSET('Sanitation Data'!$D$28,0,10*ROW('Sanitation Data'!D54))="","",OFFSET('Sanitation Data'!$D$28,0,10*ROW('Sanitation Data'!D54)))</f>
        <v/>
      </c>
      <c r="CL60" s="310" t="str">
        <f ca="true">+IF(OFFSET('Sanitation Data'!$D$29,0,10*ROW('Sanitation Data'!D54))="","",OFFSET('Sanitation Data'!$D$29,0,10*ROW('Sanitation Data'!D54)))</f>
        <v/>
      </c>
      <c r="CM60" s="310" t="str">
        <f ca="true">+IF(OFFSET('Sanitation Data'!$D$30,0,10*ROW('Sanitation Data'!D54))="","",OFFSET('Sanitation Data'!$D$30,0,10*ROW('Sanitation Data'!D54)))</f>
        <v/>
      </c>
      <c r="CN60" s="310" t="str">
        <f ca="true">+IF(OFFSET('Sanitation Data'!$D$31,0,10*ROW('Sanitation Data'!D54))="","",OFFSET('Sanitation Data'!$D$31,0,10*ROW('Sanitation Data'!D54)))</f>
        <v/>
      </c>
      <c r="CO60" s="310" t="str">
        <f ca="true">+IF(OFFSET('Sanitation Data'!$D$32,0,10*ROW('Sanitation Data'!D54))="","",OFFSET('Sanitation Data'!$D$32,0,10*ROW('Sanitation Data'!D54)))</f>
        <v/>
      </c>
      <c r="CP60" s="310" t="str">
        <f ca="true">+IF(OFFSET('Sanitation Data'!$E$28,0,10*ROW('Sanitation Data'!E54))="","",OFFSET('Sanitation Data'!$E$28,0,10*ROW('Sanitation Data'!E54)))</f>
        <v/>
      </c>
      <c r="CQ60" s="310" t="str">
        <f ca="true">+IF(OFFSET('Sanitation Data'!$E$29,0,10*ROW('Sanitation Data'!E54))="","",OFFSET('Sanitation Data'!$E$29,0,10*ROW('Sanitation Data'!E54)))</f>
        <v/>
      </c>
      <c r="CR60" s="310" t="str">
        <f ca="true">+IF(OFFSET('Sanitation Data'!$E$30,0,10*ROW('Sanitation Data'!E54))="","",OFFSET('Sanitation Data'!$E$30,0,10*ROW('Sanitation Data'!E54)))</f>
        <v/>
      </c>
      <c r="CS60" s="310" t="str">
        <f ca="true">+IF(OFFSET('Sanitation Data'!$E$31,0,10*ROW('Sanitation Data'!E54))="","",OFFSET('Sanitation Data'!$E$31,0,10*ROW('Sanitation Data'!E54)))</f>
        <v/>
      </c>
      <c r="CT60" s="310" t="str">
        <f ca="true">+IF(OFFSET('Sanitation Data'!$E$32,0,10*ROW('Sanitation Data'!E54))="","",OFFSET('Sanitation Data'!$E$32,0,10*ROW('Sanitation Data'!E54)))</f>
        <v/>
      </c>
      <c r="CU60" s="310" t="str">
        <f ca="true">+IF(OFFSET('Sanitation Data'!$F$28,0,10*ROW('Sanitation Data'!F54))="","",OFFSET('Sanitation Data'!$F$28,0,10*ROW('Sanitation Data'!F54)))</f>
        <v/>
      </c>
      <c r="CV60" s="310" t="str">
        <f ca="true">+IF(OFFSET('Sanitation Data'!$F$29,0,10*ROW('Sanitation Data'!F54))="","",OFFSET('Sanitation Data'!$F$29,0,10*ROW('Sanitation Data'!F54)))</f>
        <v/>
      </c>
      <c r="CW60" s="310" t="str">
        <f ca="true">+IF(OFFSET('Sanitation Data'!$F$30,0,10*ROW('Sanitation Data'!F54))="","",OFFSET('Sanitation Data'!$F$30,0,10*ROW('Sanitation Data'!F54)))</f>
        <v/>
      </c>
      <c r="CX60" s="310" t="str">
        <f ca="true">+IF(OFFSET('Sanitation Data'!$F$31,0,10*ROW('Sanitation Data'!F54))="","",OFFSET('Sanitation Data'!$F$31,0,10*ROW('Sanitation Data'!F54)))</f>
        <v/>
      </c>
      <c r="CY60" s="310" t="str">
        <f ca="true">+IF(OFFSET('Sanitation Data'!$F$32,0,10*ROW('Sanitation Data'!F54))="","",OFFSET('Sanitation Data'!$F$32,0,10*ROW('Sanitation Data'!F54)))</f>
        <v/>
      </c>
      <c r="CZ60" s="310" t="str">
        <f ca="true">+IF(OFFSET('Sanitation Data'!$G$28,0,10*ROW('Sanitation Data'!G54))="","",OFFSET('Sanitation Data'!$G$28,0,10*ROW('Sanitation Data'!G54)))</f>
        <v/>
      </c>
      <c r="DA60" s="310" t="str">
        <f ca="true">+IF(OFFSET('Sanitation Data'!$G$29,0,10*ROW('Sanitation Data'!G54))="","",OFFSET('Sanitation Data'!$G$29,0,10*ROW('Sanitation Data'!G54)))</f>
        <v/>
      </c>
      <c r="DB60" s="310" t="str">
        <f ca="true">+IF(OFFSET('Sanitation Data'!$G$30,0,10*ROW('Sanitation Data'!G54))="","",OFFSET('Sanitation Data'!$G$30,0,10*ROW('Sanitation Data'!G54)))</f>
        <v/>
      </c>
      <c r="DC60" s="310" t="str">
        <f ca="true">+IF(OFFSET('Sanitation Data'!$G$31,0,10*ROW('Sanitation Data'!G54))="","",OFFSET('Sanitation Data'!$G$31,0,10*ROW('Sanitation Data'!G54)))</f>
        <v/>
      </c>
      <c r="DD60" s="310" t="str">
        <f ca="true">+IF(OFFSET('Sanitation Data'!$G$32,0,10*ROW('Sanitation Data'!G54))="","",OFFSET('Sanitation Data'!$G$32,0,10*ROW('Sanitation Data'!G54)))</f>
        <v/>
      </c>
      <c r="DE60" s="310" t="str">
        <f ca="true">+IF(OFFSET('Sanitation Data'!$H$28,0,10*ROW('Sanitation Data'!H54))="","",OFFSET('Sanitation Data'!$H$28,0,10*ROW('Sanitation Data'!H54)))</f>
        <v/>
      </c>
      <c r="DF60" s="310" t="str">
        <f ca="true">+IF(OFFSET('Sanitation Data'!$H$29,0,10*ROW('Sanitation Data'!H54))="","",OFFSET('Sanitation Data'!$H$29,0,10*ROW('Sanitation Data'!H54)))</f>
        <v/>
      </c>
      <c r="DG60" s="310" t="str">
        <f ca="true">+IF(OFFSET('Sanitation Data'!$H$30,0,10*ROW('Sanitation Data'!H54))="","",OFFSET('Sanitation Data'!$H$30,0,10*ROW('Sanitation Data'!H54)))</f>
        <v/>
      </c>
      <c r="DH60" s="310" t="str">
        <f ca="true">+IF(OFFSET('Sanitation Data'!$H$31,0,10*ROW('Sanitation Data'!H54))="","",OFFSET('Sanitation Data'!$H$31,0,10*ROW('Sanitation Data'!H54)))</f>
        <v/>
      </c>
      <c r="DI60" s="310" t="str">
        <f ca="true">+IF(OFFSET('Sanitation Data'!$H$32,0,10*ROW('Sanitation Data'!H54))="","",OFFSET('Sanitation Data'!$H$32,0,10*ROW('Sanitation Data'!H54)))</f>
        <v/>
      </c>
      <c r="DJ60" s="310" t="str">
        <f ca="true">+IF(OFFSET('Sanitation Data'!$I$28,0,10*ROW('Sanitation Data'!I54))="","",OFFSET('Sanitation Data'!$I$28,0,10*ROW('Sanitation Data'!I54)))</f>
        <v/>
      </c>
      <c r="DK60" s="310" t="str">
        <f ca="true">+IF(OFFSET('Sanitation Data'!$I$29,0,10*ROW('Sanitation Data'!I54))="","",OFFSET('Sanitation Data'!$I$29,0,10*ROW('Sanitation Data'!I54)))</f>
        <v/>
      </c>
      <c r="DL60" s="310" t="str">
        <f ca="true">+IF(OFFSET('Sanitation Data'!$I$30,0,10*ROW('Sanitation Data'!I54))="","",OFFSET('Sanitation Data'!$I$30,0,10*ROW('Sanitation Data'!I54)))</f>
        <v/>
      </c>
      <c r="DM60" s="310" t="str">
        <f ca="true">+IF(OFFSET('Sanitation Data'!$I$31,0,10*ROW('Sanitation Data'!I54))="","",OFFSET('Sanitation Data'!$I$31,0,10*ROW('Sanitation Data'!I54)))</f>
        <v/>
      </c>
      <c r="DN60" s="310" t="str">
        <f ca="true">+IF(OFFSET('Sanitation Data'!$I$32,0,10*ROW('Sanitation Data'!I54))="","",OFFSET('Sanitation Data'!$I$32,0,10*ROW('Sanitation Data'!I54)))</f>
        <v/>
      </c>
      <c r="DO60" s="310" t="str">
        <f ca="true">+IF(OFFSET('Hygiene Data'!$D$11,0,10*ROW('Hygiene Data'!D54))="","",OFFSET('Hygiene Data'!$D$11,0,10*ROW('Hygiene Data'!D54)))</f>
        <v/>
      </c>
      <c r="DP60" s="310" t="str">
        <f ca="true">+IF(OFFSET('Hygiene Data'!$D$12,0,10*ROW('Hygiene Data'!D54))="","",OFFSET('Hygiene Data'!$D$12,0,10*ROW('Hygiene Data'!D54)))</f>
        <v/>
      </c>
      <c r="DQ60" s="310" t="str">
        <f ca="true">+IF(OFFSET('Hygiene Data'!$D$13,0,10*ROW('Hygiene Data'!D54))="","",OFFSET('Hygiene Data'!$D$13,0,10*ROW('Hygiene Data'!D54)))</f>
        <v/>
      </c>
      <c r="DR60" s="310" t="str">
        <f ca="true">+IF(OFFSET('Hygiene Data'!$E$11,0,10*ROW('Hygiene Data'!E54))="","",OFFSET('Hygiene Data'!$E$11,0,10*ROW('Hygiene Data'!E54)))</f>
        <v/>
      </c>
      <c r="DS60" s="310" t="str">
        <f ca="true">+IF(OFFSET('Hygiene Data'!$E$12,0,10*ROW('Hygiene Data'!E54))="","",OFFSET('Hygiene Data'!$E$12,0,10*ROW('Hygiene Data'!E54)))</f>
        <v/>
      </c>
      <c r="DT60" s="310" t="str">
        <f ca="true">+IF(OFFSET('Hygiene Data'!$E$13,0,10*ROW('Hygiene Data'!E54))="","",OFFSET('Hygiene Data'!$E$13,0,10*ROW('Hygiene Data'!E54)))</f>
        <v/>
      </c>
      <c r="DU60" s="310" t="str">
        <f ca="true">+IF(OFFSET('Hygiene Data'!$F$11,0,10*ROW('Hygiene Data'!F54))="","",OFFSET('Hygiene Data'!$F$11,0,10*ROW('Hygiene Data'!F54)))</f>
        <v/>
      </c>
      <c r="DV60" s="310" t="str">
        <f ca="true">+IF(OFFSET('Hygiene Data'!$F$12,0,10*ROW('Hygiene Data'!F54))="","",OFFSET('Hygiene Data'!$F$12,0,10*ROW('Hygiene Data'!F54)))</f>
        <v/>
      </c>
      <c r="DW60" s="310" t="str">
        <f ca="true">+IF(OFFSET('Hygiene Data'!$F$13,0,10*ROW('Hygiene Data'!F54))="","",OFFSET('Hygiene Data'!$F$13,0,10*ROW('Hygiene Data'!F54)))</f>
        <v/>
      </c>
      <c r="DX60" s="310" t="str">
        <f ca="true">+IF(OFFSET('Hygiene Data'!$G$11,0,10*ROW('Hygiene Data'!G54))="","",OFFSET('Hygiene Data'!$G$11,0,10*ROW('Hygiene Data'!G54)))</f>
        <v/>
      </c>
      <c r="DY60" s="310" t="str">
        <f ca="true">+IF(OFFSET('Hygiene Data'!$G$12,0,10*ROW('Hygiene Data'!G54))="","",OFFSET('Hygiene Data'!$G$12,0,10*ROW('Hygiene Data'!G54)))</f>
        <v/>
      </c>
      <c r="DZ60" s="310" t="str">
        <f ca="true">+IF(OFFSET('Hygiene Data'!$G$13,0,10*ROW('Hygiene Data'!G54))="","",OFFSET('Hygiene Data'!$G$13,0,10*ROW('Hygiene Data'!G54)))</f>
        <v/>
      </c>
      <c r="EA60" s="310" t="str">
        <f ca="true">+IF(OFFSET('Hygiene Data'!$H$11,0,10*ROW('Hygiene Data'!H54))="","",OFFSET('Hygiene Data'!$H$11,0,10*ROW('Hygiene Data'!H54)))</f>
        <v/>
      </c>
      <c r="EB60" s="310" t="str">
        <f ca="true">+IF(OFFSET('Hygiene Data'!$H$12,0,10*ROW('Hygiene Data'!H54))="","",OFFSET('Hygiene Data'!$H$12,0,10*ROW('Hygiene Data'!H54)))</f>
        <v/>
      </c>
      <c r="EC60" s="310" t="str">
        <f ca="true">+IF(OFFSET('Hygiene Data'!$H$13,0,10*ROW('Hygiene Data'!H54))="","",OFFSET('Hygiene Data'!$H$13,0,10*ROW('Hygiene Data'!H54)))</f>
        <v/>
      </c>
      <c r="ED60" s="310" t="str">
        <f ca="true">+IF(OFFSET('Hygiene Data'!$I$11,0,10*ROW('Hygiene Data'!I54))="","",OFFSET('Hygiene Data'!$I$11,0,10*ROW('Hygiene Data'!I54)))</f>
        <v/>
      </c>
      <c r="EE60" s="310" t="str">
        <f ca="true">+IF(OFFSET('Hygiene Data'!$I$12,0,10*ROW('Hygiene Data'!I54))="","",OFFSET('Hygiene Data'!$I$12,0,10*ROW('Hygiene Data'!I54)))</f>
        <v/>
      </c>
      <c r="EF60" s="310"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66"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10"/>
      <c r="BS61" s="310" t="str">
        <f ca="true">+IF(OFFSET('Water Data'!$D$27,0,10*ROW('Water Data'!D55))="","",OFFSET('Water Data'!$D$27,0,10*ROW('Water Data'!D55)))</f>
        <v/>
      </c>
      <c r="BT61" s="310" t="str">
        <f ca="true">+IF(OFFSET('Water Data'!$D$28,0,10*ROW('Water Data'!D55))="","",OFFSET('Water Data'!$D$28,0,10*ROW('Water Data'!D55)))</f>
        <v/>
      </c>
      <c r="BU61" s="310" t="str">
        <f ca="true">+IF(OFFSET('Water Data'!$D$29,0,10*ROW('Water Data'!D55))="","",OFFSET('Water Data'!$D$29,0,10*ROW('Water Data'!D55)))</f>
        <v/>
      </c>
      <c r="BV61" s="310" t="str">
        <f ca="true">+IF(OFFSET('Water Data'!$E$27,0,10*ROW('Water Data'!E55))="","",OFFSET('Water Data'!$E$27,0,10*ROW('Water Data'!E55)))</f>
        <v/>
      </c>
      <c r="BW61" s="310" t="str">
        <f ca="true">+IF(OFFSET('Water Data'!$E$28,0,10*ROW('Water Data'!E55))="","",OFFSET('Water Data'!$E$28,0,10*ROW('Water Data'!E55)))</f>
        <v/>
      </c>
      <c r="BX61" s="310" t="str">
        <f ca="true">+IF(OFFSET('Water Data'!$E$29,0,10*ROW('Water Data'!E55))="","",OFFSET('Water Data'!$E$29,0,10*ROW('Water Data'!E55)))</f>
        <v/>
      </c>
      <c r="BY61" s="310" t="str">
        <f ca="true">+IF(OFFSET('Water Data'!$F$27,0,10*ROW('Water Data'!F55))="","",OFFSET('Water Data'!$F$27,0,10*ROW('Water Data'!F55)))</f>
        <v/>
      </c>
      <c r="BZ61" s="310" t="str">
        <f ca="true">+IF(OFFSET('Water Data'!$F$28,0,10*ROW('Water Data'!F55))="","",OFFSET('Water Data'!$F$28,0,10*ROW('Water Data'!F55)))</f>
        <v/>
      </c>
      <c r="CA61" s="310" t="str">
        <f ca="true">+IF(OFFSET('Water Data'!$F$29,0,10*ROW('Water Data'!F55))="","",OFFSET('Water Data'!$F$29,0,10*ROW('Water Data'!F55)))</f>
        <v/>
      </c>
      <c r="CB61" s="310" t="str">
        <f ca="true">+IF(OFFSET('Water Data'!$G$27,0,10*ROW('Water Data'!G55))="","",OFFSET('Water Data'!$G$27,0,10*ROW('Water Data'!G55)))</f>
        <v/>
      </c>
      <c r="CC61" s="310" t="str">
        <f ca="true">+IF(OFFSET('Water Data'!$G$28,0,10*ROW('Water Data'!G55))="","",OFFSET('Water Data'!$G$28,0,10*ROW('Water Data'!G55)))</f>
        <v/>
      </c>
      <c r="CD61" s="310" t="str">
        <f ca="true">+IF(OFFSET('Water Data'!$G$29,0,10*ROW('Water Data'!G55))="","",OFFSET('Water Data'!$G$29,0,10*ROW('Water Data'!G55)))</f>
        <v/>
      </c>
      <c r="CE61" s="310" t="str">
        <f ca="true">+IF(OFFSET('Water Data'!$H$27,0,10*ROW('Water Data'!H55))="","",OFFSET('Water Data'!$H$27,0,10*ROW('Water Data'!H55)))</f>
        <v/>
      </c>
      <c r="CF61" s="310" t="str">
        <f ca="true">+IF(OFFSET('Water Data'!$H$28,0,10*ROW('Water Data'!H55))="","",OFFSET('Water Data'!$H$28,0,10*ROW('Water Data'!H55)))</f>
        <v/>
      </c>
      <c r="CG61" s="310" t="str">
        <f ca="true">+IF(OFFSET('Water Data'!$H$29,0,10*ROW('Water Data'!H55))="","",OFFSET('Water Data'!$H$29,0,10*ROW('Water Data'!H55)))</f>
        <v/>
      </c>
      <c r="CH61" s="310" t="str">
        <f ca="true">+IF(OFFSET('Water Data'!$I$27,0,10*ROW('Water Data'!I55))="","",OFFSET('Water Data'!$I$27,0,10*ROW('Water Data'!I55)))</f>
        <v/>
      </c>
      <c r="CI61" s="310" t="str">
        <f ca="true">+IF(OFFSET('Water Data'!$I$28,0,10*ROW('Water Data'!I55))="","",OFFSET('Water Data'!$I$28,0,10*ROW('Water Data'!I55)))</f>
        <v/>
      </c>
      <c r="CJ61" s="310" t="str">
        <f ca="true">+IF(OFFSET('Water Data'!$I$29,0,10*ROW('Water Data'!I55))="","",OFFSET('Water Data'!$I$29,0,10*ROW('Water Data'!I55)))</f>
        <v/>
      </c>
      <c r="CK61" s="310" t="str">
        <f ca="true">+IF(OFFSET('Sanitation Data'!$D$28,0,10*ROW('Sanitation Data'!D55))="","",OFFSET('Sanitation Data'!$D$28,0,10*ROW('Sanitation Data'!D55)))</f>
        <v/>
      </c>
      <c r="CL61" s="310" t="str">
        <f ca="true">+IF(OFFSET('Sanitation Data'!$D$29,0,10*ROW('Sanitation Data'!D55))="","",OFFSET('Sanitation Data'!$D$29,0,10*ROW('Sanitation Data'!D55)))</f>
        <v/>
      </c>
      <c r="CM61" s="310" t="str">
        <f ca="true">+IF(OFFSET('Sanitation Data'!$D$30,0,10*ROW('Sanitation Data'!D55))="","",OFFSET('Sanitation Data'!$D$30,0,10*ROW('Sanitation Data'!D55)))</f>
        <v/>
      </c>
      <c r="CN61" s="310" t="str">
        <f ca="true">+IF(OFFSET('Sanitation Data'!$D$31,0,10*ROW('Sanitation Data'!D55))="","",OFFSET('Sanitation Data'!$D$31,0,10*ROW('Sanitation Data'!D55)))</f>
        <v/>
      </c>
      <c r="CO61" s="310" t="str">
        <f ca="true">+IF(OFFSET('Sanitation Data'!$D$32,0,10*ROW('Sanitation Data'!D55))="","",OFFSET('Sanitation Data'!$D$32,0,10*ROW('Sanitation Data'!D55)))</f>
        <v/>
      </c>
      <c r="CP61" s="310" t="str">
        <f ca="true">+IF(OFFSET('Sanitation Data'!$E$28,0,10*ROW('Sanitation Data'!E55))="","",OFFSET('Sanitation Data'!$E$28,0,10*ROW('Sanitation Data'!E55)))</f>
        <v/>
      </c>
      <c r="CQ61" s="310" t="str">
        <f ca="true">+IF(OFFSET('Sanitation Data'!$E$29,0,10*ROW('Sanitation Data'!E55))="","",OFFSET('Sanitation Data'!$E$29,0,10*ROW('Sanitation Data'!E55)))</f>
        <v/>
      </c>
      <c r="CR61" s="310" t="str">
        <f ca="true">+IF(OFFSET('Sanitation Data'!$E$30,0,10*ROW('Sanitation Data'!E55))="","",OFFSET('Sanitation Data'!$E$30,0,10*ROW('Sanitation Data'!E55)))</f>
        <v/>
      </c>
      <c r="CS61" s="310" t="str">
        <f ca="true">+IF(OFFSET('Sanitation Data'!$E$31,0,10*ROW('Sanitation Data'!E55))="","",OFFSET('Sanitation Data'!$E$31,0,10*ROW('Sanitation Data'!E55)))</f>
        <v/>
      </c>
      <c r="CT61" s="310" t="str">
        <f ca="true">+IF(OFFSET('Sanitation Data'!$E$32,0,10*ROW('Sanitation Data'!E55))="","",OFFSET('Sanitation Data'!$E$32,0,10*ROW('Sanitation Data'!E55)))</f>
        <v/>
      </c>
      <c r="CU61" s="310" t="str">
        <f ca="true">+IF(OFFSET('Sanitation Data'!$F$28,0,10*ROW('Sanitation Data'!F55))="","",OFFSET('Sanitation Data'!$F$28,0,10*ROW('Sanitation Data'!F55)))</f>
        <v/>
      </c>
      <c r="CV61" s="310" t="str">
        <f ca="true">+IF(OFFSET('Sanitation Data'!$F$29,0,10*ROW('Sanitation Data'!F55))="","",OFFSET('Sanitation Data'!$F$29,0,10*ROW('Sanitation Data'!F55)))</f>
        <v/>
      </c>
      <c r="CW61" s="310" t="str">
        <f ca="true">+IF(OFFSET('Sanitation Data'!$F$30,0,10*ROW('Sanitation Data'!F55))="","",OFFSET('Sanitation Data'!$F$30,0,10*ROW('Sanitation Data'!F55)))</f>
        <v/>
      </c>
      <c r="CX61" s="310" t="str">
        <f ca="true">+IF(OFFSET('Sanitation Data'!$F$31,0,10*ROW('Sanitation Data'!F55))="","",OFFSET('Sanitation Data'!$F$31,0,10*ROW('Sanitation Data'!F55)))</f>
        <v/>
      </c>
      <c r="CY61" s="310" t="str">
        <f ca="true">+IF(OFFSET('Sanitation Data'!$F$32,0,10*ROW('Sanitation Data'!F55))="","",OFFSET('Sanitation Data'!$F$32,0,10*ROW('Sanitation Data'!F55)))</f>
        <v/>
      </c>
      <c r="CZ61" s="310" t="str">
        <f ca="true">+IF(OFFSET('Sanitation Data'!$G$28,0,10*ROW('Sanitation Data'!G55))="","",OFFSET('Sanitation Data'!$G$28,0,10*ROW('Sanitation Data'!G55)))</f>
        <v/>
      </c>
      <c r="DA61" s="310" t="str">
        <f ca="true">+IF(OFFSET('Sanitation Data'!$G$29,0,10*ROW('Sanitation Data'!G55))="","",OFFSET('Sanitation Data'!$G$29,0,10*ROW('Sanitation Data'!G55)))</f>
        <v/>
      </c>
      <c r="DB61" s="310" t="str">
        <f ca="true">+IF(OFFSET('Sanitation Data'!$G$30,0,10*ROW('Sanitation Data'!G55))="","",OFFSET('Sanitation Data'!$G$30,0,10*ROW('Sanitation Data'!G55)))</f>
        <v/>
      </c>
      <c r="DC61" s="310" t="str">
        <f ca="true">+IF(OFFSET('Sanitation Data'!$G$31,0,10*ROW('Sanitation Data'!G55))="","",OFFSET('Sanitation Data'!$G$31,0,10*ROW('Sanitation Data'!G55)))</f>
        <v/>
      </c>
      <c r="DD61" s="310" t="str">
        <f ca="true">+IF(OFFSET('Sanitation Data'!$G$32,0,10*ROW('Sanitation Data'!G55))="","",OFFSET('Sanitation Data'!$G$32,0,10*ROW('Sanitation Data'!G55)))</f>
        <v/>
      </c>
      <c r="DE61" s="310" t="str">
        <f ca="true">+IF(OFFSET('Sanitation Data'!$H$28,0,10*ROW('Sanitation Data'!H55))="","",OFFSET('Sanitation Data'!$H$28,0,10*ROW('Sanitation Data'!H55)))</f>
        <v/>
      </c>
      <c r="DF61" s="310" t="str">
        <f ca="true">+IF(OFFSET('Sanitation Data'!$H$29,0,10*ROW('Sanitation Data'!H55))="","",OFFSET('Sanitation Data'!$H$29,0,10*ROW('Sanitation Data'!H55)))</f>
        <v/>
      </c>
      <c r="DG61" s="310" t="str">
        <f ca="true">+IF(OFFSET('Sanitation Data'!$H$30,0,10*ROW('Sanitation Data'!H55))="","",OFFSET('Sanitation Data'!$H$30,0,10*ROW('Sanitation Data'!H55)))</f>
        <v/>
      </c>
      <c r="DH61" s="310" t="str">
        <f ca="true">+IF(OFFSET('Sanitation Data'!$H$31,0,10*ROW('Sanitation Data'!H55))="","",OFFSET('Sanitation Data'!$H$31,0,10*ROW('Sanitation Data'!H55)))</f>
        <v/>
      </c>
      <c r="DI61" s="310" t="str">
        <f ca="true">+IF(OFFSET('Sanitation Data'!$H$32,0,10*ROW('Sanitation Data'!H55))="","",OFFSET('Sanitation Data'!$H$32,0,10*ROW('Sanitation Data'!H55)))</f>
        <v/>
      </c>
      <c r="DJ61" s="310" t="str">
        <f ca="true">+IF(OFFSET('Sanitation Data'!$I$28,0,10*ROW('Sanitation Data'!I55))="","",OFFSET('Sanitation Data'!$I$28,0,10*ROW('Sanitation Data'!I55)))</f>
        <v/>
      </c>
      <c r="DK61" s="310" t="str">
        <f ca="true">+IF(OFFSET('Sanitation Data'!$I$29,0,10*ROW('Sanitation Data'!I55))="","",OFFSET('Sanitation Data'!$I$29,0,10*ROW('Sanitation Data'!I55)))</f>
        <v/>
      </c>
      <c r="DL61" s="310" t="str">
        <f ca="true">+IF(OFFSET('Sanitation Data'!$I$30,0,10*ROW('Sanitation Data'!I55))="","",OFFSET('Sanitation Data'!$I$30,0,10*ROW('Sanitation Data'!I55)))</f>
        <v/>
      </c>
      <c r="DM61" s="310" t="str">
        <f ca="true">+IF(OFFSET('Sanitation Data'!$I$31,0,10*ROW('Sanitation Data'!I55))="","",OFFSET('Sanitation Data'!$I$31,0,10*ROW('Sanitation Data'!I55)))</f>
        <v/>
      </c>
      <c r="DN61" s="310" t="str">
        <f ca="true">+IF(OFFSET('Sanitation Data'!$I$32,0,10*ROW('Sanitation Data'!I55))="","",OFFSET('Sanitation Data'!$I$32,0,10*ROW('Sanitation Data'!I55)))</f>
        <v/>
      </c>
      <c r="DO61" s="310" t="str">
        <f ca="true">+IF(OFFSET('Hygiene Data'!$D$11,0,10*ROW('Hygiene Data'!D55))="","",OFFSET('Hygiene Data'!$D$11,0,10*ROW('Hygiene Data'!D55)))</f>
        <v/>
      </c>
      <c r="DP61" s="310" t="str">
        <f ca="true">+IF(OFFSET('Hygiene Data'!$D$12,0,10*ROW('Hygiene Data'!D55))="","",OFFSET('Hygiene Data'!$D$12,0,10*ROW('Hygiene Data'!D55)))</f>
        <v/>
      </c>
      <c r="DQ61" s="310" t="str">
        <f ca="true">+IF(OFFSET('Hygiene Data'!$D$13,0,10*ROW('Hygiene Data'!D55))="","",OFFSET('Hygiene Data'!$D$13,0,10*ROW('Hygiene Data'!D55)))</f>
        <v/>
      </c>
      <c r="DR61" s="310" t="str">
        <f ca="true">+IF(OFFSET('Hygiene Data'!$E$11,0,10*ROW('Hygiene Data'!E55))="","",OFFSET('Hygiene Data'!$E$11,0,10*ROW('Hygiene Data'!E55)))</f>
        <v/>
      </c>
      <c r="DS61" s="310" t="str">
        <f ca="true">+IF(OFFSET('Hygiene Data'!$E$12,0,10*ROW('Hygiene Data'!E55))="","",OFFSET('Hygiene Data'!$E$12,0,10*ROW('Hygiene Data'!E55)))</f>
        <v/>
      </c>
      <c r="DT61" s="310" t="str">
        <f ca="true">+IF(OFFSET('Hygiene Data'!$E$13,0,10*ROW('Hygiene Data'!E55))="","",OFFSET('Hygiene Data'!$E$13,0,10*ROW('Hygiene Data'!E55)))</f>
        <v/>
      </c>
      <c r="DU61" s="310" t="str">
        <f ca="true">+IF(OFFSET('Hygiene Data'!$F$11,0,10*ROW('Hygiene Data'!F55))="","",OFFSET('Hygiene Data'!$F$11,0,10*ROW('Hygiene Data'!F55)))</f>
        <v/>
      </c>
      <c r="DV61" s="310" t="str">
        <f ca="true">+IF(OFFSET('Hygiene Data'!$F$12,0,10*ROW('Hygiene Data'!F55))="","",OFFSET('Hygiene Data'!$F$12,0,10*ROW('Hygiene Data'!F55)))</f>
        <v/>
      </c>
      <c r="DW61" s="310" t="str">
        <f ca="true">+IF(OFFSET('Hygiene Data'!$F$13,0,10*ROW('Hygiene Data'!F55))="","",OFFSET('Hygiene Data'!$F$13,0,10*ROW('Hygiene Data'!F55)))</f>
        <v/>
      </c>
      <c r="DX61" s="310" t="str">
        <f ca="true">+IF(OFFSET('Hygiene Data'!$G$11,0,10*ROW('Hygiene Data'!G55))="","",OFFSET('Hygiene Data'!$G$11,0,10*ROW('Hygiene Data'!G55)))</f>
        <v/>
      </c>
      <c r="DY61" s="310" t="str">
        <f ca="true">+IF(OFFSET('Hygiene Data'!$G$12,0,10*ROW('Hygiene Data'!G55))="","",OFFSET('Hygiene Data'!$G$12,0,10*ROW('Hygiene Data'!G55)))</f>
        <v/>
      </c>
      <c r="DZ61" s="310" t="str">
        <f ca="true">+IF(OFFSET('Hygiene Data'!$G$13,0,10*ROW('Hygiene Data'!G55))="","",OFFSET('Hygiene Data'!$G$13,0,10*ROW('Hygiene Data'!G55)))</f>
        <v/>
      </c>
      <c r="EA61" s="310" t="str">
        <f ca="true">+IF(OFFSET('Hygiene Data'!$H$11,0,10*ROW('Hygiene Data'!H55))="","",OFFSET('Hygiene Data'!$H$11,0,10*ROW('Hygiene Data'!H55)))</f>
        <v/>
      </c>
      <c r="EB61" s="310" t="str">
        <f ca="true">+IF(OFFSET('Hygiene Data'!$H$12,0,10*ROW('Hygiene Data'!H55))="","",OFFSET('Hygiene Data'!$H$12,0,10*ROW('Hygiene Data'!H55)))</f>
        <v/>
      </c>
      <c r="EC61" s="310" t="str">
        <f ca="true">+IF(OFFSET('Hygiene Data'!$H$13,0,10*ROW('Hygiene Data'!H55))="","",OFFSET('Hygiene Data'!$H$13,0,10*ROW('Hygiene Data'!H55)))</f>
        <v/>
      </c>
      <c r="ED61" s="310" t="str">
        <f ca="true">+IF(OFFSET('Hygiene Data'!$I$11,0,10*ROW('Hygiene Data'!I55))="","",OFFSET('Hygiene Data'!$I$11,0,10*ROW('Hygiene Data'!I55)))</f>
        <v/>
      </c>
      <c r="EE61" s="310" t="str">
        <f ca="true">+IF(OFFSET('Hygiene Data'!$I$12,0,10*ROW('Hygiene Data'!I55))="","",OFFSET('Hygiene Data'!$I$12,0,10*ROW('Hygiene Data'!I55)))</f>
        <v/>
      </c>
      <c r="EF61" s="310"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66"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10"/>
      <c r="BS62" s="310" t="str">
        <f ca="true">+IF(OFFSET('Water Data'!$D$27,0,10*ROW('Water Data'!D56))="","",OFFSET('Water Data'!$D$27,0,10*ROW('Water Data'!D56)))</f>
        <v/>
      </c>
      <c r="BT62" s="310" t="str">
        <f ca="true">+IF(OFFSET('Water Data'!$D$28,0,10*ROW('Water Data'!D56))="","",OFFSET('Water Data'!$D$28,0,10*ROW('Water Data'!D56)))</f>
        <v/>
      </c>
      <c r="BU62" s="310" t="str">
        <f ca="true">+IF(OFFSET('Water Data'!$D$29,0,10*ROW('Water Data'!D56))="","",OFFSET('Water Data'!$D$29,0,10*ROW('Water Data'!D56)))</f>
        <v/>
      </c>
      <c r="BV62" s="310" t="str">
        <f ca="true">+IF(OFFSET('Water Data'!$E$27,0,10*ROW('Water Data'!E56))="","",OFFSET('Water Data'!$E$27,0,10*ROW('Water Data'!E56)))</f>
        <v/>
      </c>
      <c r="BW62" s="310" t="str">
        <f ca="true">+IF(OFFSET('Water Data'!$E$28,0,10*ROW('Water Data'!E56))="","",OFFSET('Water Data'!$E$28,0,10*ROW('Water Data'!E56)))</f>
        <v/>
      </c>
      <c r="BX62" s="310" t="str">
        <f ca="true">+IF(OFFSET('Water Data'!$E$29,0,10*ROW('Water Data'!E56))="","",OFFSET('Water Data'!$E$29,0,10*ROW('Water Data'!E56)))</f>
        <v/>
      </c>
      <c r="BY62" s="310" t="str">
        <f ca="true">+IF(OFFSET('Water Data'!$F$27,0,10*ROW('Water Data'!F56))="","",OFFSET('Water Data'!$F$27,0,10*ROW('Water Data'!F56)))</f>
        <v/>
      </c>
      <c r="BZ62" s="310" t="str">
        <f ca="true">+IF(OFFSET('Water Data'!$F$28,0,10*ROW('Water Data'!F56))="","",OFFSET('Water Data'!$F$28,0,10*ROW('Water Data'!F56)))</f>
        <v/>
      </c>
      <c r="CA62" s="310" t="str">
        <f ca="true">+IF(OFFSET('Water Data'!$F$29,0,10*ROW('Water Data'!F56))="","",OFFSET('Water Data'!$F$29,0,10*ROW('Water Data'!F56)))</f>
        <v/>
      </c>
      <c r="CB62" s="310" t="str">
        <f ca="true">+IF(OFFSET('Water Data'!$G$27,0,10*ROW('Water Data'!G56))="","",OFFSET('Water Data'!$G$27,0,10*ROW('Water Data'!G56)))</f>
        <v/>
      </c>
      <c r="CC62" s="310" t="str">
        <f ca="true">+IF(OFFSET('Water Data'!$G$28,0,10*ROW('Water Data'!G56))="","",OFFSET('Water Data'!$G$28,0,10*ROW('Water Data'!G56)))</f>
        <v/>
      </c>
      <c r="CD62" s="310" t="str">
        <f ca="true">+IF(OFFSET('Water Data'!$G$29,0,10*ROW('Water Data'!G56))="","",OFFSET('Water Data'!$G$29,0,10*ROW('Water Data'!G56)))</f>
        <v/>
      </c>
      <c r="CE62" s="310" t="str">
        <f ca="true">+IF(OFFSET('Water Data'!$H$27,0,10*ROW('Water Data'!H56))="","",OFFSET('Water Data'!$H$27,0,10*ROW('Water Data'!H56)))</f>
        <v/>
      </c>
      <c r="CF62" s="310" t="str">
        <f ca="true">+IF(OFFSET('Water Data'!$H$28,0,10*ROW('Water Data'!H56))="","",OFFSET('Water Data'!$H$28,0,10*ROW('Water Data'!H56)))</f>
        <v/>
      </c>
      <c r="CG62" s="310" t="str">
        <f ca="true">+IF(OFFSET('Water Data'!$H$29,0,10*ROW('Water Data'!H56))="","",OFFSET('Water Data'!$H$29,0,10*ROW('Water Data'!H56)))</f>
        <v/>
      </c>
      <c r="CH62" s="310" t="str">
        <f ca="true">+IF(OFFSET('Water Data'!$I$27,0,10*ROW('Water Data'!I56))="","",OFFSET('Water Data'!$I$27,0,10*ROW('Water Data'!I56)))</f>
        <v/>
      </c>
      <c r="CI62" s="310" t="str">
        <f ca="true">+IF(OFFSET('Water Data'!$I$28,0,10*ROW('Water Data'!I56))="","",OFFSET('Water Data'!$I$28,0,10*ROW('Water Data'!I56)))</f>
        <v/>
      </c>
      <c r="CJ62" s="310" t="str">
        <f ca="true">+IF(OFFSET('Water Data'!$I$29,0,10*ROW('Water Data'!I56))="","",OFFSET('Water Data'!$I$29,0,10*ROW('Water Data'!I56)))</f>
        <v/>
      </c>
      <c r="CK62" s="310" t="str">
        <f ca="true">+IF(OFFSET('Sanitation Data'!$D$28,0,10*ROW('Sanitation Data'!D56))="","",OFFSET('Sanitation Data'!$D$28,0,10*ROW('Sanitation Data'!D56)))</f>
        <v/>
      </c>
      <c r="CL62" s="310" t="str">
        <f ca="true">+IF(OFFSET('Sanitation Data'!$D$29,0,10*ROW('Sanitation Data'!D56))="","",OFFSET('Sanitation Data'!$D$29,0,10*ROW('Sanitation Data'!D56)))</f>
        <v/>
      </c>
      <c r="CM62" s="310" t="str">
        <f ca="true">+IF(OFFSET('Sanitation Data'!$D$30,0,10*ROW('Sanitation Data'!D56))="","",OFFSET('Sanitation Data'!$D$30,0,10*ROW('Sanitation Data'!D56)))</f>
        <v/>
      </c>
      <c r="CN62" s="310" t="str">
        <f ca="true">+IF(OFFSET('Sanitation Data'!$D$31,0,10*ROW('Sanitation Data'!D56))="","",OFFSET('Sanitation Data'!$D$31,0,10*ROW('Sanitation Data'!D56)))</f>
        <v/>
      </c>
      <c r="CO62" s="310" t="str">
        <f ca="true">+IF(OFFSET('Sanitation Data'!$D$32,0,10*ROW('Sanitation Data'!D56))="","",OFFSET('Sanitation Data'!$D$32,0,10*ROW('Sanitation Data'!D56)))</f>
        <v/>
      </c>
      <c r="CP62" s="310" t="str">
        <f ca="true">+IF(OFFSET('Sanitation Data'!$E$28,0,10*ROW('Sanitation Data'!E56))="","",OFFSET('Sanitation Data'!$E$28,0,10*ROW('Sanitation Data'!E56)))</f>
        <v/>
      </c>
      <c r="CQ62" s="310" t="str">
        <f ca="true">+IF(OFFSET('Sanitation Data'!$E$29,0,10*ROW('Sanitation Data'!E56))="","",OFFSET('Sanitation Data'!$E$29,0,10*ROW('Sanitation Data'!E56)))</f>
        <v/>
      </c>
      <c r="CR62" s="310" t="str">
        <f ca="true">+IF(OFFSET('Sanitation Data'!$E$30,0,10*ROW('Sanitation Data'!E56))="","",OFFSET('Sanitation Data'!$E$30,0,10*ROW('Sanitation Data'!E56)))</f>
        <v/>
      </c>
      <c r="CS62" s="310" t="str">
        <f ca="true">+IF(OFFSET('Sanitation Data'!$E$31,0,10*ROW('Sanitation Data'!E56))="","",OFFSET('Sanitation Data'!$E$31,0,10*ROW('Sanitation Data'!E56)))</f>
        <v/>
      </c>
      <c r="CT62" s="310" t="str">
        <f ca="true">+IF(OFFSET('Sanitation Data'!$E$32,0,10*ROW('Sanitation Data'!E56))="","",OFFSET('Sanitation Data'!$E$32,0,10*ROW('Sanitation Data'!E56)))</f>
        <v/>
      </c>
      <c r="CU62" s="310" t="str">
        <f ca="true">+IF(OFFSET('Sanitation Data'!$F$28,0,10*ROW('Sanitation Data'!F56))="","",OFFSET('Sanitation Data'!$F$28,0,10*ROW('Sanitation Data'!F56)))</f>
        <v/>
      </c>
      <c r="CV62" s="310" t="str">
        <f ca="true">+IF(OFFSET('Sanitation Data'!$F$29,0,10*ROW('Sanitation Data'!F56))="","",OFFSET('Sanitation Data'!$F$29,0,10*ROW('Sanitation Data'!F56)))</f>
        <v/>
      </c>
      <c r="CW62" s="310" t="str">
        <f ca="true">+IF(OFFSET('Sanitation Data'!$F$30,0,10*ROW('Sanitation Data'!F56))="","",OFFSET('Sanitation Data'!$F$30,0,10*ROW('Sanitation Data'!F56)))</f>
        <v/>
      </c>
      <c r="CX62" s="310" t="str">
        <f ca="true">+IF(OFFSET('Sanitation Data'!$F$31,0,10*ROW('Sanitation Data'!F56))="","",OFFSET('Sanitation Data'!$F$31,0,10*ROW('Sanitation Data'!F56)))</f>
        <v/>
      </c>
      <c r="CY62" s="310" t="str">
        <f ca="true">+IF(OFFSET('Sanitation Data'!$F$32,0,10*ROW('Sanitation Data'!F56))="","",OFFSET('Sanitation Data'!$F$32,0,10*ROW('Sanitation Data'!F56)))</f>
        <v/>
      </c>
      <c r="CZ62" s="310" t="str">
        <f ca="true">+IF(OFFSET('Sanitation Data'!$G$28,0,10*ROW('Sanitation Data'!G56))="","",OFFSET('Sanitation Data'!$G$28,0,10*ROW('Sanitation Data'!G56)))</f>
        <v/>
      </c>
      <c r="DA62" s="310" t="str">
        <f ca="true">+IF(OFFSET('Sanitation Data'!$G$29,0,10*ROW('Sanitation Data'!G56))="","",OFFSET('Sanitation Data'!$G$29,0,10*ROW('Sanitation Data'!G56)))</f>
        <v/>
      </c>
      <c r="DB62" s="310" t="str">
        <f ca="true">+IF(OFFSET('Sanitation Data'!$G$30,0,10*ROW('Sanitation Data'!G56))="","",OFFSET('Sanitation Data'!$G$30,0,10*ROW('Sanitation Data'!G56)))</f>
        <v/>
      </c>
      <c r="DC62" s="310" t="str">
        <f ca="true">+IF(OFFSET('Sanitation Data'!$G$31,0,10*ROW('Sanitation Data'!G56))="","",OFFSET('Sanitation Data'!$G$31,0,10*ROW('Sanitation Data'!G56)))</f>
        <v/>
      </c>
      <c r="DD62" s="310" t="str">
        <f ca="true">+IF(OFFSET('Sanitation Data'!$G$32,0,10*ROW('Sanitation Data'!G56))="","",OFFSET('Sanitation Data'!$G$32,0,10*ROW('Sanitation Data'!G56)))</f>
        <v/>
      </c>
      <c r="DE62" s="310" t="str">
        <f ca="true">+IF(OFFSET('Sanitation Data'!$H$28,0,10*ROW('Sanitation Data'!H56))="","",OFFSET('Sanitation Data'!$H$28,0,10*ROW('Sanitation Data'!H56)))</f>
        <v/>
      </c>
      <c r="DF62" s="310" t="str">
        <f ca="true">+IF(OFFSET('Sanitation Data'!$H$29,0,10*ROW('Sanitation Data'!H56))="","",OFFSET('Sanitation Data'!$H$29,0,10*ROW('Sanitation Data'!H56)))</f>
        <v/>
      </c>
      <c r="DG62" s="310" t="str">
        <f ca="true">+IF(OFFSET('Sanitation Data'!$H$30,0,10*ROW('Sanitation Data'!H56))="","",OFFSET('Sanitation Data'!$H$30,0,10*ROW('Sanitation Data'!H56)))</f>
        <v/>
      </c>
      <c r="DH62" s="310" t="str">
        <f ca="true">+IF(OFFSET('Sanitation Data'!$H$31,0,10*ROW('Sanitation Data'!H56))="","",OFFSET('Sanitation Data'!$H$31,0,10*ROW('Sanitation Data'!H56)))</f>
        <v/>
      </c>
      <c r="DI62" s="310" t="str">
        <f ca="true">+IF(OFFSET('Sanitation Data'!$H$32,0,10*ROW('Sanitation Data'!H56))="","",OFFSET('Sanitation Data'!$H$32,0,10*ROW('Sanitation Data'!H56)))</f>
        <v/>
      </c>
      <c r="DJ62" s="310" t="str">
        <f ca="true">+IF(OFFSET('Sanitation Data'!$I$28,0,10*ROW('Sanitation Data'!I56))="","",OFFSET('Sanitation Data'!$I$28,0,10*ROW('Sanitation Data'!I56)))</f>
        <v/>
      </c>
      <c r="DK62" s="310" t="str">
        <f ca="true">+IF(OFFSET('Sanitation Data'!$I$29,0,10*ROW('Sanitation Data'!I56))="","",OFFSET('Sanitation Data'!$I$29,0,10*ROW('Sanitation Data'!I56)))</f>
        <v/>
      </c>
      <c r="DL62" s="310" t="str">
        <f ca="true">+IF(OFFSET('Sanitation Data'!$I$30,0,10*ROW('Sanitation Data'!I56))="","",OFFSET('Sanitation Data'!$I$30,0,10*ROW('Sanitation Data'!I56)))</f>
        <v/>
      </c>
      <c r="DM62" s="310" t="str">
        <f ca="true">+IF(OFFSET('Sanitation Data'!$I$31,0,10*ROW('Sanitation Data'!I56))="","",OFFSET('Sanitation Data'!$I$31,0,10*ROW('Sanitation Data'!I56)))</f>
        <v/>
      </c>
      <c r="DN62" s="310" t="str">
        <f ca="true">+IF(OFFSET('Sanitation Data'!$I$32,0,10*ROW('Sanitation Data'!I56))="","",OFFSET('Sanitation Data'!$I$32,0,10*ROW('Sanitation Data'!I56)))</f>
        <v/>
      </c>
      <c r="DO62" s="310" t="str">
        <f ca="true">+IF(OFFSET('Hygiene Data'!$D$11,0,10*ROW('Hygiene Data'!D56))="","",OFFSET('Hygiene Data'!$D$11,0,10*ROW('Hygiene Data'!D56)))</f>
        <v/>
      </c>
      <c r="DP62" s="310" t="str">
        <f ca="true">+IF(OFFSET('Hygiene Data'!$D$12,0,10*ROW('Hygiene Data'!D56))="","",OFFSET('Hygiene Data'!$D$12,0,10*ROW('Hygiene Data'!D56)))</f>
        <v/>
      </c>
      <c r="DQ62" s="310" t="str">
        <f ca="true">+IF(OFFSET('Hygiene Data'!$D$13,0,10*ROW('Hygiene Data'!D56))="","",OFFSET('Hygiene Data'!$D$13,0,10*ROW('Hygiene Data'!D56)))</f>
        <v/>
      </c>
      <c r="DR62" s="310" t="str">
        <f ca="true">+IF(OFFSET('Hygiene Data'!$E$11,0,10*ROW('Hygiene Data'!E56))="","",OFFSET('Hygiene Data'!$E$11,0,10*ROW('Hygiene Data'!E56)))</f>
        <v/>
      </c>
      <c r="DS62" s="310" t="str">
        <f ca="true">+IF(OFFSET('Hygiene Data'!$E$12,0,10*ROW('Hygiene Data'!E56))="","",OFFSET('Hygiene Data'!$E$12,0,10*ROW('Hygiene Data'!E56)))</f>
        <v/>
      </c>
      <c r="DT62" s="310" t="str">
        <f ca="true">+IF(OFFSET('Hygiene Data'!$E$13,0,10*ROW('Hygiene Data'!E56))="","",OFFSET('Hygiene Data'!$E$13,0,10*ROW('Hygiene Data'!E56)))</f>
        <v/>
      </c>
      <c r="DU62" s="310" t="str">
        <f ca="true">+IF(OFFSET('Hygiene Data'!$F$11,0,10*ROW('Hygiene Data'!F56))="","",OFFSET('Hygiene Data'!$F$11,0,10*ROW('Hygiene Data'!F56)))</f>
        <v/>
      </c>
      <c r="DV62" s="310" t="str">
        <f ca="true">+IF(OFFSET('Hygiene Data'!$F$12,0,10*ROW('Hygiene Data'!F56))="","",OFFSET('Hygiene Data'!$F$12,0,10*ROW('Hygiene Data'!F56)))</f>
        <v/>
      </c>
      <c r="DW62" s="310" t="str">
        <f ca="true">+IF(OFFSET('Hygiene Data'!$F$13,0,10*ROW('Hygiene Data'!F56))="","",OFFSET('Hygiene Data'!$F$13,0,10*ROW('Hygiene Data'!F56)))</f>
        <v/>
      </c>
      <c r="DX62" s="310" t="str">
        <f ca="true">+IF(OFFSET('Hygiene Data'!$G$11,0,10*ROW('Hygiene Data'!G56))="","",OFFSET('Hygiene Data'!$G$11,0,10*ROW('Hygiene Data'!G56)))</f>
        <v/>
      </c>
      <c r="DY62" s="310" t="str">
        <f ca="true">+IF(OFFSET('Hygiene Data'!$G$12,0,10*ROW('Hygiene Data'!G56))="","",OFFSET('Hygiene Data'!$G$12,0,10*ROW('Hygiene Data'!G56)))</f>
        <v/>
      </c>
      <c r="DZ62" s="310" t="str">
        <f ca="true">+IF(OFFSET('Hygiene Data'!$G$13,0,10*ROW('Hygiene Data'!G56))="","",OFFSET('Hygiene Data'!$G$13,0,10*ROW('Hygiene Data'!G56)))</f>
        <v/>
      </c>
      <c r="EA62" s="310" t="str">
        <f ca="true">+IF(OFFSET('Hygiene Data'!$H$11,0,10*ROW('Hygiene Data'!H56))="","",OFFSET('Hygiene Data'!$H$11,0,10*ROW('Hygiene Data'!H56)))</f>
        <v/>
      </c>
      <c r="EB62" s="310" t="str">
        <f ca="true">+IF(OFFSET('Hygiene Data'!$H$12,0,10*ROW('Hygiene Data'!H56))="","",OFFSET('Hygiene Data'!$H$12,0,10*ROW('Hygiene Data'!H56)))</f>
        <v/>
      </c>
      <c r="EC62" s="310" t="str">
        <f ca="true">+IF(OFFSET('Hygiene Data'!$H$13,0,10*ROW('Hygiene Data'!H56))="","",OFFSET('Hygiene Data'!$H$13,0,10*ROW('Hygiene Data'!H56)))</f>
        <v/>
      </c>
      <c r="ED62" s="310" t="str">
        <f ca="true">+IF(OFFSET('Hygiene Data'!$I$11,0,10*ROW('Hygiene Data'!I56))="","",OFFSET('Hygiene Data'!$I$11,0,10*ROW('Hygiene Data'!I56)))</f>
        <v/>
      </c>
      <c r="EE62" s="310" t="str">
        <f ca="true">+IF(OFFSET('Hygiene Data'!$I$12,0,10*ROW('Hygiene Data'!I56))="","",OFFSET('Hygiene Data'!$I$12,0,10*ROW('Hygiene Data'!I56)))</f>
        <v/>
      </c>
      <c r="EF62" s="310"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66"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10"/>
      <c r="BS63" s="310" t="str">
        <f ca="true">+IF(OFFSET('Water Data'!$D$27,0,10*ROW('Water Data'!D57))="","",OFFSET('Water Data'!$D$27,0,10*ROW('Water Data'!D57)))</f>
        <v/>
      </c>
      <c r="BT63" s="310" t="str">
        <f ca="true">+IF(OFFSET('Water Data'!$D$28,0,10*ROW('Water Data'!D57))="","",OFFSET('Water Data'!$D$28,0,10*ROW('Water Data'!D57)))</f>
        <v/>
      </c>
      <c r="BU63" s="310" t="str">
        <f ca="true">+IF(OFFSET('Water Data'!$D$29,0,10*ROW('Water Data'!D57))="","",OFFSET('Water Data'!$D$29,0,10*ROW('Water Data'!D57)))</f>
        <v/>
      </c>
      <c r="BV63" s="310" t="str">
        <f ca="true">+IF(OFFSET('Water Data'!$E$27,0,10*ROW('Water Data'!E57))="","",OFFSET('Water Data'!$E$27,0,10*ROW('Water Data'!E57)))</f>
        <v/>
      </c>
      <c r="BW63" s="310" t="str">
        <f ca="true">+IF(OFFSET('Water Data'!$E$28,0,10*ROW('Water Data'!E57))="","",OFFSET('Water Data'!$E$28,0,10*ROW('Water Data'!E57)))</f>
        <v/>
      </c>
      <c r="BX63" s="310" t="str">
        <f ca="true">+IF(OFFSET('Water Data'!$E$29,0,10*ROW('Water Data'!E57))="","",OFFSET('Water Data'!$E$29,0,10*ROW('Water Data'!E57)))</f>
        <v/>
      </c>
      <c r="BY63" s="310" t="str">
        <f ca="true">+IF(OFFSET('Water Data'!$F$27,0,10*ROW('Water Data'!F57))="","",OFFSET('Water Data'!$F$27,0,10*ROW('Water Data'!F57)))</f>
        <v/>
      </c>
      <c r="BZ63" s="310" t="str">
        <f ca="true">+IF(OFFSET('Water Data'!$F$28,0,10*ROW('Water Data'!F57))="","",OFFSET('Water Data'!$F$28,0,10*ROW('Water Data'!F57)))</f>
        <v/>
      </c>
      <c r="CA63" s="310" t="str">
        <f ca="true">+IF(OFFSET('Water Data'!$F$29,0,10*ROW('Water Data'!F57))="","",OFFSET('Water Data'!$F$29,0,10*ROW('Water Data'!F57)))</f>
        <v/>
      </c>
      <c r="CB63" s="310" t="str">
        <f ca="true">+IF(OFFSET('Water Data'!$G$27,0,10*ROW('Water Data'!G57))="","",OFFSET('Water Data'!$G$27,0,10*ROW('Water Data'!G57)))</f>
        <v/>
      </c>
      <c r="CC63" s="310" t="str">
        <f ca="true">+IF(OFFSET('Water Data'!$G$28,0,10*ROW('Water Data'!G57))="","",OFFSET('Water Data'!$G$28,0,10*ROW('Water Data'!G57)))</f>
        <v/>
      </c>
      <c r="CD63" s="310" t="str">
        <f ca="true">+IF(OFFSET('Water Data'!$G$29,0,10*ROW('Water Data'!G57))="","",OFFSET('Water Data'!$G$29,0,10*ROW('Water Data'!G57)))</f>
        <v/>
      </c>
      <c r="CE63" s="310" t="str">
        <f ca="true">+IF(OFFSET('Water Data'!$H$27,0,10*ROW('Water Data'!H57))="","",OFFSET('Water Data'!$H$27,0,10*ROW('Water Data'!H57)))</f>
        <v/>
      </c>
      <c r="CF63" s="310" t="str">
        <f ca="true">+IF(OFFSET('Water Data'!$H$28,0,10*ROW('Water Data'!H57))="","",OFFSET('Water Data'!$H$28,0,10*ROW('Water Data'!H57)))</f>
        <v/>
      </c>
      <c r="CG63" s="310" t="str">
        <f ca="true">+IF(OFFSET('Water Data'!$H$29,0,10*ROW('Water Data'!H57))="","",OFFSET('Water Data'!$H$29,0,10*ROW('Water Data'!H57)))</f>
        <v/>
      </c>
      <c r="CH63" s="310" t="str">
        <f ca="true">+IF(OFFSET('Water Data'!$I$27,0,10*ROW('Water Data'!I57))="","",OFFSET('Water Data'!$I$27,0,10*ROW('Water Data'!I57)))</f>
        <v/>
      </c>
      <c r="CI63" s="310" t="str">
        <f ca="true">+IF(OFFSET('Water Data'!$I$28,0,10*ROW('Water Data'!I57))="","",OFFSET('Water Data'!$I$28,0,10*ROW('Water Data'!I57)))</f>
        <v/>
      </c>
      <c r="CJ63" s="310" t="str">
        <f ca="true">+IF(OFFSET('Water Data'!$I$29,0,10*ROW('Water Data'!I57))="","",OFFSET('Water Data'!$I$29,0,10*ROW('Water Data'!I57)))</f>
        <v/>
      </c>
      <c r="CK63" s="310" t="str">
        <f ca="true">+IF(OFFSET('Sanitation Data'!$D$28,0,10*ROW('Sanitation Data'!D57))="","",OFFSET('Sanitation Data'!$D$28,0,10*ROW('Sanitation Data'!D57)))</f>
        <v/>
      </c>
      <c r="CL63" s="310" t="str">
        <f ca="true">+IF(OFFSET('Sanitation Data'!$D$29,0,10*ROW('Sanitation Data'!D57))="","",OFFSET('Sanitation Data'!$D$29,0,10*ROW('Sanitation Data'!D57)))</f>
        <v/>
      </c>
      <c r="CM63" s="310" t="str">
        <f ca="true">+IF(OFFSET('Sanitation Data'!$D$30,0,10*ROW('Sanitation Data'!D57))="","",OFFSET('Sanitation Data'!$D$30,0,10*ROW('Sanitation Data'!D57)))</f>
        <v/>
      </c>
      <c r="CN63" s="310" t="str">
        <f ca="true">+IF(OFFSET('Sanitation Data'!$D$31,0,10*ROW('Sanitation Data'!D57))="","",OFFSET('Sanitation Data'!$D$31,0,10*ROW('Sanitation Data'!D57)))</f>
        <v/>
      </c>
      <c r="CO63" s="310" t="str">
        <f ca="true">+IF(OFFSET('Sanitation Data'!$D$32,0,10*ROW('Sanitation Data'!D57))="","",OFFSET('Sanitation Data'!$D$32,0,10*ROW('Sanitation Data'!D57)))</f>
        <v/>
      </c>
      <c r="CP63" s="310" t="str">
        <f ca="true">+IF(OFFSET('Sanitation Data'!$E$28,0,10*ROW('Sanitation Data'!E57))="","",OFFSET('Sanitation Data'!$E$28,0,10*ROW('Sanitation Data'!E57)))</f>
        <v/>
      </c>
      <c r="CQ63" s="310" t="str">
        <f ca="true">+IF(OFFSET('Sanitation Data'!$E$29,0,10*ROW('Sanitation Data'!E57))="","",OFFSET('Sanitation Data'!$E$29,0,10*ROW('Sanitation Data'!E57)))</f>
        <v/>
      </c>
      <c r="CR63" s="310" t="str">
        <f ca="true">+IF(OFFSET('Sanitation Data'!$E$30,0,10*ROW('Sanitation Data'!E57))="","",OFFSET('Sanitation Data'!$E$30,0,10*ROW('Sanitation Data'!E57)))</f>
        <v/>
      </c>
      <c r="CS63" s="310" t="str">
        <f ca="true">+IF(OFFSET('Sanitation Data'!$E$31,0,10*ROW('Sanitation Data'!E57))="","",OFFSET('Sanitation Data'!$E$31,0,10*ROW('Sanitation Data'!E57)))</f>
        <v/>
      </c>
      <c r="CT63" s="310" t="str">
        <f ca="true">+IF(OFFSET('Sanitation Data'!$E$32,0,10*ROW('Sanitation Data'!E57))="","",OFFSET('Sanitation Data'!$E$32,0,10*ROW('Sanitation Data'!E57)))</f>
        <v/>
      </c>
      <c r="CU63" s="310" t="str">
        <f ca="true">+IF(OFFSET('Sanitation Data'!$F$28,0,10*ROW('Sanitation Data'!F57))="","",OFFSET('Sanitation Data'!$F$28,0,10*ROW('Sanitation Data'!F57)))</f>
        <v/>
      </c>
      <c r="CV63" s="310" t="str">
        <f ca="true">+IF(OFFSET('Sanitation Data'!$F$29,0,10*ROW('Sanitation Data'!F57))="","",OFFSET('Sanitation Data'!$F$29,0,10*ROW('Sanitation Data'!F57)))</f>
        <v/>
      </c>
      <c r="CW63" s="310" t="str">
        <f ca="true">+IF(OFFSET('Sanitation Data'!$F$30,0,10*ROW('Sanitation Data'!F57))="","",OFFSET('Sanitation Data'!$F$30,0,10*ROW('Sanitation Data'!F57)))</f>
        <v/>
      </c>
      <c r="CX63" s="310" t="str">
        <f ca="true">+IF(OFFSET('Sanitation Data'!$F$31,0,10*ROW('Sanitation Data'!F57))="","",OFFSET('Sanitation Data'!$F$31,0,10*ROW('Sanitation Data'!F57)))</f>
        <v/>
      </c>
      <c r="CY63" s="310" t="str">
        <f ca="true">+IF(OFFSET('Sanitation Data'!$F$32,0,10*ROW('Sanitation Data'!F57))="","",OFFSET('Sanitation Data'!$F$32,0,10*ROW('Sanitation Data'!F57)))</f>
        <v/>
      </c>
      <c r="CZ63" s="310" t="str">
        <f ca="true">+IF(OFFSET('Sanitation Data'!$G$28,0,10*ROW('Sanitation Data'!G57))="","",OFFSET('Sanitation Data'!$G$28,0,10*ROW('Sanitation Data'!G57)))</f>
        <v/>
      </c>
      <c r="DA63" s="310" t="str">
        <f ca="true">+IF(OFFSET('Sanitation Data'!$G$29,0,10*ROW('Sanitation Data'!G57))="","",OFFSET('Sanitation Data'!$G$29,0,10*ROW('Sanitation Data'!G57)))</f>
        <v/>
      </c>
      <c r="DB63" s="310" t="str">
        <f ca="true">+IF(OFFSET('Sanitation Data'!$G$30,0,10*ROW('Sanitation Data'!G57))="","",OFFSET('Sanitation Data'!$G$30,0,10*ROW('Sanitation Data'!G57)))</f>
        <v/>
      </c>
      <c r="DC63" s="310" t="str">
        <f ca="true">+IF(OFFSET('Sanitation Data'!$G$31,0,10*ROW('Sanitation Data'!G57))="","",OFFSET('Sanitation Data'!$G$31,0,10*ROW('Sanitation Data'!G57)))</f>
        <v/>
      </c>
      <c r="DD63" s="310" t="str">
        <f ca="true">+IF(OFFSET('Sanitation Data'!$G$32,0,10*ROW('Sanitation Data'!G57))="","",OFFSET('Sanitation Data'!$G$32,0,10*ROW('Sanitation Data'!G57)))</f>
        <v/>
      </c>
      <c r="DE63" s="310" t="str">
        <f ca="true">+IF(OFFSET('Sanitation Data'!$H$28,0,10*ROW('Sanitation Data'!H57))="","",OFFSET('Sanitation Data'!$H$28,0,10*ROW('Sanitation Data'!H57)))</f>
        <v/>
      </c>
      <c r="DF63" s="310" t="str">
        <f ca="true">+IF(OFFSET('Sanitation Data'!$H$29,0,10*ROW('Sanitation Data'!H57))="","",OFFSET('Sanitation Data'!$H$29,0,10*ROW('Sanitation Data'!H57)))</f>
        <v/>
      </c>
      <c r="DG63" s="310" t="str">
        <f ca="true">+IF(OFFSET('Sanitation Data'!$H$30,0,10*ROW('Sanitation Data'!H57))="","",OFFSET('Sanitation Data'!$H$30,0,10*ROW('Sanitation Data'!H57)))</f>
        <v/>
      </c>
      <c r="DH63" s="310" t="str">
        <f ca="true">+IF(OFFSET('Sanitation Data'!$H$31,0,10*ROW('Sanitation Data'!H57))="","",OFFSET('Sanitation Data'!$H$31,0,10*ROW('Sanitation Data'!H57)))</f>
        <v/>
      </c>
      <c r="DI63" s="310" t="str">
        <f ca="true">+IF(OFFSET('Sanitation Data'!$H$32,0,10*ROW('Sanitation Data'!H57))="","",OFFSET('Sanitation Data'!$H$32,0,10*ROW('Sanitation Data'!H57)))</f>
        <v/>
      </c>
      <c r="DJ63" s="310" t="str">
        <f ca="true">+IF(OFFSET('Sanitation Data'!$I$28,0,10*ROW('Sanitation Data'!I57))="","",OFFSET('Sanitation Data'!$I$28,0,10*ROW('Sanitation Data'!I57)))</f>
        <v/>
      </c>
      <c r="DK63" s="310" t="str">
        <f ca="true">+IF(OFFSET('Sanitation Data'!$I$29,0,10*ROW('Sanitation Data'!I57))="","",OFFSET('Sanitation Data'!$I$29,0,10*ROW('Sanitation Data'!I57)))</f>
        <v/>
      </c>
      <c r="DL63" s="310" t="str">
        <f ca="true">+IF(OFFSET('Sanitation Data'!$I$30,0,10*ROW('Sanitation Data'!I57))="","",OFFSET('Sanitation Data'!$I$30,0,10*ROW('Sanitation Data'!I57)))</f>
        <v/>
      </c>
      <c r="DM63" s="310" t="str">
        <f ca="true">+IF(OFFSET('Sanitation Data'!$I$31,0,10*ROW('Sanitation Data'!I57))="","",OFFSET('Sanitation Data'!$I$31,0,10*ROW('Sanitation Data'!I57)))</f>
        <v/>
      </c>
      <c r="DN63" s="310" t="str">
        <f ca="true">+IF(OFFSET('Sanitation Data'!$I$32,0,10*ROW('Sanitation Data'!I57))="","",OFFSET('Sanitation Data'!$I$32,0,10*ROW('Sanitation Data'!I57)))</f>
        <v/>
      </c>
      <c r="DO63" s="310" t="str">
        <f ca="true">+IF(OFFSET('Hygiene Data'!$D$11,0,10*ROW('Hygiene Data'!D57))="","",OFFSET('Hygiene Data'!$D$11,0,10*ROW('Hygiene Data'!D57)))</f>
        <v/>
      </c>
      <c r="DP63" s="310" t="str">
        <f ca="true">+IF(OFFSET('Hygiene Data'!$D$12,0,10*ROW('Hygiene Data'!D57))="","",OFFSET('Hygiene Data'!$D$12,0,10*ROW('Hygiene Data'!D57)))</f>
        <v/>
      </c>
      <c r="DQ63" s="310" t="str">
        <f ca="true">+IF(OFFSET('Hygiene Data'!$D$13,0,10*ROW('Hygiene Data'!D57))="","",OFFSET('Hygiene Data'!$D$13,0,10*ROW('Hygiene Data'!D57)))</f>
        <v/>
      </c>
      <c r="DR63" s="310" t="str">
        <f ca="true">+IF(OFFSET('Hygiene Data'!$E$11,0,10*ROW('Hygiene Data'!E57))="","",OFFSET('Hygiene Data'!$E$11,0,10*ROW('Hygiene Data'!E57)))</f>
        <v/>
      </c>
      <c r="DS63" s="310" t="str">
        <f ca="true">+IF(OFFSET('Hygiene Data'!$E$12,0,10*ROW('Hygiene Data'!E57))="","",OFFSET('Hygiene Data'!$E$12,0,10*ROW('Hygiene Data'!E57)))</f>
        <v/>
      </c>
      <c r="DT63" s="310" t="str">
        <f ca="true">+IF(OFFSET('Hygiene Data'!$E$13,0,10*ROW('Hygiene Data'!E57))="","",OFFSET('Hygiene Data'!$E$13,0,10*ROW('Hygiene Data'!E57)))</f>
        <v/>
      </c>
      <c r="DU63" s="310" t="str">
        <f ca="true">+IF(OFFSET('Hygiene Data'!$F$11,0,10*ROW('Hygiene Data'!F57))="","",OFFSET('Hygiene Data'!$F$11,0,10*ROW('Hygiene Data'!F57)))</f>
        <v/>
      </c>
      <c r="DV63" s="310" t="str">
        <f ca="true">+IF(OFFSET('Hygiene Data'!$F$12,0,10*ROW('Hygiene Data'!F57))="","",OFFSET('Hygiene Data'!$F$12,0,10*ROW('Hygiene Data'!F57)))</f>
        <v/>
      </c>
      <c r="DW63" s="310" t="str">
        <f ca="true">+IF(OFFSET('Hygiene Data'!$F$13,0,10*ROW('Hygiene Data'!F57))="","",OFFSET('Hygiene Data'!$F$13,0,10*ROW('Hygiene Data'!F57)))</f>
        <v/>
      </c>
      <c r="DX63" s="310" t="str">
        <f ca="true">+IF(OFFSET('Hygiene Data'!$G$11,0,10*ROW('Hygiene Data'!G57))="","",OFFSET('Hygiene Data'!$G$11,0,10*ROW('Hygiene Data'!G57)))</f>
        <v/>
      </c>
      <c r="DY63" s="310" t="str">
        <f ca="true">+IF(OFFSET('Hygiene Data'!$G$12,0,10*ROW('Hygiene Data'!G57))="","",OFFSET('Hygiene Data'!$G$12,0,10*ROW('Hygiene Data'!G57)))</f>
        <v/>
      </c>
      <c r="DZ63" s="310" t="str">
        <f ca="true">+IF(OFFSET('Hygiene Data'!$G$13,0,10*ROW('Hygiene Data'!G57))="","",OFFSET('Hygiene Data'!$G$13,0,10*ROW('Hygiene Data'!G57)))</f>
        <v/>
      </c>
      <c r="EA63" s="310" t="str">
        <f ca="true">+IF(OFFSET('Hygiene Data'!$H$11,0,10*ROW('Hygiene Data'!H57))="","",OFFSET('Hygiene Data'!$H$11,0,10*ROW('Hygiene Data'!H57)))</f>
        <v/>
      </c>
      <c r="EB63" s="310" t="str">
        <f ca="true">+IF(OFFSET('Hygiene Data'!$H$12,0,10*ROW('Hygiene Data'!H57))="","",OFFSET('Hygiene Data'!$H$12,0,10*ROW('Hygiene Data'!H57)))</f>
        <v/>
      </c>
      <c r="EC63" s="310" t="str">
        <f ca="true">+IF(OFFSET('Hygiene Data'!$H$13,0,10*ROW('Hygiene Data'!H57))="","",OFFSET('Hygiene Data'!$H$13,0,10*ROW('Hygiene Data'!H57)))</f>
        <v/>
      </c>
      <c r="ED63" s="310" t="str">
        <f ca="true">+IF(OFFSET('Hygiene Data'!$I$11,0,10*ROW('Hygiene Data'!I57))="","",OFFSET('Hygiene Data'!$I$11,0,10*ROW('Hygiene Data'!I57)))</f>
        <v/>
      </c>
      <c r="EE63" s="310" t="str">
        <f ca="true">+IF(OFFSET('Hygiene Data'!$I$12,0,10*ROW('Hygiene Data'!I57))="","",OFFSET('Hygiene Data'!$I$12,0,10*ROW('Hygiene Data'!I57)))</f>
        <v/>
      </c>
      <c r="EF63" s="310"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66"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10"/>
      <c r="BS64" s="310" t="str">
        <f ca="true">+IF(OFFSET('Water Data'!$D$27,0,10*ROW('Water Data'!D58))="","",OFFSET('Water Data'!$D$27,0,10*ROW('Water Data'!D58)))</f>
        <v/>
      </c>
      <c r="BT64" s="310" t="str">
        <f ca="true">+IF(OFFSET('Water Data'!$D$28,0,10*ROW('Water Data'!D58))="","",OFFSET('Water Data'!$D$28,0,10*ROW('Water Data'!D58)))</f>
        <v/>
      </c>
      <c r="BU64" s="310" t="str">
        <f ca="true">+IF(OFFSET('Water Data'!$D$29,0,10*ROW('Water Data'!D58))="","",OFFSET('Water Data'!$D$29,0,10*ROW('Water Data'!D58)))</f>
        <v/>
      </c>
      <c r="BV64" s="310" t="str">
        <f ca="true">+IF(OFFSET('Water Data'!$E$27,0,10*ROW('Water Data'!E58))="","",OFFSET('Water Data'!$E$27,0,10*ROW('Water Data'!E58)))</f>
        <v/>
      </c>
      <c r="BW64" s="310" t="str">
        <f ca="true">+IF(OFFSET('Water Data'!$E$28,0,10*ROW('Water Data'!E58))="","",OFFSET('Water Data'!$E$28,0,10*ROW('Water Data'!E58)))</f>
        <v/>
      </c>
      <c r="BX64" s="310" t="str">
        <f ca="true">+IF(OFFSET('Water Data'!$E$29,0,10*ROW('Water Data'!E58))="","",OFFSET('Water Data'!$E$29,0,10*ROW('Water Data'!E58)))</f>
        <v/>
      </c>
      <c r="BY64" s="310" t="str">
        <f ca="true">+IF(OFFSET('Water Data'!$F$27,0,10*ROW('Water Data'!F58))="","",OFFSET('Water Data'!$F$27,0,10*ROW('Water Data'!F58)))</f>
        <v/>
      </c>
      <c r="BZ64" s="310" t="str">
        <f ca="true">+IF(OFFSET('Water Data'!$F$28,0,10*ROW('Water Data'!F58))="","",OFFSET('Water Data'!$F$28,0,10*ROW('Water Data'!F58)))</f>
        <v/>
      </c>
      <c r="CA64" s="310" t="str">
        <f ca="true">+IF(OFFSET('Water Data'!$F$29,0,10*ROW('Water Data'!F58))="","",OFFSET('Water Data'!$F$29,0,10*ROW('Water Data'!F58)))</f>
        <v/>
      </c>
      <c r="CB64" s="310" t="str">
        <f ca="true">+IF(OFFSET('Water Data'!$G$27,0,10*ROW('Water Data'!G58))="","",OFFSET('Water Data'!$G$27,0,10*ROW('Water Data'!G58)))</f>
        <v/>
      </c>
      <c r="CC64" s="310" t="str">
        <f ca="true">+IF(OFFSET('Water Data'!$G$28,0,10*ROW('Water Data'!G58))="","",OFFSET('Water Data'!$G$28,0,10*ROW('Water Data'!G58)))</f>
        <v/>
      </c>
      <c r="CD64" s="310" t="str">
        <f ca="true">+IF(OFFSET('Water Data'!$G$29,0,10*ROW('Water Data'!G58))="","",OFFSET('Water Data'!$G$29,0,10*ROW('Water Data'!G58)))</f>
        <v/>
      </c>
      <c r="CE64" s="310" t="str">
        <f ca="true">+IF(OFFSET('Water Data'!$H$27,0,10*ROW('Water Data'!H58))="","",OFFSET('Water Data'!$H$27,0,10*ROW('Water Data'!H58)))</f>
        <v/>
      </c>
      <c r="CF64" s="310" t="str">
        <f ca="true">+IF(OFFSET('Water Data'!$H$28,0,10*ROW('Water Data'!H58))="","",OFFSET('Water Data'!$H$28,0,10*ROW('Water Data'!H58)))</f>
        <v/>
      </c>
      <c r="CG64" s="310" t="str">
        <f ca="true">+IF(OFFSET('Water Data'!$H$29,0,10*ROW('Water Data'!H58))="","",OFFSET('Water Data'!$H$29,0,10*ROW('Water Data'!H58)))</f>
        <v/>
      </c>
      <c r="CH64" s="310" t="str">
        <f ca="true">+IF(OFFSET('Water Data'!$I$27,0,10*ROW('Water Data'!I58))="","",OFFSET('Water Data'!$I$27,0,10*ROW('Water Data'!I58)))</f>
        <v/>
      </c>
      <c r="CI64" s="310" t="str">
        <f ca="true">+IF(OFFSET('Water Data'!$I$28,0,10*ROW('Water Data'!I58))="","",OFFSET('Water Data'!$I$28,0,10*ROW('Water Data'!I58)))</f>
        <v/>
      </c>
      <c r="CJ64" s="310" t="str">
        <f ca="true">+IF(OFFSET('Water Data'!$I$29,0,10*ROW('Water Data'!I58))="","",OFFSET('Water Data'!$I$29,0,10*ROW('Water Data'!I58)))</f>
        <v/>
      </c>
      <c r="CK64" s="310" t="str">
        <f ca="true">+IF(OFFSET('Sanitation Data'!$D$28,0,10*ROW('Sanitation Data'!D58))="","",OFFSET('Sanitation Data'!$D$28,0,10*ROW('Sanitation Data'!D58)))</f>
        <v/>
      </c>
      <c r="CL64" s="310" t="str">
        <f ca="true">+IF(OFFSET('Sanitation Data'!$D$29,0,10*ROW('Sanitation Data'!D58))="","",OFFSET('Sanitation Data'!$D$29,0,10*ROW('Sanitation Data'!D58)))</f>
        <v/>
      </c>
      <c r="CM64" s="310" t="str">
        <f ca="true">+IF(OFFSET('Sanitation Data'!$D$30,0,10*ROW('Sanitation Data'!D58))="","",OFFSET('Sanitation Data'!$D$30,0,10*ROW('Sanitation Data'!D58)))</f>
        <v/>
      </c>
      <c r="CN64" s="310" t="str">
        <f ca="true">+IF(OFFSET('Sanitation Data'!$D$31,0,10*ROW('Sanitation Data'!D58))="","",OFFSET('Sanitation Data'!$D$31,0,10*ROW('Sanitation Data'!D58)))</f>
        <v/>
      </c>
      <c r="CO64" s="310" t="str">
        <f ca="true">+IF(OFFSET('Sanitation Data'!$D$32,0,10*ROW('Sanitation Data'!D58))="","",OFFSET('Sanitation Data'!$D$32,0,10*ROW('Sanitation Data'!D58)))</f>
        <v/>
      </c>
      <c r="CP64" s="310" t="str">
        <f ca="true">+IF(OFFSET('Sanitation Data'!$E$28,0,10*ROW('Sanitation Data'!E58))="","",OFFSET('Sanitation Data'!$E$28,0,10*ROW('Sanitation Data'!E58)))</f>
        <v/>
      </c>
      <c r="CQ64" s="310" t="str">
        <f ca="true">+IF(OFFSET('Sanitation Data'!$E$29,0,10*ROW('Sanitation Data'!E58))="","",OFFSET('Sanitation Data'!$E$29,0,10*ROW('Sanitation Data'!E58)))</f>
        <v/>
      </c>
      <c r="CR64" s="310" t="str">
        <f ca="true">+IF(OFFSET('Sanitation Data'!$E$30,0,10*ROW('Sanitation Data'!E58))="","",OFFSET('Sanitation Data'!$E$30,0,10*ROW('Sanitation Data'!E58)))</f>
        <v/>
      </c>
      <c r="CS64" s="310" t="str">
        <f ca="true">+IF(OFFSET('Sanitation Data'!$E$31,0,10*ROW('Sanitation Data'!E58))="","",OFFSET('Sanitation Data'!$E$31,0,10*ROW('Sanitation Data'!E58)))</f>
        <v/>
      </c>
      <c r="CT64" s="310" t="str">
        <f ca="true">+IF(OFFSET('Sanitation Data'!$E$32,0,10*ROW('Sanitation Data'!E58))="","",OFFSET('Sanitation Data'!$E$32,0,10*ROW('Sanitation Data'!E58)))</f>
        <v/>
      </c>
      <c r="CU64" s="310" t="str">
        <f ca="true">+IF(OFFSET('Sanitation Data'!$F$28,0,10*ROW('Sanitation Data'!F58))="","",OFFSET('Sanitation Data'!$F$28,0,10*ROW('Sanitation Data'!F58)))</f>
        <v/>
      </c>
      <c r="CV64" s="310" t="str">
        <f ca="true">+IF(OFFSET('Sanitation Data'!$F$29,0,10*ROW('Sanitation Data'!F58))="","",OFFSET('Sanitation Data'!$F$29,0,10*ROW('Sanitation Data'!F58)))</f>
        <v/>
      </c>
      <c r="CW64" s="310" t="str">
        <f ca="true">+IF(OFFSET('Sanitation Data'!$F$30,0,10*ROW('Sanitation Data'!F58))="","",OFFSET('Sanitation Data'!$F$30,0,10*ROW('Sanitation Data'!F58)))</f>
        <v/>
      </c>
      <c r="CX64" s="310" t="str">
        <f ca="true">+IF(OFFSET('Sanitation Data'!$F$31,0,10*ROW('Sanitation Data'!F58))="","",OFFSET('Sanitation Data'!$F$31,0,10*ROW('Sanitation Data'!F58)))</f>
        <v/>
      </c>
      <c r="CY64" s="310" t="str">
        <f ca="true">+IF(OFFSET('Sanitation Data'!$F$32,0,10*ROW('Sanitation Data'!F58))="","",OFFSET('Sanitation Data'!$F$32,0,10*ROW('Sanitation Data'!F58)))</f>
        <v/>
      </c>
      <c r="CZ64" s="310" t="str">
        <f ca="true">+IF(OFFSET('Sanitation Data'!$G$28,0,10*ROW('Sanitation Data'!G58))="","",OFFSET('Sanitation Data'!$G$28,0,10*ROW('Sanitation Data'!G58)))</f>
        <v/>
      </c>
      <c r="DA64" s="310" t="str">
        <f ca="true">+IF(OFFSET('Sanitation Data'!$G$29,0,10*ROW('Sanitation Data'!G58))="","",OFFSET('Sanitation Data'!$G$29,0,10*ROW('Sanitation Data'!G58)))</f>
        <v/>
      </c>
      <c r="DB64" s="310" t="str">
        <f ca="true">+IF(OFFSET('Sanitation Data'!$G$30,0,10*ROW('Sanitation Data'!G58))="","",OFFSET('Sanitation Data'!$G$30,0,10*ROW('Sanitation Data'!G58)))</f>
        <v/>
      </c>
      <c r="DC64" s="310" t="str">
        <f ca="true">+IF(OFFSET('Sanitation Data'!$G$31,0,10*ROW('Sanitation Data'!G58))="","",OFFSET('Sanitation Data'!$G$31,0,10*ROW('Sanitation Data'!G58)))</f>
        <v/>
      </c>
      <c r="DD64" s="310" t="str">
        <f ca="true">+IF(OFFSET('Sanitation Data'!$G$32,0,10*ROW('Sanitation Data'!G58))="","",OFFSET('Sanitation Data'!$G$32,0,10*ROW('Sanitation Data'!G58)))</f>
        <v/>
      </c>
      <c r="DE64" s="310" t="str">
        <f ca="true">+IF(OFFSET('Sanitation Data'!$H$28,0,10*ROW('Sanitation Data'!H58))="","",OFFSET('Sanitation Data'!$H$28,0,10*ROW('Sanitation Data'!H58)))</f>
        <v/>
      </c>
      <c r="DF64" s="310" t="str">
        <f ca="true">+IF(OFFSET('Sanitation Data'!$H$29,0,10*ROW('Sanitation Data'!H58))="","",OFFSET('Sanitation Data'!$H$29,0,10*ROW('Sanitation Data'!H58)))</f>
        <v/>
      </c>
      <c r="DG64" s="310" t="str">
        <f ca="true">+IF(OFFSET('Sanitation Data'!$H$30,0,10*ROW('Sanitation Data'!H58))="","",OFFSET('Sanitation Data'!$H$30,0,10*ROW('Sanitation Data'!H58)))</f>
        <v/>
      </c>
      <c r="DH64" s="310" t="str">
        <f ca="true">+IF(OFFSET('Sanitation Data'!$H$31,0,10*ROW('Sanitation Data'!H58))="","",OFFSET('Sanitation Data'!$H$31,0,10*ROW('Sanitation Data'!H58)))</f>
        <v/>
      </c>
      <c r="DI64" s="310" t="str">
        <f ca="true">+IF(OFFSET('Sanitation Data'!$H$32,0,10*ROW('Sanitation Data'!H58))="","",OFFSET('Sanitation Data'!$H$32,0,10*ROW('Sanitation Data'!H58)))</f>
        <v/>
      </c>
      <c r="DJ64" s="310" t="str">
        <f ca="true">+IF(OFFSET('Sanitation Data'!$I$28,0,10*ROW('Sanitation Data'!I58))="","",OFFSET('Sanitation Data'!$I$28,0,10*ROW('Sanitation Data'!I58)))</f>
        <v/>
      </c>
      <c r="DK64" s="310" t="str">
        <f ca="true">+IF(OFFSET('Sanitation Data'!$I$29,0,10*ROW('Sanitation Data'!I58))="","",OFFSET('Sanitation Data'!$I$29,0,10*ROW('Sanitation Data'!I58)))</f>
        <v/>
      </c>
      <c r="DL64" s="310" t="str">
        <f ca="true">+IF(OFFSET('Sanitation Data'!$I$30,0,10*ROW('Sanitation Data'!I58))="","",OFFSET('Sanitation Data'!$I$30,0,10*ROW('Sanitation Data'!I58)))</f>
        <v/>
      </c>
      <c r="DM64" s="310" t="str">
        <f ca="true">+IF(OFFSET('Sanitation Data'!$I$31,0,10*ROW('Sanitation Data'!I58))="","",OFFSET('Sanitation Data'!$I$31,0,10*ROW('Sanitation Data'!I58)))</f>
        <v/>
      </c>
      <c r="DN64" s="310" t="str">
        <f ca="true">+IF(OFFSET('Sanitation Data'!$I$32,0,10*ROW('Sanitation Data'!I58))="","",OFFSET('Sanitation Data'!$I$32,0,10*ROW('Sanitation Data'!I58)))</f>
        <v/>
      </c>
      <c r="DO64" s="310" t="str">
        <f ca="true">+IF(OFFSET('Hygiene Data'!$D$11,0,10*ROW('Hygiene Data'!D58))="","",OFFSET('Hygiene Data'!$D$11,0,10*ROW('Hygiene Data'!D58)))</f>
        <v/>
      </c>
      <c r="DP64" s="310" t="str">
        <f ca="true">+IF(OFFSET('Hygiene Data'!$D$12,0,10*ROW('Hygiene Data'!D58))="","",OFFSET('Hygiene Data'!$D$12,0,10*ROW('Hygiene Data'!D58)))</f>
        <v/>
      </c>
      <c r="DQ64" s="310" t="str">
        <f ca="true">+IF(OFFSET('Hygiene Data'!$D$13,0,10*ROW('Hygiene Data'!D58))="","",OFFSET('Hygiene Data'!$D$13,0,10*ROW('Hygiene Data'!D58)))</f>
        <v/>
      </c>
      <c r="DR64" s="310" t="str">
        <f ca="true">+IF(OFFSET('Hygiene Data'!$E$11,0,10*ROW('Hygiene Data'!E58))="","",OFFSET('Hygiene Data'!$E$11,0,10*ROW('Hygiene Data'!E58)))</f>
        <v/>
      </c>
      <c r="DS64" s="310" t="str">
        <f ca="true">+IF(OFFSET('Hygiene Data'!$E$12,0,10*ROW('Hygiene Data'!E58))="","",OFFSET('Hygiene Data'!$E$12,0,10*ROW('Hygiene Data'!E58)))</f>
        <v/>
      </c>
      <c r="DT64" s="310" t="str">
        <f ca="true">+IF(OFFSET('Hygiene Data'!$E$13,0,10*ROW('Hygiene Data'!E58))="","",OFFSET('Hygiene Data'!$E$13,0,10*ROW('Hygiene Data'!E58)))</f>
        <v/>
      </c>
      <c r="DU64" s="310" t="str">
        <f ca="true">+IF(OFFSET('Hygiene Data'!$F$11,0,10*ROW('Hygiene Data'!F58))="","",OFFSET('Hygiene Data'!$F$11,0,10*ROW('Hygiene Data'!F58)))</f>
        <v/>
      </c>
      <c r="DV64" s="310" t="str">
        <f ca="true">+IF(OFFSET('Hygiene Data'!$F$12,0,10*ROW('Hygiene Data'!F58))="","",OFFSET('Hygiene Data'!$F$12,0,10*ROW('Hygiene Data'!F58)))</f>
        <v/>
      </c>
      <c r="DW64" s="310" t="str">
        <f ca="true">+IF(OFFSET('Hygiene Data'!$F$13,0,10*ROW('Hygiene Data'!F58))="","",OFFSET('Hygiene Data'!$F$13,0,10*ROW('Hygiene Data'!F58)))</f>
        <v/>
      </c>
      <c r="DX64" s="310" t="str">
        <f ca="true">+IF(OFFSET('Hygiene Data'!$G$11,0,10*ROW('Hygiene Data'!G58))="","",OFFSET('Hygiene Data'!$G$11,0,10*ROW('Hygiene Data'!G58)))</f>
        <v/>
      </c>
      <c r="DY64" s="310" t="str">
        <f ca="true">+IF(OFFSET('Hygiene Data'!$G$12,0,10*ROW('Hygiene Data'!G58))="","",OFFSET('Hygiene Data'!$G$12,0,10*ROW('Hygiene Data'!G58)))</f>
        <v/>
      </c>
      <c r="DZ64" s="310" t="str">
        <f ca="true">+IF(OFFSET('Hygiene Data'!$G$13,0,10*ROW('Hygiene Data'!G58))="","",OFFSET('Hygiene Data'!$G$13,0,10*ROW('Hygiene Data'!G58)))</f>
        <v/>
      </c>
      <c r="EA64" s="310" t="str">
        <f ca="true">+IF(OFFSET('Hygiene Data'!$H$11,0,10*ROW('Hygiene Data'!H58))="","",OFFSET('Hygiene Data'!$H$11,0,10*ROW('Hygiene Data'!H58)))</f>
        <v/>
      </c>
      <c r="EB64" s="310" t="str">
        <f ca="true">+IF(OFFSET('Hygiene Data'!$H$12,0,10*ROW('Hygiene Data'!H58))="","",OFFSET('Hygiene Data'!$H$12,0,10*ROW('Hygiene Data'!H58)))</f>
        <v/>
      </c>
      <c r="EC64" s="310" t="str">
        <f ca="true">+IF(OFFSET('Hygiene Data'!$H$13,0,10*ROW('Hygiene Data'!H58))="","",OFFSET('Hygiene Data'!$H$13,0,10*ROW('Hygiene Data'!H58)))</f>
        <v/>
      </c>
      <c r="ED64" s="310" t="str">
        <f ca="true">+IF(OFFSET('Hygiene Data'!$I$11,0,10*ROW('Hygiene Data'!I58))="","",OFFSET('Hygiene Data'!$I$11,0,10*ROW('Hygiene Data'!I58)))</f>
        <v/>
      </c>
      <c r="EE64" s="310" t="str">
        <f ca="true">+IF(OFFSET('Hygiene Data'!$I$12,0,10*ROW('Hygiene Data'!I58))="","",OFFSET('Hygiene Data'!$I$12,0,10*ROW('Hygiene Data'!I58)))</f>
        <v/>
      </c>
      <c r="EF64" s="310"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66"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10"/>
      <c r="BS65" s="310" t="str">
        <f ca="true">+IF(OFFSET('Water Data'!$D$27,0,10*ROW('Water Data'!D59))="","",OFFSET('Water Data'!$D$27,0,10*ROW('Water Data'!D59)))</f>
        <v/>
      </c>
      <c r="BT65" s="310" t="str">
        <f ca="true">+IF(OFFSET('Water Data'!$D$28,0,10*ROW('Water Data'!D59))="","",OFFSET('Water Data'!$D$28,0,10*ROW('Water Data'!D59)))</f>
        <v/>
      </c>
      <c r="BU65" s="310" t="str">
        <f ca="true">+IF(OFFSET('Water Data'!$D$29,0,10*ROW('Water Data'!D59))="","",OFFSET('Water Data'!$D$29,0,10*ROW('Water Data'!D59)))</f>
        <v/>
      </c>
      <c r="BV65" s="310" t="str">
        <f ca="true">+IF(OFFSET('Water Data'!$E$27,0,10*ROW('Water Data'!E59))="","",OFFSET('Water Data'!$E$27,0,10*ROW('Water Data'!E59)))</f>
        <v/>
      </c>
      <c r="BW65" s="310" t="str">
        <f ca="true">+IF(OFFSET('Water Data'!$E$28,0,10*ROW('Water Data'!E59))="","",OFFSET('Water Data'!$E$28,0,10*ROW('Water Data'!E59)))</f>
        <v/>
      </c>
      <c r="BX65" s="310" t="str">
        <f ca="true">+IF(OFFSET('Water Data'!$E$29,0,10*ROW('Water Data'!E59))="","",OFFSET('Water Data'!$E$29,0,10*ROW('Water Data'!E59)))</f>
        <v/>
      </c>
      <c r="BY65" s="310" t="str">
        <f ca="true">+IF(OFFSET('Water Data'!$F$27,0,10*ROW('Water Data'!F59))="","",OFFSET('Water Data'!$F$27,0,10*ROW('Water Data'!F59)))</f>
        <v/>
      </c>
      <c r="BZ65" s="310" t="str">
        <f ca="true">+IF(OFFSET('Water Data'!$F$28,0,10*ROW('Water Data'!F59))="","",OFFSET('Water Data'!$F$28,0,10*ROW('Water Data'!F59)))</f>
        <v/>
      </c>
      <c r="CA65" s="310" t="str">
        <f ca="true">+IF(OFFSET('Water Data'!$F$29,0,10*ROW('Water Data'!F59))="","",OFFSET('Water Data'!$F$29,0,10*ROW('Water Data'!F59)))</f>
        <v/>
      </c>
      <c r="CB65" s="310" t="str">
        <f ca="true">+IF(OFFSET('Water Data'!$G$27,0,10*ROW('Water Data'!G59))="","",OFFSET('Water Data'!$G$27,0,10*ROW('Water Data'!G59)))</f>
        <v/>
      </c>
      <c r="CC65" s="310" t="str">
        <f ca="true">+IF(OFFSET('Water Data'!$G$28,0,10*ROW('Water Data'!G59))="","",OFFSET('Water Data'!$G$28,0,10*ROW('Water Data'!G59)))</f>
        <v/>
      </c>
      <c r="CD65" s="310" t="str">
        <f ca="true">+IF(OFFSET('Water Data'!$G$29,0,10*ROW('Water Data'!G59))="","",OFFSET('Water Data'!$G$29,0,10*ROW('Water Data'!G59)))</f>
        <v/>
      </c>
      <c r="CE65" s="310" t="str">
        <f ca="true">+IF(OFFSET('Water Data'!$H$27,0,10*ROW('Water Data'!H59))="","",OFFSET('Water Data'!$H$27,0,10*ROW('Water Data'!H59)))</f>
        <v/>
      </c>
      <c r="CF65" s="310" t="str">
        <f ca="true">+IF(OFFSET('Water Data'!$H$28,0,10*ROW('Water Data'!H59))="","",OFFSET('Water Data'!$H$28,0,10*ROW('Water Data'!H59)))</f>
        <v/>
      </c>
      <c r="CG65" s="310" t="str">
        <f ca="true">+IF(OFFSET('Water Data'!$H$29,0,10*ROW('Water Data'!H59))="","",OFFSET('Water Data'!$H$29,0,10*ROW('Water Data'!H59)))</f>
        <v/>
      </c>
      <c r="CH65" s="310" t="str">
        <f ca="true">+IF(OFFSET('Water Data'!$I$27,0,10*ROW('Water Data'!I59))="","",OFFSET('Water Data'!$I$27,0,10*ROW('Water Data'!I59)))</f>
        <v/>
      </c>
      <c r="CI65" s="310" t="str">
        <f ca="true">+IF(OFFSET('Water Data'!$I$28,0,10*ROW('Water Data'!I59))="","",OFFSET('Water Data'!$I$28,0,10*ROW('Water Data'!I59)))</f>
        <v/>
      </c>
      <c r="CJ65" s="310" t="str">
        <f ca="true">+IF(OFFSET('Water Data'!$I$29,0,10*ROW('Water Data'!I59))="","",OFFSET('Water Data'!$I$29,0,10*ROW('Water Data'!I59)))</f>
        <v/>
      </c>
      <c r="CK65" s="310" t="str">
        <f ca="true">+IF(OFFSET('Sanitation Data'!$D$28,0,10*ROW('Sanitation Data'!D59))="","",OFFSET('Sanitation Data'!$D$28,0,10*ROW('Sanitation Data'!D59)))</f>
        <v/>
      </c>
      <c r="CL65" s="310" t="str">
        <f ca="true">+IF(OFFSET('Sanitation Data'!$D$29,0,10*ROW('Sanitation Data'!D59))="","",OFFSET('Sanitation Data'!$D$29,0,10*ROW('Sanitation Data'!D59)))</f>
        <v/>
      </c>
      <c r="CM65" s="310" t="str">
        <f ca="true">+IF(OFFSET('Sanitation Data'!$D$30,0,10*ROW('Sanitation Data'!D59))="","",OFFSET('Sanitation Data'!$D$30,0,10*ROW('Sanitation Data'!D59)))</f>
        <v/>
      </c>
      <c r="CN65" s="310" t="str">
        <f ca="true">+IF(OFFSET('Sanitation Data'!$D$31,0,10*ROW('Sanitation Data'!D59))="","",OFFSET('Sanitation Data'!$D$31,0,10*ROW('Sanitation Data'!D59)))</f>
        <v/>
      </c>
      <c r="CO65" s="310" t="str">
        <f ca="true">+IF(OFFSET('Sanitation Data'!$D$32,0,10*ROW('Sanitation Data'!D59))="","",OFFSET('Sanitation Data'!$D$32,0,10*ROW('Sanitation Data'!D59)))</f>
        <v/>
      </c>
      <c r="CP65" s="310" t="str">
        <f ca="true">+IF(OFFSET('Sanitation Data'!$E$28,0,10*ROW('Sanitation Data'!E59))="","",OFFSET('Sanitation Data'!$E$28,0,10*ROW('Sanitation Data'!E59)))</f>
        <v/>
      </c>
      <c r="CQ65" s="310" t="str">
        <f ca="true">+IF(OFFSET('Sanitation Data'!$E$29,0,10*ROW('Sanitation Data'!E59))="","",OFFSET('Sanitation Data'!$E$29,0,10*ROW('Sanitation Data'!E59)))</f>
        <v/>
      </c>
      <c r="CR65" s="310" t="str">
        <f ca="true">+IF(OFFSET('Sanitation Data'!$E$30,0,10*ROW('Sanitation Data'!E59))="","",OFFSET('Sanitation Data'!$E$30,0,10*ROW('Sanitation Data'!E59)))</f>
        <v/>
      </c>
      <c r="CS65" s="310" t="str">
        <f ca="true">+IF(OFFSET('Sanitation Data'!$E$31,0,10*ROW('Sanitation Data'!E59))="","",OFFSET('Sanitation Data'!$E$31,0,10*ROW('Sanitation Data'!E59)))</f>
        <v/>
      </c>
      <c r="CT65" s="310" t="str">
        <f ca="true">+IF(OFFSET('Sanitation Data'!$E$32,0,10*ROW('Sanitation Data'!E59))="","",OFFSET('Sanitation Data'!$E$32,0,10*ROW('Sanitation Data'!E59)))</f>
        <v/>
      </c>
      <c r="CU65" s="310" t="str">
        <f ca="true">+IF(OFFSET('Sanitation Data'!$F$28,0,10*ROW('Sanitation Data'!F59))="","",OFFSET('Sanitation Data'!$F$28,0,10*ROW('Sanitation Data'!F59)))</f>
        <v/>
      </c>
      <c r="CV65" s="310" t="str">
        <f ca="true">+IF(OFFSET('Sanitation Data'!$F$29,0,10*ROW('Sanitation Data'!F59))="","",OFFSET('Sanitation Data'!$F$29,0,10*ROW('Sanitation Data'!F59)))</f>
        <v/>
      </c>
      <c r="CW65" s="310" t="str">
        <f ca="true">+IF(OFFSET('Sanitation Data'!$F$30,0,10*ROW('Sanitation Data'!F59))="","",OFFSET('Sanitation Data'!$F$30,0,10*ROW('Sanitation Data'!F59)))</f>
        <v/>
      </c>
      <c r="CX65" s="310" t="str">
        <f ca="true">+IF(OFFSET('Sanitation Data'!$F$31,0,10*ROW('Sanitation Data'!F59))="","",OFFSET('Sanitation Data'!$F$31,0,10*ROW('Sanitation Data'!F59)))</f>
        <v/>
      </c>
      <c r="CY65" s="310" t="str">
        <f ca="true">+IF(OFFSET('Sanitation Data'!$F$32,0,10*ROW('Sanitation Data'!F59))="","",OFFSET('Sanitation Data'!$F$32,0,10*ROW('Sanitation Data'!F59)))</f>
        <v/>
      </c>
      <c r="CZ65" s="310" t="str">
        <f ca="true">+IF(OFFSET('Sanitation Data'!$G$28,0,10*ROW('Sanitation Data'!G59))="","",OFFSET('Sanitation Data'!$G$28,0,10*ROW('Sanitation Data'!G59)))</f>
        <v/>
      </c>
      <c r="DA65" s="310" t="str">
        <f ca="true">+IF(OFFSET('Sanitation Data'!$G$29,0,10*ROW('Sanitation Data'!G59))="","",OFFSET('Sanitation Data'!$G$29,0,10*ROW('Sanitation Data'!G59)))</f>
        <v/>
      </c>
      <c r="DB65" s="310" t="str">
        <f ca="true">+IF(OFFSET('Sanitation Data'!$G$30,0,10*ROW('Sanitation Data'!G59))="","",OFFSET('Sanitation Data'!$G$30,0,10*ROW('Sanitation Data'!G59)))</f>
        <v/>
      </c>
      <c r="DC65" s="310" t="str">
        <f ca="true">+IF(OFFSET('Sanitation Data'!$G$31,0,10*ROW('Sanitation Data'!G59))="","",OFFSET('Sanitation Data'!$G$31,0,10*ROW('Sanitation Data'!G59)))</f>
        <v/>
      </c>
      <c r="DD65" s="310" t="str">
        <f ca="true">+IF(OFFSET('Sanitation Data'!$G$32,0,10*ROW('Sanitation Data'!G59))="","",OFFSET('Sanitation Data'!$G$32,0,10*ROW('Sanitation Data'!G59)))</f>
        <v/>
      </c>
      <c r="DE65" s="310" t="str">
        <f ca="true">+IF(OFFSET('Sanitation Data'!$H$28,0,10*ROW('Sanitation Data'!H59))="","",OFFSET('Sanitation Data'!$H$28,0,10*ROW('Sanitation Data'!H59)))</f>
        <v/>
      </c>
      <c r="DF65" s="310" t="str">
        <f ca="true">+IF(OFFSET('Sanitation Data'!$H$29,0,10*ROW('Sanitation Data'!H59))="","",OFFSET('Sanitation Data'!$H$29,0,10*ROW('Sanitation Data'!H59)))</f>
        <v/>
      </c>
      <c r="DG65" s="310" t="str">
        <f ca="true">+IF(OFFSET('Sanitation Data'!$H$30,0,10*ROW('Sanitation Data'!H59))="","",OFFSET('Sanitation Data'!$H$30,0,10*ROW('Sanitation Data'!H59)))</f>
        <v/>
      </c>
      <c r="DH65" s="310" t="str">
        <f ca="true">+IF(OFFSET('Sanitation Data'!$H$31,0,10*ROW('Sanitation Data'!H59))="","",OFFSET('Sanitation Data'!$H$31,0,10*ROW('Sanitation Data'!H59)))</f>
        <v/>
      </c>
      <c r="DI65" s="310" t="str">
        <f ca="true">+IF(OFFSET('Sanitation Data'!$H$32,0,10*ROW('Sanitation Data'!H59))="","",OFFSET('Sanitation Data'!$H$32,0,10*ROW('Sanitation Data'!H59)))</f>
        <v/>
      </c>
      <c r="DJ65" s="310" t="str">
        <f ca="true">+IF(OFFSET('Sanitation Data'!$I$28,0,10*ROW('Sanitation Data'!I59))="","",OFFSET('Sanitation Data'!$I$28,0,10*ROW('Sanitation Data'!I59)))</f>
        <v/>
      </c>
      <c r="DK65" s="310" t="str">
        <f ca="true">+IF(OFFSET('Sanitation Data'!$I$29,0,10*ROW('Sanitation Data'!I59))="","",OFFSET('Sanitation Data'!$I$29,0,10*ROW('Sanitation Data'!I59)))</f>
        <v/>
      </c>
      <c r="DL65" s="310" t="str">
        <f ca="true">+IF(OFFSET('Sanitation Data'!$I$30,0,10*ROW('Sanitation Data'!I59))="","",OFFSET('Sanitation Data'!$I$30,0,10*ROW('Sanitation Data'!I59)))</f>
        <v/>
      </c>
      <c r="DM65" s="310" t="str">
        <f ca="true">+IF(OFFSET('Sanitation Data'!$I$31,0,10*ROW('Sanitation Data'!I59))="","",OFFSET('Sanitation Data'!$I$31,0,10*ROW('Sanitation Data'!I59)))</f>
        <v/>
      </c>
      <c r="DN65" s="310" t="str">
        <f ca="true">+IF(OFFSET('Sanitation Data'!$I$32,0,10*ROW('Sanitation Data'!I59))="","",OFFSET('Sanitation Data'!$I$32,0,10*ROW('Sanitation Data'!I59)))</f>
        <v/>
      </c>
      <c r="DO65" s="310" t="str">
        <f ca="true">+IF(OFFSET('Hygiene Data'!$D$11,0,10*ROW('Hygiene Data'!D59))="","",OFFSET('Hygiene Data'!$D$11,0,10*ROW('Hygiene Data'!D59)))</f>
        <v/>
      </c>
      <c r="DP65" s="310" t="str">
        <f ca="true">+IF(OFFSET('Hygiene Data'!$D$12,0,10*ROW('Hygiene Data'!D59))="","",OFFSET('Hygiene Data'!$D$12,0,10*ROW('Hygiene Data'!D59)))</f>
        <v/>
      </c>
      <c r="DQ65" s="310" t="str">
        <f ca="true">+IF(OFFSET('Hygiene Data'!$D$13,0,10*ROW('Hygiene Data'!D59))="","",OFFSET('Hygiene Data'!$D$13,0,10*ROW('Hygiene Data'!D59)))</f>
        <v/>
      </c>
      <c r="DR65" s="310" t="str">
        <f ca="true">+IF(OFFSET('Hygiene Data'!$E$11,0,10*ROW('Hygiene Data'!E59))="","",OFFSET('Hygiene Data'!$E$11,0,10*ROW('Hygiene Data'!E59)))</f>
        <v/>
      </c>
      <c r="DS65" s="310" t="str">
        <f ca="true">+IF(OFFSET('Hygiene Data'!$E$12,0,10*ROW('Hygiene Data'!E59))="","",OFFSET('Hygiene Data'!$E$12,0,10*ROW('Hygiene Data'!E59)))</f>
        <v/>
      </c>
      <c r="DT65" s="310" t="str">
        <f ca="true">+IF(OFFSET('Hygiene Data'!$E$13,0,10*ROW('Hygiene Data'!E59))="","",OFFSET('Hygiene Data'!$E$13,0,10*ROW('Hygiene Data'!E59)))</f>
        <v/>
      </c>
      <c r="DU65" s="310" t="str">
        <f ca="true">+IF(OFFSET('Hygiene Data'!$F$11,0,10*ROW('Hygiene Data'!F59))="","",OFFSET('Hygiene Data'!$F$11,0,10*ROW('Hygiene Data'!F59)))</f>
        <v/>
      </c>
      <c r="DV65" s="310" t="str">
        <f ca="true">+IF(OFFSET('Hygiene Data'!$F$12,0,10*ROW('Hygiene Data'!F59))="","",OFFSET('Hygiene Data'!$F$12,0,10*ROW('Hygiene Data'!F59)))</f>
        <v/>
      </c>
      <c r="DW65" s="310" t="str">
        <f ca="true">+IF(OFFSET('Hygiene Data'!$F$13,0,10*ROW('Hygiene Data'!F59))="","",OFFSET('Hygiene Data'!$F$13,0,10*ROW('Hygiene Data'!F59)))</f>
        <v/>
      </c>
      <c r="DX65" s="310" t="str">
        <f ca="true">+IF(OFFSET('Hygiene Data'!$G$11,0,10*ROW('Hygiene Data'!G59))="","",OFFSET('Hygiene Data'!$G$11,0,10*ROW('Hygiene Data'!G59)))</f>
        <v/>
      </c>
      <c r="DY65" s="310" t="str">
        <f ca="true">+IF(OFFSET('Hygiene Data'!$G$12,0,10*ROW('Hygiene Data'!G59))="","",OFFSET('Hygiene Data'!$G$12,0,10*ROW('Hygiene Data'!G59)))</f>
        <v/>
      </c>
      <c r="DZ65" s="310" t="str">
        <f ca="true">+IF(OFFSET('Hygiene Data'!$G$13,0,10*ROW('Hygiene Data'!G59))="","",OFFSET('Hygiene Data'!$G$13,0,10*ROW('Hygiene Data'!G59)))</f>
        <v/>
      </c>
      <c r="EA65" s="310" t="str">
        <f ca="true">+IF(OFFSET('Hygiene Data'!$H$11,0,10*ROW('Hygiene Data'!H59))="","",OFFSET('Hygiene Data'!$H$11,0,10*ROW('Hygiene Data'!H59)))</f>
        <v/>
      </c>
      <c r="EB65" s="310" t="str">
        <f ca="true">+IF(OFFSET('Hygiene Data'!$H$12,0,10*ROW('Hygiene Data'!H59))="","",OFFSET('Hygiene Data'!$H$12,0,10*ROW('Hygiene Data'!H59)))</f>
        <v/>
      </c>
      <c r="EC65" s="310" t="str">
        <f ca="true">+IF(OFFSET('Hygiene Data'!$H$13,0,10*ROW('Hygiene Data'!H59))="","",OFFSET('Hygiene Data'!$H$13,0,10*ROW('Hygiene Data'!H59)))</f>
        <v/>
      </c>
      <c r="ED65" s="310" t="str">
        <f ca="true">+IF(OFFSET('Hygiene Data'!$I$11,0,10*ROW('Hygiene Data'!I59))="","",OFFSET('Hygiene Data'!$I$11,0,10*ROW('Hygiene Data'!I59)))</f>
        <v/>
      </c>
      <c r="EE65" s="310" t="str">
        <f ca="true">+IF(OFFSET('Hygiene Data'!$I$12,0,10*ROW('Hygiene Data'!I59))="","",OFFSET('Hygiene Data'!$I$12,0,10*ROW('Hygiene Data'!I59)))</f>
        <v/>
      </c>
      <c r="EF65" s="310"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66"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10"/>
      <c r="BS66" s="310" t="str">
        <f ca="true">+IF(OFFSET('Water Data'!$D$27,0,10*ROW('Water Data'!D60))="","",OFFSET('Water Data'!$D$27,0,10*ROW('Water Data'!D60)))</f>
        <v/>
      </c>
      <c r="BT66" s="310" t="str">
        <f ca="true">+IF(OFFSET('Water Data'!$D$28,0,10*ROW('Water Data'!D60))="","",OFFSET('Water Data'!$D$28,0,10*ROW('Water Data'!D60)))</f>
        <v/>
      </c>
      <c r="BU66" s="310" t="str">
        <f ca="true">+IF(OFFSET('Water Data'!$D$29,0,10*ROW('Water Data'!D60))="","",OFFSET('Water Data'!$D$29,0,10*ROW('Water Data'!D60)))</f>
        <v/>
      </c>
      <c r="BV66" s="310" t="str">
        <f ca="true">+IF(OFFSET('Water Data'!$E$27,0,10*ROW('Water Data'!E60))="","",OFFSET('Water Data'!$E$27,0,10*ROW('Water Data'!E60)))</f>
        <v/>
      </c>
      <c r="BW66" s="310" t="str">
        <f ca="true">+IF(OFFSET('Water Data'!$E$28,0,10*ROW('Water Data'!E60))="","",OFFSET('Water Data'!$E$28,0,10*ROW('Water Data'!E60)))</f>
        <v/>
      </c>
      <c r="BX66" s="310" t="str">
        <f ca="true">+IF(OFFSET('Water Data'!$E$29,0,10*ROW('Water Data'!E60))="","",OFFSET('Water Data'!$E$29,0,10*ROW('Water Data'!E60)))</f>
        <v/>
      </c>
      <c r="BY66" s="310" t="str">
        <f ca="true">+IF(OFFSET('Water Data'!$F$27,0,10*ROW('Water Data'!F60))="","",OFFSET('Water Data'!$F$27,0,10*ROW('Water Data'!F60)))</f>
        <v/>
      </c>
      <c r="BZ66" s="310" t="str">
        <f ca="true">+IF(OFFSET('Water Data'!$F$28,0,10*ROW('Water Data'!F60))="","",OFFSET('Water Data'!$F$28,0,10*ROW('Water Data'!F60)))</f>
        <v/>
      </c>
      <c r="CA66" s="310" t="str">
        <f ca="true">+IF(OFFSET('Water Data'!$F$29,0,10*ROW('Water Data'!F60))="","",OFFSET('Water Data'!$F$29,0,10*ROW('Water Data'!F60)))</f>
        <v/>
      </c>
      <c r="CB66" s="310" t="str">
        <f ca="true">+IF(OFFSET('Water Data'!$G$27,0,10*ROW('Water Data'!G60))="","",OFFSET('Water Data'!$G$27,0,10*ROW('Water Data'!G60)))</f>
        <v/>
      </c>
      <c r="CC66" s="310" t="str">
        <f ca="true">+IF(OFFSET('Water Data'!$G$28,0,10*ROW('Water Data'!G60))="","",OFFSET('Water Data'!$G$28,0,10*ROW('Water Data'!G60)))</f>
        <v/>
      </c>
      <c r="CD66" s="310" t="str">
        <f ca="true">+IF(OFFSET('Water Data'!$G$29,0,10*ROW('Water Data'!G60))="","",OFFSET('Water Data'!$G$29,0,10*ROW('Water Data'!G60)))</f>
        <v/>
      </c>
      <c r="CE66" s="310" t="str">
        <f ca="true">+IF(OFFSET('Water Data'!$H$27,0,10*ROW('Water Data'!H60))="","",OFFSET('Water Data'!$H$27,0,10*ROW('Water Data'!H60)))</f>
        <v/>
      </c>
      <c r="CF66" s="310" t="str">
        <f ca="true">+IF(OFFSET('Water Data'!$H$28,0,10*ROW('Water Data'!H60))="","",OFFSET('Water Data'!$H$28,0,10*ROW('Water Data'!H60)))</f>
        <v/>
      </c>
      <c r="CG66" s="310" t="str">
        <f ca="true">+IF(OFFSET('Water Data'!$H$29,0,10*ROW('Water Data'!H60))="","",OFFSET('Water Data'!$H$29,0,10*ROW('Water Data'!H60)))</f>
        <v/>
      </c>
      <c r="CH66" s="310" t="str">
        <f ca="true">+IF(OFFSET('Water Data'!$I$27,0,10*ROW('Water Data'!I60))="","",OFFSET('Water Data'!$I$27,0,10*ROW('Water Data'!I60)))</f>
        <v/>
      </c>
      <c r="CI66" s="310" t="str">
        <f ca="true">+IF(OFFSET('Water Data'!$I$28,0,10*ROW('Water Data'!I60))="","",OFFSET('Water Data'!$I$28,0,10*ROW('Water Data'!I60)))</f>
        <v/>
      </c>
      <c r="CJ66" s="310" t="str">
        <f ca="true">+IF(OFFSET('Water Data'!$I$29,0,10*ROW('Water Data'!I60))="","",OFFSET('Water Data'!$I$29,0,10*ROW('Water Data'!I60)))</f>
        <v/>
      </c>
      <c r="CK66" s="310" t="str">
        <f ca="true">+IF(OFFSET('Sanitation Data'!$D$28,0,10*ROW('Sanitation Data'!D60))="","",OFFSET('Sanitation Data'!$D$28,0,10*ROW('Sanitation Data'!D60)))</f>
        <v/>
      </c>
      <c r="CL66" s="310" t="str">
        <f ca="true">+IF(OFFSET('Sanitation Data'!$D$29,0,10*ROW('Sanitation Data'!D60))="","",OFFSET('Sanitation Data'!$D$29,0,10*ROW('Sanitation Data'!D60)))</f>
        <v/>
      </c>
      <c r="CM66" s="310" t="str">
        <f ca="true">+IF(OFFSET('Sanitation Data'!$D$30,0,10*ROW('Sanitation Data'!D60))="","",OFFSET('Sanitation Data'!$D$30,0,10*ROW('Sanitation Data'!D60)))</f>
        <v/>
      </c>
      <c r="CN66" s="310" t="str">
        <f ca="true">+IF(OFFSET('Sanitation Data'!$D$31,0,10*ROW('Sanitation Data'!D60))="","",OFFSET('Sanitation Data'!$D$31,0,10*ROW('Sanitation Data'!D60)))</f>
        <v/>
      </c>
      <c r="CO66" s="310" t="str">
        <f ca="true">+IF(OFFSET('Sanitation Data'!$D$32,0,10*ROW('Sanitation Data'!D60))="","",OFFSET('Sanitation Data'!$D$32,0,10*ROW('Sanitation Data'!D60)))</f>
        <v/>
      </c>
      <c r="CP66" s="310" t="str">
        <f ca="true">+IF(OFFSET('Sanitation Data'!$E$28,0,10*ROW('Sanitation Data'!E60))="","",OFFSET('Sanitation Data'!$E$28,0,10*ROW('Sanitation Data'!E60)))</f>
        <v/>
      </c>
      <c r="CQ66" s="310" t="str">
        <f ca="true">+IF(OFFSET('Sanitation Data'!$E$29,0,10*ROW('Sanitation Data'!E60))="","",OFFSET('Sanitation Data'!$E$29,0,10*ROW('Sanitation Data'!E60)))</f>
        <v/>
      </c>
      <c r="CR66" s="310" t="str">
        <f ca="true">+IF(OFFSET('Sanitation Data'!$E$30,0,10*ROW('Sanitation Data'!E60))="","",OFFSET('Sanitation Data'!$E$30,0,10*ROW('Sanitation Data'!E60)))</f>
        <v/>
      </c>
      <c r="CS66" s="310" t="str">
        <f ca="true">+IF(OFFSET('Sanitation Data'!$E$31,0,10*ROW('Sanitation Data'!E60))="","",OFFSET('Sanitation Data'!$E$31,0,10*ROW('Sanitation Data'!E60)))</f>
        <v/>
      </c>
      <c r="CT66" s="310" t="str">
        <f ca="true">+IF(OFFSET('Sanitation Data'!$E$32,0,10*ROW('Sanitation Data'!E60))="","",OFFSET('Sanitation Data'!$E$32,0,10*ROW('Sanitation Data'!E60)))</f>
        <v/>
      </c>
      <c r="CU66" s="310" t="str">
        <f ca="true">+IF(OFFSET('Sanitation Data'!$F$28,0,10*ROW('Sanitation Data'!F60))="","",OFFSET('Sanitation Data'!$F$28,0,10*ROW('Sanitation Data'!F60)))</f>
        <v/>
      </c>
      <c r="CV66" s="310" t="str">
        <f ca="true">+IF(OFFSET('Sanitation Data'!$F$29,0,10*ROW('Sanitation Data'!F60))="","",OFFSET('Sanitation Data'!$F$29,0,10*ROW('Sanitation Data'!F60)))</f>
        <v/>
      </c>
      <c r="CW66" s="310" t="str">
        <f ca="true">+IF(OFFSET('Sanitation Data'!$F$30,0,10*ROW('Sanitation Data'!F60))="","",OFFSET('Sanitation Data'!$F$30,0,10*ROW('Sanitation Data'!F60)))</f>
        <v/>
      </c>
      <c r="CX66" s="310" t="str">
        <f ca="true">+IF(OFFSET('Sanitation Data'!$F$31,0,10*ROW('Sanitation Data'!F60))="","",OFFSET('Sanitation Data'!$F$31,0,10*ROW('Sanitation Data'!F60)))</f>
        <v/>
      </c>
      <c r="CY66" s="310" t="str">
        <f ca="true">+IF(OFFSET('Sanitation Data'!$F$32,0,10*ROW('Sanitation Data'!F60))="","",OFFSET('Sanitation Data'!$F$32,0,10*ROW('Sanitation Data'!F60)))</f>
        <v/>
      </c>
      <c r="CZ66" s="310" t="str">
        <f ca="true">+IF(OFFSET('Sanitation Data'!$G$28,0,10*ROW('Sanitation Data'!G60))="","",OFFSET('Sanitation Data'!$G$28,0,10*ROW('Sanitation Data'!G60)))</f>
        <v/>
      </c>
      <c r="DA66" s="310" t="str">
        <f ca="true">+IF(OFFSET('Sanitation Data'!$G$29,0,10*ROW('Sanitation Data'!G60))="","",OFFSET('Sanitation Data'!$G$29,0,10*ROW('Sanitation Data'!G60)))</f>
        <v/>
      </c>
      <c r="DB66" s="310" t="str">
        <f ca="true">+IF(OFFSET('Sanitation Data'!$G$30,0,10*ROW('Sanitation Data'!G60))="","",OFFSET('Sanitation Data'!$G$30,0,10*ROW('Sanitation Data'!G60)))</f>
        <v/>
      </c>
      <c r="DC66" s="310" t="str">
        <f ca="true">+IF(OFFSET('Sanitation Data'!$G$31,0,10*ROW('Sanitation Data'!G60))="","",OFFSET('Sanitation Data'!$G$31,0,10*ROW('Sanitation Data'!G60)))</f>
        <v/>
      </c>
      <c r="DD66" s="310" t="str">
        <f ca="true">+IF(OFFSET('Sanitation Data'!$G$32,0,10*ROW('Sanitation Data'!G60))="","",OFFSET('Sanitation Data'!$G$32,0,10*ROW('Sanitation Data'!G60)))</f>
        <v/>
      </c>
      <c r="DE66" s="310" t="str">
        <f ca="true">+IF(OFFSET('Sanitation Data'!$H$28,0,10*ROW('Sanitation Data'!H60))="","",OFFSET('Sanitation Data'!$H$28,0,10*ROW('Sanitation Data'!H60)))</f>
        <v/>
      </c>
      <c r="DF66" s="310" t="str">
        <f ca="true">+IF(OFFSET('Sanitation Data'!$H$29,0,10*ROW('Sanitation Data'!H60))="","",OFFSET('Sanitation Data'!$H$29,0,10*ROW('Sanitation Data'!H60)))</f>
        <v/>
      </c>
      <c r="DG66" s="310" t="str">
        <f ca="true">+IF(OFFSET('Sanitation Data'!$H$30,0,10*ROW('Sanitation Data'!H60))="","",OFFSET('Sanitation Data'!$H$30,0,10*ROW('Sanitation Data'!H60)))</f>
        <v/>
      </c>
      <c r="DH66" s="310" t="str">
        <f ca="true">+IF(OFFSET('Sanitation Data'!$H$31,0,10*ROW('Sanitation Data'!H60))="","",OFFSET('Sanitation Data'!$H$31,0,10*ROW('Sanitation Data'!H60)))</f>
        <v/>
      </c>
      <c r="DI66" s="310" t="str">
        <f ca="true">+IF(OFFSET('Sanitation Data'!$H$32,0,10*ROW('Sanitation Data'!H60))="","",OFFSET('Sanitation Data'!$H$32,0,10*ROW('Sanitation Data'!H60)))</f>
        <v/>
      </c>
      <c r="DJ66" s="310" t="str">
        <f ca="true">+IF(OFFSET('Sanitation Data'!$I$28,0,10*ROW('Sanitation Data'!I60))="","",OFFSET('Sanitation Data'!$I$28,0,10*ROW('Sanitation Data'!I60)))</f>
        <v/>
      </c>
      <c r="DK66" s="310" t="str">
        <f ca="true">+IF(OFFSET('Sanitation Data'!$I$29,0,10*ROW('Sanitation Data'!I60))="","",OFFSET('Sanitation Data'!$I$29,0,10*ROW('Sanitation Data'!I60)))</f>
        <v/>
      </c>
      <c r="DL66" s="310" t="str">
        <f ca="true">+IF(OFFSET('Sanitation Data'!$I$30,0,10*ROW('Sanitation Data'!I60))="","",OFFSET('Sanitation Data'!$I$30,0,10*ROW('Sanitation Data'!I60)))</f>
        <v/>
      </c>
      <c r="DM66" s="310" t="str">
        <f ca="true">+IF(OFFSET('Sanitation Data'!$I$31,0,10*ROW('Sanitation Data'!I60))="","",OFFSET('Sanitation Data'!$I$31,0,10*ROW('Sanitation Data'!I60)))</f>
        <v/>
      </c>
      <c r="DN66" s="310" t="str">
        <f ca="true">+IF(OFFSET('Sanitation Data'!$I$32,0,10*ROW('Sanitation Data'!I60))="","",OFFSET('Sanitation Data'!$I$32,0,10*ROW('Sanitation Data'!I60)))</f>
        <v/>
      </c>
      <c r="DO66" s="310" t="str">
        <f ca="true">+IF(OFFSET('Hygiene Data'!$D$11,0,10*ROW('Hygiene Data'!D60))="","",OFFSET('Hygiene Data'!$D$11,0,10*ROW('Hygiene Data'!D60)))</f>
        <v/>
      </c>
      <c r="DP66" s="310" t="str">
        <f ca="true">+IF(OFFSET('Hygiene Data'!$D$12,0,10*ROW('Hygiene Data'!D60))="","",OFFSET('Hygiene Data'!$D$12,0,10*ROW('Hygiene Data'!D60)))</f>
        <v/>
      </c>
      <c r="DQ66" s="310" t="str">
        <f ca="true">+IF(OFFSET('Hygiene Data'!$D$13,0,10*ROW('Hygiene Data'!D60))="","",OFFSET('Hygiene Data'!$D$13,0,10*ROW('Hygiene Data'!D60)))</f>
        <v/>
      </c>
      <c r="DR66" s="310" t="str">
        <f ca="true">+IF(OFFSET('Hygiene Data'!$E$11,0,10*ROW('Hygiene Data'!E60))="","",OFFSET('Hygiene Data'!$E$11,0,10*ROW('Hygiene Data'!E60)))</f>
        <v/>
      </c>
      <c r="DS66" s="310" t="str">
        <f ca="true">+IF(OFFSET('Hygiene Data'!$E$12,0,10*ROW('Hygiene Data'!E60))="","",OFFSET('Hygiene Data'!$E$12,0,10*ROW('Hygiene Data'!E60)))</f>
        <v/>
      </c>
      <c r="DT66" s="310" t="str">
        <f ca="true">+IF(OFFSET('Hygiene Data'!$E$13,0,10*ROW('Hygiene Data'!E60))="","",OFFSET('Hygiene Data'!$E$13,0,10*ROW('Hygiene Data'!E60)))</f>
        <v/>
      </c>
      <c r="DU66" s="310" t="str">
        <f ca="true">+IF(OFFSET('Hygiene Data'!$F$11,0,10*ROW('Hygiene Data'!F60))="","",OFFSET('Hygiene Data'!$F$11,0,10*ROW('Hygiene Data'!F60)))</f>
        <v/>
      </c>
      <c r="DV66" s="310" t="str">
        <f ca="true">+IF(OFFSET('Hygiene Data'!$F$12,0,10*ROW('Hygiene Data'!F60))="","",OFFSET('Hygiene Data'!$F$12,0,10*ROW('Hygiene Data'!F60)))</f>
        <v/>
      </c>
      <c r="DW66" s="310" t="str">
        <f ca="true">+IF(OFFSET('Hygiene Data'!$F$13,0,10*ROW('Hygiene Data'!F60))="","",OFFSET('Hygiene Data'!$F$13,0,10*ROW('Hygiene Data'!F60)))</f>
        <v/>
      </c>
      <c r="DX66" s="310" t="str">
        <f ca="true">+IF(OFFSET('Hygiene Data'!$G$11,0,10*ROW('Hygiene Data'!G60))="","",OFFSET('Hygiene Data'!$G$11,0,10*ROW('Hygiene Data'!G60)))</f>
        <v/>
      </c>
      <c r="DY66" s="310" t="str">
        <f ca="true">+IF(OFFSET('Hygiene Data'!$G$12,0,10*ROW('Hygiene Data'!G60))="","",OFFSET('Hygiene Data'!$G$12,0,10*ROW('Hygiene Data'!G60)))</f>
        <v/>
      </c>
      <c r="DZ66" s="310" t="str">
        <f ca="true">+IF(OFFSET('Hygiene Data'!$G$13,0,10*ROW('Hygiene Data'!G60))="","",OFFSET('Hygiene Data'!$G$13,0,10*ROW('Hygiene Data'!G60)))</f>
        <v/>
      </c>
      <c r="EA66" s="310" t="str">
        <f ca="true">+IF(OFFSET('Hygiene Data'!$H$11,0,10*ROW('Hygiene Data'!H60))="","",OFFSET('Hygiene Data'!$H$11,0,10*ROW('Hygiene Data'!H60)))</f>
        <v/>
      </c>
      <c r="EB66" s="310" t="str">
        <f ca="true">+IF(OFFSET('Hygiene Data'!$H$12,0,10*ROW('Hygiene Data'!H60))="","",OFFSET('Hygiene Data'!$H$12,0,10*ROW('Hygiene Data'!H60)))</f>
        <v/>
      </c>
      <c r="EC66" s="310" t="str">
        <f ca="true">+IF(OFFSET('Hygiene Data'!$H$13,0,10*ROW('Hygiene Data'!H60))="","",OFFSET('Hygiene Data'!$H$13,0,10*ROW('Hygiene Data'!H60)))</f>
        <v/>
      </c>
      <c r="ED66" s="310" t="str">
        <f ca="true">+IF(OFFSET('Hygiene Data'!$I$11,0,10*ROW('Hygiene Data'!I60))="","",OFFSET('Hygiene Data'!$I$11,0,10*ROW('Hygiene Data'!I60)))</f>
        <v/>
      </c>
      <c r="EE66" s="310" t="str">
        <f ca="true">+IF(OFFSET('Hygiene Data'!$I$12,0,10*ROW('Hygiene Data'!I60))="","",OFFSET('Hygiene Data'!$I$12,0,10*ROW('Hygiene Data'!I60)))</f>
        <v/>
      </c>
      <c r="EF66" s="310"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66"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10"/>
      <c r="BS67" s="310" t="str">
        <f ca="true">+IF(OFFSET('Water Data'!$D$27,0,10*ROW('Water Data'!D61))="","",OFFSET('Water Data'!$D$27,0,10*ROW('Water Data'!D61)))</f>
        <v/>
      </c>
      <c r="BT67" s="310" t="str">
        <f ca="true">+IF(OFFSET('Water Data'!$D$28,0,10*ROW('Water Data'!D61))="","",OFFSET('Water Data'!$D$28,0,10*ROW('Water Data'!D61)))</f>
        <v/>
      </c>
      <c r="BU67" s="310" t="str">
        <f ca="true">+IF(OFFSET('Water Data'!$D$29,0,10*ROW('Water Data'!D61))="","",OFFSET('Water Data'!$D$29,0,10*ROW('Water Data'!D61)))</f>
        <v/>
      </c>
      <c r="BV67" s="310" t="str">
        <f ca="true">+IF(OFFSET('Water Data'!$E$27,0,10*ROW('Water Data'!E61))="","",OFFSET('Water Data'!$E$27,0,10*ROW('Water Data'!E61)))</f>
        <v/>
      </c>
      <c r="BW67" s="310" t="str">
        <f ca="true">+IF(OFFSET('Water Data'!$E$28,0,10*ROW('Water Data'!E61))="","",OFFSET('Water Data'!$E$28,0,10*ROW('Water Data'!E61)))</f>
        <v/>
      </c>
      <c r="BX67" s="310" t="str">
        <f ca="true">+IF(OFFSET('Water Data'!$E$29,0,10*ROW('Water Data'!E61))="","",OFFSET('Water Data'!$E$29,0,10*ROW('Water Data'!E61)))</f>
        <v/>
      </c>
      <c r="BY67" s="310" t="str">
        <f ca="true">+IF(OFFSET('Water Data'!$F$27,0,10*ROW('Water Data'!F61))="","",OFFSET('Water Data'!$F$27,0,10*ROW('Water Data'!F61)))</f>
        <v/>
      </c>
      <c r="BZ67" s="310" t="str">
        <f ca="true">+IF(OFFSET('Water Data'!$F$28,0,10*ROW('Water Data'!F61))="","",OFFSET('Water Data'!$F$28,0,10*ROW('Water Data'!F61)))</f>
        <v/>
      </c>
      <c r="CA67" s="310" t="str">
        <f ca="true">+IF(OFFSET('Water Data'!$F$29,0,10*ROW('Water Data'!F61))="","",OFFSET('Water Data'!$F$29,0,10*ROW('Water Data'!F61)))</f>
        <v/>
      </c>
      <c r="CB67" s="310" t="str">
        <f ca="true">+IF(OFFSET('Water Data'!$G$27,0,10*ROW('Water Data'!G61))="","",OFFSET('Water Data'!$G$27,0,10*ROW('Water Data'!G61)))</f>
        <v/>
      </c>
      <c r="CC67" s="310" t="str">
        <f ca="true">+IF(OFFSET('Water Data'!$G$28,0,10*ROW('Water Data'!G61))="","",OFFSET('Water Data'!$G$28,0,10*ROW('Water Data'!G61)))</f>
        <v/>
      </c>
      <c r="CD67" s="310" t="str">
        <f ca="true">+IF(OFFSET('Water Data'!$G$29,0,10*ROW('Water Data'!G61))="","",OFFSET('Water Data'!$G$29,0,10*ROW('Water Data'!G61)))</f>
        <v/>
      </c>
      <c r="CE67" s="310" t="str">
        <f ca="true">+IF(OFFSET('Water Data'!$H$27,0,10*ROW('Water Data'!H61))="","",OFFSET('Water Data'!$H$27,0,10*ROW('Water Data'!H61)))</f>
        <v/>
      </c>
      <c r="CF67" s="310" t="str">
        <f ca="true">+IF(OFFSET('Water Data'!$H$28,0,10*ROW('Water Data'!H61))="","",OFFSET('Water Data'!$H$28,0,10*ROW('Water Data'!H61)))</f>
        <v/>
      </c>
      <c r="CG67" s="310" t="str">
        <f ca="true">+IF(OFFSET('Water Data'!$H$29,0,10*ROW('Water Data'!H61))="","",OFFSET('Water Data'!$H$29,0,10*ROW('Water Data'!H61)))</f>
        <v/>
      </c>
      <c r="CH67" s="310" t="str">
        <f ca="true">+IF(OFFSET('Water Data'!$I$27,0,10*ROW('Water Data'!I61))="","",OFFSET('Water Data'!$I$27,0,10*ROW('Water Data'!I61)))</f>
        <v/>
      </c>
      <c r="CI67" s="310" t="str">
        <f ca="true">+IF(OFFSET('Water Data'!$I$28,0,10*ROW('Water Data'!I61))="","",OFFSET('Water Data'!$I$28,0,10*ROW('Water Data'!I61)))</f>
        <v/>
      </c>
      <c r="CJ67" s="310" t="str">
        <f ca="true">+IF(OFFSET('Water Data'!$I$29,0,10*ROW('Water Data'!I61))="","",OFFSET('Water Data'!$I$29,0,10*ROW('Water Data'!I61)))</f>
        <v/>
      </c>
      <c r="CK67" s="310" t="str">
        <f ca="true">+IF(OFFSET('Sanitation Data'!$D$28,0,10*ROW('Sanitation Data'!D61))="","",OFFSET('Sanitation Data'!$D$28,0,10*ROW('Sanitation Data'!D61)))</f>
        <v/>
      </c>
      <c r="CL67" s="310" t="str">
        <f ca="true">+IF(OFFSET('Sanitation Data'!$D$29,0,10*ROW('Sanitation Data'!D61))="","",OFFSET('Sanitation Data'!$D$29,0,10*ROW('Sanitation Data'!D61)))</f>
        <v/>
      </c>
      <c r="CM67" s="310" t="str">
        <f ca="true">+IF(OFFSET('Sanitation Data'!$D$30,0,10*ROW('Sanitation Data'!D61))="","",OFFSET('Sanitation Data'!$D$30,0,10*ROW('Sanitation Data'!D61)))</f>
        <v/>
      </c>
      <c r="CN67" s="310" t="str">
        <f ca="true">+IF(OFFSET('Sanitation Data'!$D$31,0,10*ROW('Sanitation Data'!D61))="","",OFFSET('Sanitation Data'!$D$31,0,10*ROW('Sanitation Data'!D61)))</f>
        <v/>
      </c>
      <c r="CO67" s="310" t="str">
        <f ca="true">+IF(OFFSET('Sanitation Data'!$D$32,0,10*ROW('Sanitation Data'!D61))="","",OFFSET('Sanitation Data'!$D$32,0,10*ROW('Sanitation Data'!D61)))</f>
        <v/>
      </c>
      <c r="CP67" s="310" t="str">
        <f ca="true">+IF(OFFSET('Sanitation Data'!$E$28,0,10*ROW('Sanitation Data'!E61))="","",OFFSET('Sanitation Data'!$E$28,0,10*ROW('Sanitation Data'!E61)))</f>
        <v/>
      </c>
      <c r="CQ67" s="310" t="str">
        <f ca="true">+IF(OFFSET('Sanitation Data'!$E$29,0,10*ROW('Sanitation Data'!E61))="","",OFFSET('Sanitation Data'!$E$29,0,10*ROW('Sanitation Data'!E61)))</f>
        <v/>
      </c>
      <c r="CR67" s="310" t="str">
        <f ca="true">+IF(OFFSET('Sanitation Data'!$E$30,0,10*ROW('Sanitation Data'!E61))="","",OFFSET('Sanitation Data'!$E$30,0,10*ROW('Sanitation Data'!E61)))</f>
        <v/>
      </c>
      <c r="CS67" s="310" t="str">
        <f ca="true">+IF(OFFSET('Sanitation Data'!$E$31,0,10*ROW('Sanitation Data'!E61))="","",OFFSET('Sanitation Data'!$E$31,0,10*ROW('Sanitation Data'!E61)))</f>
        <v/>
      </c>
      <c r="CT67" s="310" t="str">
        <f ca="true">+IF(OFFSET('Sanitation Data'!$E$32,0,10*ROW('Sanitation Data'!E61))="","",OFFSET('Sanitation Data'!$E$32,0,10*ROW('Sanitation Data'!E61)))</f>
        <v/>
      </c>
      <c r="CU67" s="310" t="str">
        <f ca="true">+IF(OFFSET('Sanitation Data'!$F$28,0,10*ROW('Sanitation Data'!F61))="","",OFFSET('Sanitation Data'!$F$28,0,10*ROW('Sanitation Data'!F61)))</f>
        <v/>
      </c>
      <c r="CV67" s="310" t="str">
        <f ca="true">+IF(OFFSET('Sanitation Data'!$F$29,0,10*ROW('Sanitation Data'!F61))="","",OFFSET('Sanitation Data'!$F$29,0,10*ROW('Sanitation Data'!F61)))</f>
        <v/>
      </c>
      <c r="CW67" s="310" t="str">
        <f ca="true">+IF(OFFSET('Sanitation Data'!$F$30,0,10*ROW('Sanitation Data'!F61))="","",OFFSET('Sanitation Data'!$F$30,0,10*ROW('Sanitation Data'!F61)))</f>
        <v/>
      </c>
      <c r="CX67" s="310" t="str">
        <f ca="true">+IF(OFFSET('Sanitation Data'!$F$31,0,10*ROW('Sanitation Data'!F61))="","",OFFSET('Sanitation Data'!$F$31,0,10*ROW('Sanitation Data'!F61)))</f>
        <v/>
      </c>
      <c r="CY67" s="310" t="str">
        <f ca="true">+IF(OFFSET('Sanitation Data'!$F$32,0,10*ROW('Sanitation Data'!F61))="","",OFFSET('Sanitation Data'!$F$32,0,10*ROW('Sanitation Data'!F61)))</f>
        <v/>
      </c>
      <c r="CZ67" s="310" t="str">
        <f ca="true">+IF(OFFSET('Sanitation Data'!$G$28,0,10*ROW('Sanitation Data'!G61))="","",OFFSET('Sanitation Data'!$G$28,0,10*ROW('Sanitation Data'!G61)))</f>
        <v/>
      </c>
      <c r="DA67" s="310" t="str">
        <f ca="true">+IF(OFFSET('Sanitation Data'!$G$29,0,10*ROW('Sanitation Data'!G61))="","",OFFSET('Sanitation Data'!$G$29,0,10*ROW('Sanitation Data'!G61)))</f>
        <v/>
      </c>
      <c r="DB67" s="310" t="str">
        <f ca="true">+IF(OFFSET('Sanitation Data'!$G$30,0,10*ROW('Sanitation Data'!G61))="","",OFFSET('Sanitation Data'!$G$30,0,10*ROW('Sanitation Data'!G61)))</f>
        <v/>
      </c>
      <c r="DC67" s="310" t="str">
        <f ca="true">+IF(OFFSET('Sanitation Data'!$G$31,0,10*ROW('Sanitation Data'!G61))="","",OFFSET('Sanitation Data'!$G$31,0,10*ROW('Sanitation Data'!G61)))</f>
        <v/>
      </c>
      <c r="DD67" s="310" t="str">
        <f ca="true">+IF(OFFSET('Sanitation Data'!$G$32,0,10*ROW('Sanitation Data'!G61))="","",OFFSET('Sanitation Data'!$G$32,0,10*ROW('Sanitation Data'!G61)))</f>
        <v/>
      </c>
      <c r="DE67" s="310" t="str">
        <f ca="true">+IF(OFFSET('Sanitation Data'!$H$28,0,10*ROW('Sanitation Data'!H61))="","",OFFSET('Sanitation Data'!$H$28,0,10*ROW('Sanitation Data'!H61)))</f>
        <v/>
      </c>
      <c r="DF67" s="310" t="str">
        <f ca="true">+IF(OFFSET('Sanitation Data'!$H$29,0,10*ROW('Sanitation Data'!H61))="","",OFFSET('Sanitation Data'!$H$29,0,10*ROW('Sanitation Data'!H61)))</f>
        <v/>
      </c>
      <c r="DG67" s="310" t="str">
        <f ca="true">+IF(OFFSET('Sanitation Data'!$H$30,0,10*ROW('Sanitation Data'!H61))="","",OFFSET('Sanitation Data'!$H$30,0,10*ROW('Sanitation Data'!H61)))</f>
        <v/>
      </c>
      <c r="DH67" s="310" t="str">
        <f ca="true">+IF(OFFSET('Sanitation Data'!$H$31,0,10*ROW('Sanitation Data'!H61))="","",OFFSET('Sanitation Data'!$H$31,0,10*ROW('Sanitation Data'!H61)))</f>
        <v/>
      </c>
      <c r="DI67" s="310" t="str">
        <f ca="true">+IF(OFFSET('Sanitation Data'!$H$32,0,10*ROW('Sanitation Data'!H61))="","",OFFSET('Sanitation Data'!$H$32,0,10*ROW('Sanitation Data'!H61)))</f>
        <v/>
      </c>
      <c r="DJ67" s="310" t="str">
        <f ca="true">+IF(OFFSET('Sanitation Data'!$I$28,0,10*ROW('Sanitation Data'!I61))="","",OFFSET('Sanitation Data'!$I$28,0,10*ROW('Sanitation Data'!I61)))</f>
        <v/>
      </c>
      <c r="DK67" s="310" t="str">
        <f ca="true">+IF(OFFSET('Sanitation Data'!$I$29,0,10*ROW('Sanitation Data'!I61))="","",OFFSET('Sanitation Data'!$I$29,0,10*ROW('Sanitation Data'!I61)))</f>
        <v/>
      </c>
      <c r="DL67" s="310" t="str">
        <f ca="true">+IF(OFFSET('Sanitation Data'!$I$30,0,10*ROW('Sanitation Data'!I61))="","",OFFSET('Sanitation Data'!$I$30,0,10*ROW('Sanitation Data'!I61)))</f>
        <v/>
      </c>
      <c r="DM67" s="310" t="str">
        <f ca="true">+IF(OFFSET('Sanitation Data'!$I$31,0,10*ROW('Sanitation Data'!I61))="","",OFFSET('Sanitation Data'!$I$31,0,10*ROW('Sanitation Data'!I61)))</f>
        <v/>
      </c>
      <c r="DN67" s="310" t="str">
        <f ca="true">+IF(OFFSET('Sanitation Data'!$I$32,0,10*ROW('Sanitation Data'!I61))="","",OFFSET('Sanitation Data'!$I$32,0,10*ROW('Sanitation Data'!I61)))</f>
        <v/>
      </c>
      <c r="DO67" s="310" t="str">
        <f ca="true">+IF(OFFSET('Hygiene Data'!$D$11,0,10*ROW('Hygiene Data'!D61))="","",OFFSET('Hygiene Data'!$D$11,0,10*ROW('Hygiene Data'!D61)))</f>
        <v/>
      </c>
      <c r="DP67" s="310" t="str">
        <f ca="true">+IF(OFFSET('Hygiene Data'!$D$12,0,10*ROW('Hygiene Data'!D61))="","",OFFSET('Hygiene Data'!$D$12,0,10*ROW('Hygiene Data'!D61)))</f>
        <v/>
      </c>
      <c r="DQ67" s="310" t="str">
        <f ca="true">+IF(OFFSET('Hygiene Data'!$D$13,0,10*ROW('Hygiene Data'!D61))="","",OFFSET('Hygiene Data'!$D$13,0,10*ROW('Hygiene Data'!D61)))</f>
        <v/>
      </c>
      <c r="DR67" s="310" t="str">
        <f ca="true">+IF(OFFSET('Hygiene Data'!$E$11,0,10*ROW('Hygiene Data'!E61))="","",OFFSET('Hygiene Data'!$E$11,0,10*ROW('Hygiene Data'!E61)))</f>
        <v/>
      </c>
      <c r="DS67" s="310" t="str">
        <f ca="true">+IF(OFFSET('Hygiene Data'!$E$12,0,10*ROW('Hygiene Data'!E61))="","",OFFSET('Hygiene Data'!$E$12,0,10*ROW('Hygiene Data'!E61)))</f>
        <v/>
      </c>
      <c r="DT67" s="310" t="str">
        <f ca="true">+IF(OFFSET('Hygiene Data'!$E$13,0,10*ROW('Hygiene Data'!E61))="","",OFFSET('Hygiene Data'!$E$13,0,10*ROW('Hygiene Data'!E61)))</f>
        <v/>
      </c>
      <c r="DU67" s="310" t="str">
        <f ca="true">+IF(OFFSET('Hygiene Data'!$F$11,0,10*ROW('Hygiene Data'!F61))="","",OFFSET('Hygiene Data'!$F$11,0,10*ROW('Hygiene Data'!F61)))</f>
        <v/>
      </c>
      <c r="DV67" s="310" t="str">
        <f ca="true">+IF(OFFSET('Hygiene Data'!$F$12,0,10*ROW('Hygiene Data'!F61))="","",OFFSET('Hygiene Data'!$F$12,0,10*ROW('Hygiene Data'!F61)))</f>
        <v/>
      </c>
      <c r="DW67" s="310" t="str">
        <f ca="true">+IF(OFFSET('Hygiene Data'!$F$13,0,10*ROW('Hygiene Data'!F61))="","",OFFSET('Hygiene Data'!$F$13,0,10*ROW('Hygiene Data'!F61)))</f>
        <v/>
      </c>
      <c r="DX67" s="310" t="str">
        <f ca="true">+IF(OFFSET('Hygiene Data'!$G$11,0,10*ROW('Hygiene Data'!G61))="","",OFFSET('Hygiene Data'!$G$11,0,10*ROW('Hygiene Data'!G61)))</f>
        <v/>
      </c>
      <c r="DY67" s="310" t="str">
        <f ca="true">+IF(OFFSET('Hygiene Data'!$G$12,0,10*ROW('Hygiene Data'!G61))="","",OFFSET('Hygiene Data'!$G$12,0,10*ROW('Hygiene Data'!G61)))</f>
        <v/>
      </c>
      <c r="DZ67" s="310" t="str">
        <f ca="true">+IF(OFFSET('Hygiene Data'!$G$13,0,10*ROW('Hygiene Data'!G61))="","",OFFSET('Hygiene Data'!$G$13,0,10*ROW('Hygiene Data'!G61)))</f>
        <v/>
      </c>
      <c r="EA67" s="310" t="str">
        <f ca="true">+IF(OFFSET('Hygiene Data'!$H$11,0,10*ROW('Hygiene Data'!H61))="","",OFFSET('Hygiene Data'!$H$11,0,10*ROW('Hygiene Data'!H61)))</f>
        <v/>
      </c>
      <c r="EB67" s="310" t="str">
        <f ca="true">+IF(OFFSET('Hygiene Data'!$H$12,0,10*ROW('Hygiene Data'!H61))="","",OFFSET('Hygiene Data'!$H$12,0,10*ROW('Hygiene Data'!H61)))</f>
        <v/>
      </c>
      <c r="EC67" s="310" t="str">
        <f ca="true">+IF(OFFSET('Hygiene Data'!$H$13,0,10*ROW('Hygiene Data'!H61))="","",OFFSET('Hygiene Data'!$H$13,0,10*ROW('Hygiene Data'!H61)))</f>
        <v/>
      </c>
      <c r="ED67" s="310" t="str">
        <f ca="true">+IF(OFFSET('Hygiene Data'!$I$11,0,10*ROW('Hygiene Data'!I61))="","",OFFSET('Hygiene Data'!$I$11,0,10*ROW('Hygiene Data'!I61)))</f>
        <v/>
      </c>
      <c r="EE67" s="310" t="str">
        <f ca="true">+IF(OFFSET('Hygiene Data'!$I$12,0,10*ROW('Hygiene Data'!I61))="","",OFFSET('Hygiene Data'!$I$12,0,10*ROW('Hygiene Data'!I61)))</f>
        <v/>
      </c>
      <c r="EF67" s="310"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66"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10"/>
      <c r="BS68" s="310" t="str">
        <f ca="true">+IF(OFFSET('Water Data'!$D$27,0,10*ROW('Water Data'!D62))="","",OFFSET('Water Data'!$D$27,0,10*ROW('Water Data'!D62)))</f>
        <v/>
      </c>
      <c r="BT68" s="310" t="str">
        <f ca="true">+IF(OFFSET('Water Data'!$D$28,0,10*ROW('Water Data'!D62))="","",OFFSET('Water Data'!$D$28,0,10*ROW('Water Data'!D62)))</f>
        <v/>
      </c>
      <c r="BU68" s="310" t="str">
        <f ca="true">+IF(OFFSET('Water Data'!$D$29,0,10*ROW('Water Data'!D62))="","",OFFSET('Water Data'!$D$29,0,10*ROW('Water Data'!D62)))</f>
        <v/>
      </c>
      <c r="BV68" s="310" t="str">
        <f ca="true">+IF(OFFSET('Water Data'!$E$27,0,10*ROW('Water Data'!E62))="","",OFFSET('Water Data'!$E$27,0,10*ROW('Water Data'!E62)))</f>
        <v/>
      </c>
      <c r="BW68" s="310" t="str">
        <f ca="true">+IF(OFFSET('Water Data'!$E$28,0,10*ROW('Water Data'!E62))="","",OFFSET('Water Data'!$E$28,0,10*ROW('Water Data'!E62)))</f>
        <v/>
      </c>
      <c r="BX68" s="310" t="str">
        <f ca="true">+IF(OFFSET('Water Data'!$E$29,0,10*ROW('Water Data'!E62))="","",OFFSET('Water Data'!$E$29,0,10*ROW('Water Data'!E62)))</f>
        <v/>
      </c>
      <c r="BY68" s="310" t="str">
        <f ca="true">+IF(OFFSET('Water Data'!$F$27,0,10*ROW('Water Data'!F62))="","",OFFSET('Water Data'!$F$27,0,10*ROW('Water Data'!F62)))</f>
        <v/>
      </c>
      <c r="BZ68" s="310" t="str">
        <f ca="true">+IF(OFFSET('Water Data'!$F$28,0,10*ROW('Water Data'!F62))="","",OFFSET('Water Data'!$F$28,0,10*ROW('Water Data'!F62)))</f>
        <v/>
      </c>
      <c r="CA68" s="310" t="str">
        <f ca="true">+IF(OFFSET('Water Data'!$F$29,0,10*ROW('Water Data'!F62))="","",OFFSET('Water Data'!$F$29,0,10*ROW('Water Data'!F62)))</f>
        <v/>
      </c>
      <c r="CB68" s="310" t="str">
        <f ca="true">+IF(OFFSET('Water Data'!$G$27,0,10*ROW('Water Data'!G62))="","",OFFSET('Water Data'!$G$27,0,10*ROW('Water Data'!G62)))</f>
        <v/>
      </c>
      <c r="CC68" s="310" t="str">
        <f ca="true">+IF(OFFSET('Water Data'!$G$28,0,10*ROW('Water Data'!G62))="","",OFFSET('Water Data'!$G$28,0,10*ROW('Water Data'!G62)))</f>
        <v/>
      </c>
      <c r="CD68" s="310" t="str">
        <f ca="true">+IF(OFFSET('Water Data'!$G$29,0,10*ROW('Water Data'!G62))="","",OFFSET('Water Data'!$G$29,0,10*ROW('Water Data'!G62)))</f>
        <v/>
      </c>
      <c r="CE68" s="310" t="str">
        <f ca="true">+IF(OFFSET('Water Data'!$H$27,0,10*ROW('Water Data'!H62))="","",OFFSET('Water Data'!$H$27,0,10*ROW('Water Data'!H62)))</f>
        <v/>
      </c>
      <c r="CF68" s="310" t="str">
        <f ca="true">+IF(OFFSET('Water Data'!$H$28,0,10*ROW('Water Data'!H62))="","",OFFSET('Water Data'!$H$28,0,10*ROW('Water Data'!H62)))</f>
        <v/>
      </c>
      <c r="CG68" s="310" t="str">
        <f ca="true">+IF(OFFSET('Water Data'!$H$29,0,10*ROW('Water Data'!H62))="","",OFFSET('Water Data'!$H$29,0,10*ROW('Water Data'!H62)))</f>
        <v/>
      </c>
      <c r="CH68" s="310" t="str">
        <f ca="true">+IF(OFFSET('Water Data'!$I$27,0,10*ROW('Water Data'!I62))="","",OFFSET('Water Data'!$I$27,0,10*ROW('Water Data'!I62)))</f>
        <v/>
      </c>
      <c r="CI68" s="310" t="str">
        <f ca="true">+IF(OFFSET('Water Data'!$I$28,0,10*ROW('Water Data'!I62))="","",OFFSET('Water Data'!$I$28,0,10*ROW('Water Data'!I62)))</f>
        <v/>
      </c>
      <c r="CJ68" s="310" t="str">
        <f ca="true">+IF(OFFSET('Water Data'!$I$29,0,10*ROW('Water Data'!I62))="","",OFFSET('Water Data'!$I$29,0,10*ROW('Water Data'!I62)))</f>
        <v/>
      </c>
      <c r="CK68" s="310" t="str">
        <f ca="true">+IF(OFFSET('Sanitation Data'!$D$28,0,10*ROW('Sanitation Data'!D62))="","",OFFSET('Sanitation Data'!$D$28,0,10*ROW('Sanitation Data'!D62)))</f>
        <v/>
      </c>
      <c r="CL68" s="310" t="str">
        <f ca="true">+IF(OFFSET('Sanitation Data'!$D$29,0,10*ROW('Sanitation Data'!D62))="","",OFFSET('Sanitation Data'!$D$29,0,10*ROW('Sanitation Data'!D62)))</f>
        <v/>
      </c>
      <c r="CM68" s="310" t="str">
        <f ca="true">+IF(OFFSET('Sanitation Data'!$D$30,0,10*ROW('Sanitation Data'!D62))="","",OFFSET('Sanitation Data'!$D$30,0,10*ROW('Sanitation Data'!D62)))</f>
        <v/>
      </c>
      <c r="CN68" s="310" t="str">
        <f ca="true">+IF(OFFSET('Sanitation Data'!$D$31,0,10*ROW('Sanitation Data'!D62))="","",OFFSET('Sanitation Data'!$D$31,0,10*ROW('Sanitation Data'!D62)))</f>
        <v/>
      </c>
      <c r="CO68" s="310" t="str">
        <f ca="true">+IF(OFFSET('Sanitation Data'!$D$32,0,10*ROW('Sanitation Data'!D62))="","",OFFSET('Sanitation Data'!$D$32,0,10*ROW('Sanitation Data'!D62)))</f>
        <v/>
      </c>
      <c r="CP68" s="310" t="str">
        <f ca="true">+IF(OFFSET('Sanitation Data'!$E$28,0,10*ROW('Sanitation Data'!E62))="","",OFFSET('Sanitation Data'!$E$28,0,10*ROW('Sanitation Data'!E62)))</f>
        <v/>
      </c>
      <c r="CQ68" s="310" t="str">
        <f ca="true">+IF(OFFSET('Sanitation Data'!$E$29,0,10*ROW('Sanitation Data'!E62))="","",OFFSET('Sanitation Data'!$E$29,0,10*ROW('Sanitation Data'!E62)))</f>
        <v/>
      </c>
      <c r="CR68" s="310" t="str">
        <f ca="true">+IF(OFFSET('Sanitation Data'!$E$30,0,10*ROW('Sanitation Data'!E62))="","",OFFSET('Sanitation Data'!$E$30,0,10*ROW('Sanitation Data'!E62)))</f>
        <v/>
      </c>
      <c r="CS68" s="310" t="str">
        <f ca="true">+IF(OFFSET('Sanitation Data'!$E$31,0,10*ROW('Sanitation Data'!E62))="","",OFFSET('Sanitation Data'!$E$31,0,10*ROW('Sanitation Data'!E62)))</f>
        <v/>
      </c>
      <c r="CT68" s="310" t="str">
        <f ca="true">+IF(OFFSET('Sanitation Data'!$E$32,0,10*ROW('Sanitation Data'!E62))="","",OFFSET('Sanitation Data'!$E$32,0,10*ROW('Sanitation Data'!E62)))</f>
        <v/>
      </c>
      <c r="CU68" s="310" t="str">
        <f ca="true">+IF(OFFSET('Sanitation Data'!$F$28,0,10*ROW('Sanitation Data'!F62))="","",OFFSET('Sanitation Data'!$F$28,0,10*ROW('Sanitation Data'!F62)))</f>
        <v/>
      </c>
      <c r="CV68" s="310" t="str">
        <f ca="true">+IF(OFFSET('Sanitation Data'!$F$29,0,10*ROW('Sanitation Data'!F62))="","",OFFSET('Sanitation Data'!$F$29,0,10*ROW('Sanitation Data'!F62)))</f>
        <v/>
      </c>
      <c r="CW68" s="310" t="str">
        <f ca="true">+IF(OFFSET('Sanitation Data'!$F$30,0,10*ROW('Sanitation Data'!F62))="","",OFFSET('Sanitation Data'!$F$30,0,10*ROW('Sanitation Data'!F62)))</f>
        <v/>
      </c>
      <c r="CX68" s="310" t="str">
        <f ca="true">+IF(OFFSET('Sanitation Data'!$F$31,0,10*ROW('Sanitation Data'!F62))="","",OFFSET('Sanitation Data'!$F$31,0,10*ROW('Sanitation Data'!F62)))</f>
        <v/>
      </c>
      <c r="CY68" s="310" t="str">
        <f ca="true">+IF(OFFSET('Sanitation Data'!$F$32,0,10*ROW('Sanitation Data'!F62))="","",OFFSET('Sanitation Data'!$F$32,0,10*ROW('Sanitation Data'!F62)))</f>
        <v/>
      </c>
      <c r="CZ68" s="310" t="str">
        <f ca="true">+IF(OFFSET('Sanitation Data'!$G$28,0,10*ROW('Sanitation Data'!G62))="","",OFFSET('Sanitation Data'!$G$28,0,10*ROW('Sanitation Data'!G62)))</f>
        <v/>
      </c>
      <c r="DA68" s="310" t="str">
        <f ca="true">+IF(OFFSET('Sanitation Data'!$G$29,0,10*ROW('Sanitation Data'!G62))="","",OFFSET('Sanitation Data'!$G$29,0,10*ROW('Sanitation Data'!G62)))</f>
        <v/>
      </c>
      <c r="DB68" s="310" t="str">
        <f ca="true">+IF(OFFSET('Sanitation Data'!$G$30,0,10*ROW('Sanitation Data'!G62))="","",OFFSET('Sanitation Data'!$G$30,0,10*ROW('Sanitation Data'!G62)))</f>
        <v/>
      </c>
      <c r="DC68" s="310" t="str">
        <f ca="true">+IF(OFFSET('Sanitation Data'!$G$31,0,10*ROW('Sanitation Data'!G62))="","",OFFSET('Sanitation Data'!$G$31,0,10*ROW('Sanitation Data'!G62)))</f>
        <v/>
      </c>
      <c r="DD68" s="310" t="str">
        <f ca="true">+IF(OFFSET('Sanitation Data'!$G$32,0,10*ROW('Sanitation Data'!G62))="","",OFFSET('Sanitation Data'!$G$32,0,10*ROW('Sanitation Data'!G62)))</f>
        <v/>
      </c>
      <c r="DE68" s="310" t="str">
        <f ca="true">+IF(OFFSET('Sanitation Data'!$H$28,0,10*ROW('Sanitation Data'!H62))="","",OFFSET('Sanitation Data'!$H$28,0,10*ROW('Sanitation Data'!H62)))</f>
        <v/>
      </c>
      <c r="DF68" s="310" t="str">
        <f ca="true">+IF(OFFSET('Sanitation Data'!$H$29,0,10*ROW('Sanitation Data'!H62))="","",OFFSET('Sanitation Data'!$H$29,0,10*ROW('Sanitation Data'!H62)))</f>
        <v/>
      </c>
      <c r="DG68" s="310" t="str">
        <f ca="true">+IF(OFFSET('Sanitation Data'!$H$30,0,10*ROW('Sanitation Data'!H62))="","",OFFSET('Sanitation Data'!$H$30,0,10*ROW('Sanitation Data'!H62)))</f>
        <v/>
      </c>
      <c r="DH68" s="310" t="str">
        <f ca="true">+IF(OFFSET('Sanitation Data'!$H$31,0,10*ROW('Sanitation Data'!H62))="","",OFFSET('Sanitation Data'!$H$31,0,10*ROW('Sanitation Data'!H62)))</f>
        <v/>
      </c>
      <c r="DI68" s="310" t="str">
        <f ca="true">+IF(OFFSET('Sanitation Data'!$H$32,0,10*ROW('Sanitation Data'!H62))="","",OFFSET('Sanitation Data'!$H$32,0,10*ROW('Sanitation Data'!H62)))</f>
        <v/>
      </c>
      <c r="DJ68" s="310" t="str">
        <f ca="true">+IF(OFFSET('Sanitation Data'!$I$28,0,10*ROW('Sanitation Data'!I62))="","",OFFSET('Sanitation Data'!$I$28,0,10*ROW('Sanitation Data'!I62)))</f>
        <v/>
      </c>
      <c r="DK68" s="310" t="str">
        <f ca="true">+IF(OFFSET('Sanitation Data'!$I$29,0,10*ROW('Sanitation Data'!I62))="","",OFFSET('Sanitation Data'!$I$29,0,10*ROW('Sanitation Data'!I62)))</f>
        <v/>
      </c>
      <c r="DL68" s="310" t="str">
        <f ca="true">+IF(OFFSET('Sanitation Data'!$I$30,0,10*ROW('Sanitation Data'!I62))="","",OFFSET('Sanitation Data'!$I$30,0,10*ROW('Sanitation Data'!I62)))</f>
        <v/>
      </c>
      <c r="DM68" s="310" t="str">
        <f ca="true">+IF(OFFSET('Sanitation Data'!$I$31,0,10*ROW('Sanitation Data'!I62))="","",OFFSET('Sanitation Data'!$I$31,0,10*ROW('Sanitation Data'!I62)))</f>
        <v/>
      </c>
      <c r="DN68" s="310" t="str">
        <f ca="true">+IF(OFFSET('Sanitation Data'!$I$32,0,10*ROW('Sanitation Data'!I62))="","",OFFSET('Sanitation Data'!$I$32,0,10*ROW('Sanitation Data'!I62)))</f>
        <v/>
      </c>
      <c r="DO68" s="310" t="str">
        <f ca="true">+IF(OFFSET('Hygiene Data'!$D$11,0,10*ROW('Hygiene Data'!D62))="","",OFFSET('Hygiene Data'!$D$11,0,10*ROW('Hygiene Data'!D62)))</f>
        <v/>
      </c>
      <c r="DP68" s="310" t="str">
        <f ca="true">+IF(OFFSET('Hygiene Data'!$D$12,0,10*ROW('Hygiene Data'!D62))="","",OFFSET('Hygiene Data'!$D$12,0,10*ROW('Hygiene Data'!D62)))</f>
        <v/>
      </c>
      <c r="DQ68" s="310" t="str">
        <f ca="true">+IF(OFFSET('Hygiene Data'!$D$13,0,10*ROW('Hygiene Data'!D62))="","",OFFSET('Hygiene Data'!$D$13,0,10*ROW('Hygiene Data'!D62)))</f>
        <v/>
      </c>
      <c r="DR68" s="310" t="str">
        <f ca="true">+IF(OFFSET('Hygiene Data'!$E$11,0,10*ROW('Hygiene Data'!E62))="","",OFFSET('Hygiene Data'!$E$11,0,10*ROW('Hygiene Data'!E62)))</f>
        <v/>
      </c>
      <c r="DS68" s="310" t="str">
        <f ca="true">+IF(OFFSET('Hygiene Data'!$E$12,0,10*ROW('Hygiene Data'!E62))="","",OFFSET('Hygiene Data'!$E$12,0,10*ROW('Hygiene Data'!E62)))</f>
        <v/>
      </c>
      <c r="DT68" s="310" t="str">
        <f ca="true">+IF(OFFSET('Hygiene Data'!$E$13,0,10*ROW('Hygiene Data'!E62))="","",OFFSET('Hygiene Data'!$E$13,0,10*ROW('Hygiene Data'!E62)))</f>
        <v/>
      </c>
      <c r="DU68" s="310" t="str">
        <f ca="true">+IF(OFFSET('Hygiene Data'!$F$11,0,10*ROW('Hygiene Data'!F62))="","",OFFSET('Hygiene Data'!$F$11,0,10*ROW('Hygiene Data'!F62)))</f>
        <v/>
      </c>
      <c r="DV68" s="310" t="str">
        <f ca="true">+IF(OFFSET('Hygiene Data'!$F$12,0,10*ROW('Hygiene Data'!F62))="","",OFFSET('Hygiene Data'!$F$12,0,10*ROW('Hygiene Data'!F62)))</f>
        <v/>
      </c>
      <c r="DW68" s="310" t="str">
        <f ca="true">+IF(OFFSET('Hygiene Data'!$F$13,0,10*ROW('Hygiene Data'!F62))="","",OFFSET('Hygiene Data'!$F$13,0,10*ROW('Hygiene Data'!F62)))</f>
        <v/>
      </c>
      <c r="DX68" s="310" t="str">
        <f ca="true">+IF(OFFSET('Hygiene Data'!$G$11,0,10*ROW('Hygiene Data'!G62))="","",OFFSET('Hygiene Data'!$G$11,0,10*ROW('Hygiene Data'!G62)))</f>
        <v/>
      </c>
      <c r="DY68" s="310" t="str">
        <f ca="true">+IF(OFFSET('Hygiene Data'!$G$12,0,10*ROW('Hygiene Data'!G62))="","",OFFSET('Hygiene Data'!$G$12,0,10*ROW('Hygiene Data'!G62)))</f>
        <v/>
      </c>
      <c r="DZ68" s="310" t="str">
        <f ca="true">+IF(OFFSET('Hygiene Data'!$G$13,0,10*ROW('Hygiene Data'!G62))="","",OFFSET('Hygiene Data'!$G$13,0,10*ROW('Hygiene Data'!G62)))</f>
        <v/>
      </c>
      <c r="EA68" s="310" t="str">
        <f ca="true">+IF(OFFSET('Hygiene Data'!$H$11,0,10*ROW('Hygiene Data'!H62))="","",OFFSET('Hygiene Data'!$H$11,0,10*ROW('Hygiene Data'!H62)))</f>
        <v/>
      </c>
      <c r="EB68" s="310" t="str">
        <f ca="true">+IF(OFFSET('Hygiene Data'!$H$12,0,10*ROW('Hygiene Data'!H62))="","",OFFSET('Hygiene Data'!$H$12,0,10*ROW('Hygiene Data'!H62)))</f>
        <v/>
      </c>
      <c r="EC68" s="310" t="str">
        <f ca="true">+IF(OFFSET('Hygiene Data'!$H$13,0,10*ROW('Hygiene Data'!H62))="","",OFFSET('Hygiene Data'!$H$13,0,10*ROW('Hygiene Data'!H62)))</f>
        <v/>
      </c>
      <c r="ED68" s="310" t="str">
        <f ca="true">+IF(OFFSET('Hygiene Data'!$I$11,0,10*ROW('Hygiene Data'!I62))="","",OFFSET('Hygiene Data'!$I$11,0,10*ROW('Hygiene Data'!I62)))</f>
        <v/>
      </c>
      <c r="EE68" s="310" t="str">
        <f ca="true">+IF(OFFSET('Hygiene Data'!$I$12,0,10*ROW('Hygiene Data'!I62))="","",OFFSET('Hygiene Data'!$I$12,0,10*ROW('Hygiene Data'!I62)))</f>
        <v/>
      </c>
      <c r="EF68" s="310"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66"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10"/>
      <c r="BS69" s="310" t="str">
        <f ca="true">+IF(OFFSET('Water Data'!$D$27,0,10*ROW('Water Data'!D63))="","",OFFSET('Water Data'!$D$27,0,10*ROW('Water Data'!D63)))</f>
        <v/>
      </c>
      <c r="BT69" s="310" t="str">
        <f ca="true">+IF(OFFSET('Water Data'!$D$28,0,10*ROW('Water Data'!D63))="","",OFFSET('Water Data'!$D$28,0,10*ROW('Water Data'!D63)))</f>
        <v/>
      </c>
      <c r="BU69" s="310" t="str">
        <f ca="true">+IF(OFFSET('Water Data'!$D$29,0,10*ROW('Water Data'!D63))="","",OFFSET('Water Data'!$D$29,0,10*ROW('Water Data'!D63)))</f>
        <v/>
      </c>
      <c r="BV69" s="310" t="str">
        <f ca="true">+IF(OFFSET('Water Data'!$E$27,0,10*ROW('Water Data'!E63))="","",OFFSET('Water Data'!$E$27,0,10*ROW('Water Data'!E63)))</f>
        <v/>
      </c>
      <c r="BW69" s="310" t="str">
        <f ca="true">+IF(OFFSET('Water Data'!$E$28,0,10*ROW('Water Data'!E63))="","",OFFSET('Water Data'!$E$28,0,10*ROW('Water Data'!E63)))</f>
        <v/>
      </c>
      <c r="BX69" s="310" t="str">
        <f ca="true">+IF(OFFSET('Water Data'!$E$29,0,10*ROW('Water Data'!E63))="","",OFFSET('Water Data'!$E$29,0,10*ROW('Water Data'!E63)))</f>
        <v/>
      </c>
      <c r="BY69" s="310" t="str">
        <f ca="true">+IF(OFFSET('Water Data'!$F$27,0,10*ROW('Water Data'!F63))="","",OFFSET('Water Data'!$F$27,0,10*ROW('Water Data'!F63)))</f>
        <v/>
      </c>
      <c r="BZ69" s="310" t="str">
        <f ca="true">+IF(OFFSET('Water Data'!$F$28,0,10*ROW('Water Data'!F63))="","",OFFSET('Water Data'!$F$28,0,10*ROW('Water Data'!F63)))</f>
        <v/>
      </c>
      <c r="CA69" s="310" t="str">
        <f ca="true">+IF(OFFSET('Water Data'!$F$29,0,10*ROW('Water Data'!F63))="","",OFFSET('Water Data'!$F$29,0,10*ROW('Water Data'!F63)))</f>
        <v/>
      </c>
      <c r="CB69" s="310" t="str">
        <f ca="true">+IF(OFFSET('Water Data'!$G$27,0,10*ROW('Water Data'!G63))="","",OFFSET('Water Data'!$G$27,0,10*ROW('Water Data'!G63)))</f>
        <v/>
      </c>
      <c r="CC69" s="310" t="str">
        <f ca="true">+IF(OFFSET('Water Data'!$G$28,0,10*ROW('Water Data'!G63))="","",OFFSET('Water Data'!$G$28,0,10*ROW('Water Data'!G63)))</f>
        <v/>
      </c>
      <c r="CD69" s="310" t="str">
        <f ca="true">+IF(OFFSET('Water Data'!$G$29,0,10*ROW('Water Data'!G63))="","",OFFSET('Water Data'!$G$29,0,10*ROW('Water Data'!G63)))</f>
        <v/>
      </c>
      <c r="CE69" s="310" t="str">
        <f ca="true">+IF(OFFSET('Water Data'!$H$27,0,10*ROW('Water Data'!H63))="","",OFFSET('Water Data'!$H$27,0,10*ROW('Water Data'!H63)))</f>
        <v/>
      </c>
      <c r="CF69" s="310" t="str">
        <f ca="true">+IF(OFFSET('Water Data'!$H$28,0,10*ROW('Water Data'!H63))="","",OFFSET('Water Data'!$H$28,0,10*ROW('Water Data'!H63)))</f>
        <v/>
      </c>
      <c r="CG69" s="310" t="str">
        <f ca="true">+IF(OFFSET('Water Data'!$H$29,0,10*ROW('Water Data'!H63))="","",OFFSET('Water Data'!$H$29,0,10*ROW('Water Data'!H63)))</f>
        <v/>
      </c>
      <c r="CH69" s="310" t="str">
        <f ca="true">+IF(OFFSET('Water Data'!$I$27,0,10*ROW('Water Data'!I63))="","",OFFSET('Water Data'!$I$27,0,10*ROW('Water Data'!I63)))</f>
        <v/>
      </c>
      <c r="CI69" s="310" t="str">
        <f ca="true">+IF(OFFSET('Water Data'!$I$28,0,10*ROW('Water Data'!I63))="","",OFFSET('Water Data'!$I$28,0,10*ROW('Water Data'!I63)))</f>
        <v/>
      </c>
      <c r="CJ69" s="310" t="str">
        <f ca="true">+IF(OFFSET('Water Data'!$I$29,0,10*ROW('Water Data'!I63))="","",OFFSET('Water Data'!$I$29,0,10*ROW('Water Data'!I63)))</f>
        <v/>
      </c>
      <c r="CK69" s="310" t="str">
        <f ca="true">+IF(OFFSET('Sanitation Data'!$D$28,0,10*ROW('Sanitation Data'!D63))="","",OFFSET('Sanitation Data'!$D$28,0,10*ROW('Sanitation Data'!D63)))</f>
        <v/>
      </c>
      <c r="CL69" s="310" t="str">
        <f ca="true">+IF(OFFSET('Sanitation Data'!$D$29,0,10*ROW('Sanitation Data'!D63))="","",OFFSET('Sanitation Data'!$D$29,0,10*ROW('Sanitation Data'!D63)))</f>
        <v/>
      </c>
      <c r="CM69" s="310" t="str">
        <f ca="true">+IF(OFFSET('Sanitation Data'!$D$30,0,10*ROW('Sanitation Data'!D63))="","",OFFSET('Sanitation Data'!$D$30,0,10*ROW('Sanitation Data'!D63)))</f>
        <v/>
      </c>
      <c r="CN69" s="310" t="str">
        <f ca="true">+IF(OFFSET('Sanitation Data'!$D$31,0,10*ROW('Sanitation Data'!D63))="","",OFFSET('Sanitation Data'!$D$31,0,10*ROW('Sanitation Data'!D63)))</f>
        <v/>
      </c>
      <c r="CO69" s="310" t="str">
        <f ca="true">+IF(OFFSET('Sanitation Data'!$D$32,0,10*ROW('Sanitation Data'!D63))="","",OFFSET('Sanitation Data'!$D$32,0,10*ROW('Sanitation Data'!D63)))</f>
        <v/>
      </c>
      <c r="CP69" s="310" t="str">
        <f ca="true">+IF(OFFSET('Sanitation Data'!$E$28,0,10*ROW('Sanitation Data'!E63))="","",OFFSET('Sanitation Data'!$E$28,0,10*ROW('Sanitation Data'!E63)))</f>
        <v/>
      </c>
      <c r="CQ69" s="310" t="str">
        <f ca="true">+IF(OFFSET('Sanitation Data'!$E$29,0,10*ROW('Sanitation Data'!E63))="","",OFFSET('Sanitation Data'!$E$29,0,10*ROW('Sanitation Data'!E63)))</f>
        <v/>
      </c>
      <c r="CR69" s="310" t="str">
        <f ca="true">+IF(OFFSET('Sanitation Data'!$E$30,0,10*ROW('Sanitation Data'!E63))="","",OFFSET('Sanitation Data'!$E$30,0,10*ROW('Sanitation Data'!E63)))</f>
        <v/>
      </c>
      <c r="CS69" s="310" t="str">
        <f ca="true">+IF(OFFSET('Sanitation Data'!$E$31,0,10*ROW('Sanitation Data'!E63))="","",OFFSET('Sanitation Data'!$E$31,0,10*ROW('Sanitation Data'!E63)))</f>
        <v/>
      </c>
      <c r="CT69" s="310" t="str">
        <f ca="true">+IF(OFFSET('Sanitation Data'!$E$32,0,10*ROW('Sanitation Data'!E63))="","",OFFSET('Sanitation Data'!$E$32,0,10*ROW('Sanitation Data'!E63)))</f>
        <v/>
      </c>
      <c r="CU69" s="310" t="str">
        <f ca="true">+IF(OFFSET('Sanitation Data'!$F$28,0,10*ROW('Sanitation Data'!F63))="","",OFFSET('Sanitation Data'!$F$28,0,10*ROW('Sanitation Data'!F63)))</f>
        <v/>
      </c>
      <c r="CV69" s="310" t="str">
        <f ca="true">+IF(OFFSET('Sanitation Data'!$F$29,0,10*ROW('Sanitation Data'!F63))="","",OFFSET('Sanitation Data'!$F$29,0,10*ROW('Sanitation Data'!F63)))</f>
        <v/>
      </c>
      <c r="CW69" s="310" t="str">
        <f ca="true">+IF(OFFSET('Sanitation Data'!$F$30,0,10*ROW('Sanitation Data'!F63))="","",OFFSET('Sanitation Data'!$F$30,0,10*ROW('Sanitation Data'!F63)))</f>
        <v/>
      </c>
      <c r="CX69" s="310" t="str">
        <f ca="true">+IF(OFFSET('Sanitation Data'!$F$31,0,10*ROW('Sanitation Data'!F63))="","",OFFSET('Sanitation Data'!$F$31,0,10*ROW('Sanitation Data'!F63)))</f>
        <v/>
      </c>
      <c r="CY69" s="310" t="str">
        <f ca="true">+IF(OFFSET('Sanitation Data'!$F$32,0,10*ROW('Sanitation Data'!F63))="","",OFFSET('Sanitation Data'!$F$32,0,10*ROW('Sanitation Data'!F63)))</f>
        <v/>
      </c>
      <c r="CZ69" s="310" t="str">
        <f ca="true">+IF(OFFSET('Sanitation Data'!$G$28,0,10*ROW('Sanitation Data'!G63))="","",OFFSET('Sanitation Data'!$G$28,0,10*ROW('Sanitation Data'!G63)))</f>
        <v/>
      </c>
      <c r="DA69" s="310" t="str">
        <f ca="true">+IF(OFFSET('Sanitation Data'!$G$29,0,10*ROW('Sanitation Data'!G63))="","",OFFSET('Sanitation Data'!$G$29,0,10*ROW('Sanitation Data'!G63)))</f>
        <v/>
      </c>
      <c r="DB69" s="310" t="str">
        <f ca="true">+IF(OFFSET('Sanitation Data'!$G$30,0,10*ROW('Sanitation Data'!G63))="","",OFFSET('Sanitation Data'!$G$30,0,10*ROW('Sanitation Data'!G63)))</f>
        <v/>
      </c>
      <c r="DC69" s="310" t="str">
        <f ca="true">+IF(OFFSET('Sanitation Data'!$G$31,0,10*ROW('Sanitation Data'!G63))="","",OFFSET('Sanitation Data'!$G$31,0,10*ROW('Sanitation Data'!G63)))</f>
        <v/>
      </c>
      <c r="DD69" s="310" t="str">
        <f ca="true">+IF(OFFSET('Sanitation Data'!$G$32,0,10*ROW('Sanitation Data'!G63))="","",OFFSET('Sanitation Data'!$G$32,0,10*ROW('Sanitation Data'!G63)))</f>
        <v/>
      </c>
      <c r="DE69" s="310" t="str">
        <f ca="true">+IF(OFFSET('Sanitation Data'!$H$28,0,10*ROW('Sanitation Data'!H63))="","",OFFSET('Sanitation Data'!$H$28,0,10*ROW('Sanitation Data'!H63)))</f>
        <v/>
      </c>
      <c r="DF69" s="310" t="str">
        <f ca="true">+IF(OFFSET('Sanitation Data'!$H$29,0,10*ROW('Sanitation Data'!H63))="","",OFFSET('Sanitation Data'!$H$29,0,10*ROW('Sanitation Data'!H63)))</f>
        <v/>
      </c>
      <c r="DG69" s="310" t="str">
        <f ca="true">+IF(OFFSET('Sanitation Data'!$H$30,0,10*ROW('Sanitation Data'!H63))="","",OFFSET('Sanitation Data'!$H$30,0,10*ROW('Sanitation Data'!H63)))</f>
        <v/>
      </c>
      <c r="DH69" s="310" t="str">
        <f ca="true">+IF(OFFSET('Sanitation Data'!$H$31,0,10*ROW('Sanitation Data'!H63))="","",OFFSET('Sanitation Data'!$H$31,0,10*ROW('Sanitation Data'!H63)))</f>
        <v/>
      </c>
      <c r="DI69" s="310" t="str">
        <f ca="true">+IF(OFFSET('Sanitation Data'!$H$32,0,10*ROW('Sanitation Data'!H63))="","",OFFSET('Sanitation Data'!$H$32,0,10*ROW('Sanitation Data'!H63)))</f>
        <v/>
      </c>
      <c r="DJ69" s="310" t="str">
        <f ca="true">+IF(OFFSET('Sanitation Data'!$I$28,0,10*ROW('Sanitation Data'!I63))="","",OFFSET('Sanitation Data'!$I$28,0,10*ROW('Sanitation Data'!I63)))</f>
        <v/>
      </c>
      <c r="DK69" s="310" t="str">
        <f ca="true">+IF(OFFSET('Sanitation Data'!$I$29,0,10*ROW('Sanitation Data'!I63))="","",OFFSET('Sanitation Data'!$I$29,0,10*ROW('Sanitation Data'!I63)))</f>
        <v/>
      </c>
      <c r="DL69" s="310" t="str">
        <f ca="true">+IF(OFFSET('Sanitation Data'!$I$30,0,10*ROW('Sanitation Data'!I63))="","",OFFSET('Sanitation Data'!$I$30,0,10*ROW('Sanitation Data'!I63)))</f>
        <v/>
      </c>
      <c r="DM69" s="310" t="str">
        <f ca="true">+IF(OFFSET('Sanitation Data'!$I$31,0,10*ROW('Sanitation Data'!I63))="","",OFFSET('Sanitation Data'!$I$31,0,10*ROW('Sanitation Data'!I63)))</f>
        <v/>
      </c>
      <c r="DN69" s="310" t="str">
        <f ca="true">+IF(OFFSET('Sanitation Data'!$I$32,0,10*ROW('Sanitation Data'!I63))="","",OFFSET('Sanitation Data'!$I$32,0,10*ROW('Sanitation Data'!I63)))</f>
        <v/>
      </c>
      <c r="DO69" s="310" t="str">
        <f ca="true">+IF(OFFSET('Hygiene Data'!$D$11,0,10*ROW('Hygiene Data'!D63))="","",OFFSET('Hygiene Data'!$D$11,0,10*ROW('Hygiene Data'!D63)))</f>
        <v/>
      </c>
      <c r="DP69" s="310" t="str">
        <f ca="true">+IF(OFFSET('Hygiene Data'!$D$12,0,10*ROW('Hygiene Data'!D63))="","",OFFSET('Hygiene Data'!$D$12,0,10*ROW('Hygiene Data'!D63)))</f>
        <v/>
      </c>
      <c r="DQ69" s="310" t="str">
        <f ca="true">+IF(OFFSET('Hygiene Data'!$D$13,0,10*ROW('Hygiene Data'!D63))="","",OFFSET('Hygiene Data'!$D$13,0,10*ROW('Hygiene Data'!D63)))</f>
        <v/>
      </c>
      <c r="DR69" s="310" t="str">
        <f ca="true">+IF(OFFSET('Hygiene Data'!$E$11,0,10*ROW('Hygiene Data'!E63))="","",OFFSET('Hygiene Data'!$E$11,0,10*ROW('Hygiene Data'!E63)))</f>
        <v/>
      </c>
      <c r="DS69" s="310" t="str">
        <f ca="true">+IF(OFFSET('Hygiene Data'!$E$12,0,10*ROW('Hygiene Data'!E63))="","",OFFSET('Hygiene Data'!$E$12,0,10*ROW('Hygiene Data'!E63)))</f>
        <v/>
      </c>
      <c r="DT69" s="310" t="str">
        <f ca="true">+IF(OFFSET('Hygiene Data'!$E$13,0,10*ROW('Hygiene Data'!E63))="","",OFFSET('Hygiene Data'!$E$13,0,10*ROW('Hygiene Data'!E63)))</f>
        <v/>
      </c>
      <c r="DU69" s="310" t="str">
        <f ca="true">+IF(OFFSET('Hygiene Data'!$F$11,0,10*ROW('Hygiene Data'!F63))="","",OFFSET('Hygiene Data'!$F$11,0,10*ROW('Hygiene Data'!F63)))</f>
        <v/>
      </c>
      <c r="DV69" s="310" t="str">
        <f ca="true">+IF(OFFSET('Hygiene Data'!$F$12,0,10*ROW('Hygiene Data'!F63))="","",OFFSET('Hygiene Data'!$F$12,0,10*ROW('Hygiene Data'!F63)))</f>
        <v/>
      </c>
      <c r="DW69" s="310" t="str">
        <f ca="true">+IF(OFFSET('Hygiene Data'!$F$13,0,10*ROW('Hygiene Data'!F63))="","",OFFSET('Hygiene Data'!$F$13,0,10*ROW('Hygiene Data'!F63)))</f>
        <v/>
      </c>
      <c r="DX69" s="310" t="str">
        <f ca="true">+IF(OFFSET('Hygiene Data'!$G$11,0,10*ROW('Hygiene Data'!G63))="","",OFFSET('Hygiene Data'!$G$11,0,10*ROW('Hygiene Data'!G63)))</f>
        <v/>
      </c>
      <c r="DY69" s="310" t="str">
        <f ca="true">+IF(OFFSET('Hygiene Data'!$G$12,0,10*ROW('Hygiene Data'!G63))="","",OFFSET('Hygiene Data'!$G$12,0,10*ROW('Hygiene Data'!G63)))</f>
        <v/>
      </c>
      <c r="DZ69" s="310" t="str">
        <f ca="true">+IF(OFFSET('Hygiene Data'!$G$13,0,10*ROW('Hygiene Data'!G63))="","",OFFSET('Hygiene Data'!$G$13,0,10*ROW('Hygiene Data'!G63)))</f>
        <v/>
      </c>
      <c r="EA69" s="310" t="str">
        <f ca="true">+IF(OFFSET('Hygiene Data'!$H$11,0,10*ROW('Hygiene Data'!H63))="","",OFFSET('Hygiene Data'!$H$11,0,10*ROW('Hygiene Data'!H63)))</f>
        <v/>
      </c>
      <c r="EB69" s="310" t="str">
        <f ca="true">+IF(OFFSET('Hygiene Data'!$H$12,0,10*ROW('Hygiene Data'!H63))="","",OFFSET('Hygiene Data'!$H$12,0,10*ROW('Hygiene Data'!H63)))</f>
        <v/>
      </c>
      <c r="EC69" s="310" t="str">
        <f ca="true">+IF(OFFSET('Hygiene Data'!$H$13,0,10*ROW('Hygiene Data'!H63))="","",OFFSET('Hygiene Data'!$H$13,0,10*ROW('Hygiene Data'!H63)))</f>
        <v/>
      </c>
      <c r="ED69" s="310" t="str">
        <f ca="true">+IF(OFFSET('Hygiene Data'!$I$11,0,10*ROW('Hygiene Data'!I63))="","",OFFSET('Hygiene Data'!$I$11,0,10*ROW('Hygiene Data'!I63)))</f>
        <v/>
      </c>
      <c r="EE69" s="310" t="str">
        <f ca="true">+IF(OFFSET('Hygiene Data'!$I$12,0,10*ROW('Hygiene Data'!I63))="","",OFFSET('Hygiene Data'!$I$12,0,10*ROW('Hygiene Data'!I63)))</f>
        <v/>
      </c>
      <c r="EF69" s="310"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66"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10"/>
      <c r="BS70" s="310" t="str">
        <f ca="true">+IF(OFFSET('Water Data'!$D$27,0,10*ROW('Water Data'!D64))="","",OFFSET('Water Data'!$D$27,0,10*ROW('Water Data'!D64)))</f>
        <v/>
      </c>
      <c r="BT70" s="310" t="str">
        <f ca="true">+IF(OFFSET('Water Data'!$D$28,0,10*ROW('Water Data'!D64))="","",OFFSET('Water Data'!$D$28,0,10*ROW('Water Data'!D64)))</f>
        <v/>
      </c>
      <c r="BU70" s="310" t="str">
        <f ca="true">+IF(OFFSET('Water Data'!$D$29,0,10*ROW('Water Data'!D64))="","",OFFSET('Water Data'!$D$29,0,10*ROW('Water Data'!D64)))</f>
        <v/>
      </c>
      <c r="BV70" s="310" t="str">
        <f ca="true">+IF(OFFSET('Water Data'!$E$27,0,10*ROW('Water Data'!E64))="","",OFFSET('Water Data'!$E$27,0,10*ROW('Water Data'!E64)))</f>
        <v/>
      </c>
      <c r="BW70" s="310" t="str">
        <f ca="true">+IF(OFFSET('Water Data'!$E$28,0,10*ROW('Water Data'!E64))="","",OFFSET('Water Data'!$E$28,0,10*ROW('Water Data'!E64)))</f>
        <v/>
      </c>
      <c r="BX70" s="310" t="str">
        <f ca="true">+IF(OFFSET('Water Data'!$E$29,0,10*ROW('Water Data'!E64))="","",OFFSET('Water Data'!$E$29,0,10*ROW('Water Data'!E64)))</f>
        <v/>
      </c>
      <c r="BY70" s="310" t="str">
        <f ca="true">+IF(OFFSET('Water Data'!$F$27,0,10*ROW('Water Data'!F64))="","",OFFSET('Water Data'!$F$27,0,10*ROW('Water Data'!F64)))</f>
        <v/>
      </c>
      <c r="BZ70" s="310" t="str">
        <f ca="true">+IF(OFFSET('Water Data'!$F$28,0,10*ROW('Water Data'!F64))="","",OFFSET('Water Data'!$F$28,0,10*ROW('Water Data'!F64)))</f>
        <v/>
      </c>
      <c r="CA70" s="310" t="str">
        <f ca="true">+IF(OFFSET('Water Data'!$F$29,0,10*ROW('Water Data'!F64))="","",OFFSET('Water Data'!$F$29,0,10*ROW('Water Data'!F64)))</f>
        <v/>
      </c>
      <c r="CB70" s="310" t="str">
        <f ca="true">+IF(OFFSET('Water Data'!$G$27,0,10*ROW('Water Data'!G64))="","",OFFSET('Water Data'!$G$27,0,10*ROW('Water Data'!G64)))</f>
        <v/>
      </c>
      <c r="CC70" s="310" t="str">
        <f ca="true">+IF(OFFSET('Water Data'!$G$28,0,10*ROW('Water Data'!G64))="","",OFFSET('Water Data'!$G$28,0,10*ROW('Water Data'!G64)))</f>
        <v/>
      </c>
      <c r="CD70" s="310" t="str">
        <f ca="true">+IF(OFFSET('Water Data'!$G$29,0,10*ROW('Water Data'!G64))="","",OFFSET('Water Data'!$G$29,0,10*ROW('Water Data'!G64)))</f>
        <v/>
      </c>
      <c r="CE70" s="310" t="str">
        <f ca="true">+IF(OFFSET('Water Data'!$H$27,0,10*ROW('Water Data'!H64))="","",OFFSET('Water Data'!$H$27,0,10*ROW('Water Data'!H64)))</f>
        <v/>
      </c>
      <c r="CF70" s="310" t="str">
        <f ca="true">+IF(OFFSET('Water Data'!$H$28,0,10*ROW('Water Data'!H64))="","",OFFSET('Water Data'!$H$28,0,10*ROW('Water Data'!H64)))</f>
        <v/>
      </c>
      <c r="CG70" s="310" t="str">
        <f ca="true">+IF(OFFSET('Water Data'!$H$29,0,10*ROW('Water Data'!H64))="","",OFFSET('Water Data'!$H$29,0,10*ROW('Water Data'!H64)))</f>
        <v/>
      </c>
      <c r="CH70" s="310" t="str">
        <f ca="true">+IF(OFFSET('Water Data'!$I$27,0,10*ROW('Water Data'!I64))="","",OFFSET('Water Data'!$I$27,0,10*ROW('Water Data'!I64)))</f>
        <v/>
      </c>
      <c r="CI70" s="310" t="str">
        <f ca="true">+IF(OFFSET('Water Data'!$I$28,0,10*ROW('Water Data'!I64))="","",OFFSET('Water Data'!$I$28,0,10*ROW('Water Data'!I64)))</f>
        <v/>
      </c>
      <c r="CJ70" s="310" t="str">
        <f ca="true">+IF(OFFSET('Water Data'!$I$29,0,10*ROW('Water Data'!I64))="","",OFFSET('Water Data'!$I$29,0,10*ROW('Water Data'!I64)))</f>
        <v/>
      </c>
      <c r="CK70" s="310" t="str">
        <f ca="true">+IF(OFFSET('Sanitation Data'!$D$28,0,10*ROW('Sanitation Data'!D64))="","",OFFSET('Sanitation Data'!$D$28,0,10*ROW('Sanitation Data'!D64)))</f>
        <v/>
      </c>
      <c r="CL70" s="310" t="str">
        <f ca="true">+IF(OFFSET('Sanitation Data'!$D$29,0,10*ROW('Sanitation Data'!D64))="","",OFFSET('Sanitation Data'!$D$29,0,10*ROW('Sanitation Data'!D64)))</f>
        <v/>
      </c>
      <c r="CM70" s="310" t="str">
        <f ca="true">+IF(OFFSET('Sanitation Data'!$D$30,0,10*ROW('Sanitation Data'!D64))="","",OFFSET('Sanitation Data'!$D$30,0,10*ROW('Sanitation Data'!D64)))</f>
        <v/>
      </c>
      <c r="CN70" s="310" t="str">
        <f ca="true">+IF(OFFSET('Sanitation Data'!$D$31,0,10*ROW('Sanitation Data'!D64))="","",OFFSET('Sanitation Data'!$D$31,0,10*ROW('Sanitation Data'!D64)))</f>
        <v/>
      </c>
      <c r="CO70" s="310" t="str">
        <f ca="true">+IF(OFFSET('Sanitation Data'!$D$32,0,10*ROW('Sanitation Data'!D64))="","",OFFSET('Sanitation Data'!$D$32,0,10*ROW('Sanitation Data'!D64)))</f>
        <v/>
      </c>
      <c r="CP70" s="310" t="str">
        <f ca="true">+IF(OFFSET('Sanitation Data'!$E$28,0,10*ROW('Sanitation Data'!E64))="","",OFFSET('Sanitation Data'!$E$28,0,10*ROW('Sanitation Data'!E64)))</f>
        <v/>
      </c>
      <c r="CQ70" s="310" t="str">
        <f ca="true">+IF(OFFSET('Sanitation Data'!$E$29,0,10*ROW('Sanitation Data'!E64))="","",OFFSET('Sanitation Data'!$E$29,0,10*ROW('Sanitation Data'!E64)))</f>
        <v/>
      </c>
      <c r="CR70" s="310" t="str">
        <f ca="true">+IF(OFFSET('Sanitation Data'!$E$30,0,10*ROW('Sanitation Data'!E64))="","",OFFSET('Sanitation Data'!$E$30,0,10*ROW('Sanitation Data'!E64)))</f>
        <v/>
      </c>
      <c r="CS70" s="310" t="str">
        <f ca="true">+IF(OFFSET('Sanitation Data'!$E$31,0,10*ROW('Sanitation Data'!E64))="","",OFFSET('Sanitation Data'!$E$31,0,10*ROW('Sanitation Data'!E64)))</f>
        <v/>
      </c>
      <c r="CT70" s="310" t="str">
        <f ca="true">+IF(OFFSET('Sanitation Data'!$E$32,0,10*ROW('Sanitation Data'!E64))="","",OFFSET('Sanitation Data'!$E$32,0,10*ROW('Sanitation Data'!E64)))</f>
        <v/>
      </c>
      <c r="CU70" s="310" t="str">
        <f ca="true">+IF(OFFSET('Sanitation Data'!$F$28,0,10*ROW('Sanitation Data'!F64))="","",OFFSET('Sanitation Data'!$F$28,0,10*ROW('Sanitation Data'!F64)))</f>
        <v/>
      </c>
      <c r="CV70" s="310" t="str">
        <f ca="true">+IF(OFFSET('Sanitation Data'!$F$29,0,10*ROW('Sanitation Data'!F64))="","",OFFSET('Sanitation Data'!$F$29,0,10*ROW('Sanitation Data'!F64)))</f>
        <v/>
      </c>
      <c r="CW70" s="310" t="str">
        <f ca="true">+IF(OFFSET('Sanitation Data'!$F$30,0,10*ROW('Sanitation Data'!F64))="","",OFFSET('Sanitation Data'!$F$30,0,10*ROW('Sanitation Data'!F64)))</f>
        <v/>
      </c>
      <c r="CX70" s="310" t="str">
        <f ca="true">+IF(OFFSET('Sanitation Data'!$F$31,0,10*ROW('Sanitation Data'!F64))="","",OFFSET('Sanitation Data'!$F$31,0,10*ROW('Sanitation Data'!F64)))</f>
        <v/>
      </c>
      <c r="CY70" s="310" t="str">
        <f ca="true">+IF(OFFSET('Sanitation Data'!$F$32,0,10*ROW('Sanitation Data'!F64))="","",OFFSET('Sanitation Data'!$F$32,0,10*ROW('Sanitation Data'!F64)))</f>
        <v/>
      </c>
      <c r="CZ70" s="310" t="str">
        <f ca="true">+IF(OFFSET('Sanitation Data'!$G$28,0,10*ROW('Sanitation Data'!G64))="","",OFFSET('Sanitation Data'!$G$28,0,10*ROW('Sanitation Data'!G64)))</f>
        <v/>
      </c>
      <c r="DA70" s="310" t="str">
        <f ca="true">+IF(OFFSET('Sanitation Data'!$G$29,0,10*ROW('Sanitation Data'!G64))="","",OFFSET('Sanitation Data'!$G$29,0,10*ROW('Sanitation Data'!G64)))</f>
        <v/>
      </c>
      <c r="DB70" s="310" t="str">
        <f ca="true">+IF(OFFSET('Sanitation Data'!$G$30,0,10*ROW('Sanitation Data'!G64))="","",OFFSET('Sanitation Data'!$G$30,0,10*ROW('Sanitation Data'!G64)))</f>
        <v/>
      </c>
      <c r="DC70" s="310" t="str">
        <f ca="true">+IF(OFFSET('Sanitation Data'!$G$31,0,10*ROW('Sanitation Data'!G64))="","",OFFSET('Sanitation Data'!$G$31,0,10*ROW('Sanitation Data'!G64)))</f>
        <v/>
      </c>
      <c r="DD70" s="310" t="str">
        <f ca="true">+IF(OFFSET('Sanitation Data'!$G$32,0,10*ROW('Sanitation Data'!G64))="","",OFFSET('Sanitation Data'!$G$32,0,10*ROW('Sanitation Data'!G64)))</f>
        <v/>
      </c>
      <c r="DE70" s="310" t="str">
        <f ca="true">+IF(OFFSET('Sanitation Data'!$H$28,0,10*ROW('Sanitation Data'!H64))="","",OFFSET('Sanitation Data'!$H$28,0,10*ROW('Sanitation Data'!H64)))</f>
        <v/>
      </c>
      <c r="DF70" s="310" t="str">
        <f ca="true">+IF(OFFSET('Sanitation Data'!$H$29,0,10*ROW('Sanitation Data'!H64))="","",OFFSET('Sanitation Data'!$H$29,0,10*ROW('Sanitation Data'!H64)))</f>
        <v/>
      </c>
      <c r="DG70" s="310" t="str">
        <f ca="true">+IF(OFFSET('Sanitation Data'!$H$30,0,10*ROW('Sanitation Data'!H64))="","",OFFSET('Sanitation Data'!$H$30,0,10*ROW('Sanitation Data'!H64)))</f>
        <v/>
      </c>
      <c r="DH70" s="310" t="str">
        <f ca="true">+IF(OFFSET('Sanitation Data'!$H$31,0,10*ROW('Sanitation Data'!H64))="","",OFFSET('Sanitation Data'!$H$31,0,10*ROW('Sanitation Data'!H64)))</f>
        <v/>
      </c>
      <c r="DI70" s="310" t="str">
        <f ca="true">+IF(OFFSET('Sanitation Data'!$H$32,0,10*ROW('Sanitation Data'!H64))="","",OFFSET('Sanitation Data'!$H$32,0,10*ROW('Sanitation Data'!H64)))</f>
        <v/>
      </c>
      <c r="DJ70" s="310" t="str">
        <f ca="true">+IF(OFFSET('Sanitation Data'!$I$28,0,10*ROW('Sanitation Data'!I64))="","",OFFSET('Sanitation Data'!$I$28,0,10*ROW('Sanitation Data'!I64)))</f>
        <v/>
      </c>
      <c r="DK70" s="310" t="str">
        <f ca="true">+IF(OFFSET('Sanitation Data'!$I$29,0,10*ROW('Sanitation Data'!I64))="","",OFFSET('Sanitation Data'!$I$29,0,10*ROW('Sanitation Data'!I64)))</f>
        <v/>
      </c>
      <c r="DL70" s="310" t="str">
        <f ca="true">+IF(OFFSET('Sanitation Data'!$I$30,0,10*ROW('Sanitation Data'!I64))="","",OFFSET('Sanitation Data'!$I$30,0,10*ROW('Sanitation Data'!I64)))</f>
        <v/>
      </c>
      <c r="DM70" s="310" t="str">
        <f ca="true">+IF(OFFSET('Sanitation Data'!$I$31,0,10*ROW('Sanitation Data'!I64))="","",OFFSET('Sanitation Data'!$I$31,0,10*ROW('Sanitation Data'!I64)))</f>
        <v/>
      </c>
      <c r="DN70" s="310" t="str">
        <f ca="true">+IF(OFFSET('Sanitation Data'!$I$32,0,10*ROW('Sanitation Data'!I64))="","",OFFSET('Sanitation Data'!$I$32,0,10*ROW('Sanitation Data'!I64)))</f>
        <v/>
      </c>
      <c r="DO70" s="310" t="str">
        <f ca="true">+IF(OFFSET('Hygiene Data'!$D$11,0,10*ROW('Hygiene Data'!D64))="","",OFFSET('Hygiene Data'!$D$11,0,10*ROW('Hygiene Data'!D64)))</f>
        <v/>
      </c>
      <c r="DP70" s="310" t="str">
        <f ca="true">+IF(OFFSET('Hygiene Data'!$D$12,0,10*ROW('Hygiene Data'!D64))="","",OFFSET('Hygiene Data'!$D$12,0,10*ROW('Hygiene Data'!D64)))</f>
        <v/>
      </c>
      <c r="DQ70" s="310" t="str">
        <f ca="true">+IF(OFFSET('Hygiene Data'!$D$13,0,10*ROW('Hygiene Data'!D64))="","",OFFSET('Hygiene Data'!$D$13,0,10*ROW('Hygiene Data'!D64)))</f>
        <v/>
      </c>
      <c r="DR70" s="310" t="str">
        <f ca="true">+IF(OFFSET('Hygiene Data'!$E$11,0,10*ROW('Hygiene Data'!E64))="","",OFFSET('Hygiene Data'!$E$11,0,10*ROW('Hygiene Data'!E64)))</f>
        <v/>
      </c>
      <c r="DS70" s="310" t="str">
        <f ca="true">+IF(OFFSET('Hygiene Data'!$E$12,0,10*ROW('Hygiene Data'!E64))="","",OFFSET('Hygiene Data'!$E$12,0,10*ROW('Hygiene Data'!E64)))</f>
        <v/>
      </c>
      <c r="DT70" s="310" t="str">
        <f ca="true">+IF(OFFSET('Hygiene Data'!$E$13,0,10*ROW('Hygiene Data'!E64))="","",OFFSET('Hygiene Data'!$E$13,0,10*ROW('Hygiene Data'!E64)))</f>
        <v/>
      </c>
      <c r="DU70" s="310" t="str">
        <f ca="true">+IF(OFFSET('Hygiene Data'!$F$11,0,10*ROW('Hygiene Data'!F64))="","",OFFSET('Hygiene Data'!$F$11,0,10*ROW('Hygiene Data'!F64)))</f>
        <v/>
      </c>
      <c r="DV70" s="310" t="str">
        <f ca="true">+IF(OFFSET('Hygiene Data'!$F$12,0,10*ROW('Hygiene Data'!F64))="","",OFFSET('Hygiene Data'!$F$12,0,10*ROW('Hygiene Data'!F64)))</f>
        <v/>
      </c>
      <c r="DW70" s="310" t="str">
        <f ca="true">+IF(OFFSET('Hygiene Data'!$F$13,0,10*ROW('Hygiene Data'!F64))="","",OFFSET('Hygiene Data'!$F$13,0,10*ROW('Hygiene Data'!F64)))</f>
        <v/>
      </c>
      <c r="DX70" s="310" t="str">
        <f ca="true">+IF(OFFSET('Hygiene Data'!$G$11,0,10*ROW('Hygiene Data'!G64))="","",OFFSET('Hygiene Data'!$G$11,0,10*ROW('Hygiene Data'!G64)))</f>
        <v/>
      </c>
      <c r="DY70" s="310" t="str">
        <f ca="true">+IF(OFFSET('Hygiene Data'!$G$12,0,10*ROW('Hygiene Data'!G64))="","",OFFSET('Hygiene Data'!$G$12,0,10*ROW('Hygiene Data'!G64)))</f>
        <v/>
      </c>
      <c r="DZ70" s="310" t="str">
        <f ca="true">+IF(OFFSET('Hygiene Data'!$G$13,0,10*ROW('Hygiene Data'!G64))="","",OFFSET('Hygiene Data'!$G$13,0,10*ROW('Hygiene Data'!G64)))</f>
        <v/>
      </c>
      <c r="EA70" s="310" t="str">
        <f ca="true">+IF(OFFSET('Hygiene Data'!$H$11,0,10*ROW('Hygiene Data'!H64))="","",OFFSET('Hygiene Data'!$H$11,0,10*ROW('Hygiene Data'!H64)))</f>
        <v/>
      </c>
      <c r="EB70" s="310" t="str">
        <f ca="true">+IF(OFFSET('Hygiene Data'!$H$12,0,10*ROW('Hygiene Data'!H64))="","",OFFSET('Hygiene Data'!$H$12,0,10*ROW('Hygiene Data'!H64)))</f>
        <v/>
      </c>
      <c r="EC70" s="310" t="str">
        <f ca="true">+IF(OFFSET('Hygiene Data'!$H$13,0,10*ROW('Hygiene Data'!H64))="","",OFFSET('Hygiene Data'!$H$13,0,10*ROW('Hygiene Data'!H64)))</f>
        <v/>
      </c>
      <c r="ED70" s="310" t="str">
        <f ca="true">+IF(OFFSET('Hygiene Data'!$I$11,0,10*ROW('Hygiene Data'!I64))="","",OFFSET('Hygiene Data'!$I$11,0,10*ROW('Hygiene Data'!I64)))</f>
        <v/>
      </c>
      <c r="EE70" s="310" t="str">
        <f ca="true">+IF(OFFSET('Hygiene Data'!$I$12,0,10*ROW('Hygiene Data'!I64))="","",OFFSET('Hygiene Data'!$I$12,0,10*ROW('Hygiene Data'!I64)))</f>
        <v/>
      </c>
      <c r="EF70" s="310"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66"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10"/>
      <c r="BS71" s="310" t="str">
        <f ca="true">+IF(OFFSET('Water Data'!$D$27,0,10*ROW('Water Data'!D65))="","",OFFSET('Water Data'!$D$27,0,10*ROW('Water Data'!D65)))</f>
        <v/>
      </c>
      <c r="BT71" s="310" t="str">
        <f ca="true">+IF(OFFSET('Water Data'!$D$28,0,10*ROW('Water Data'!D65))="","",OFFSET('Water Data'!$D$28,0,10*ROW('Water Data'!D65)))</f>
        <v/>
      </c>
      <c r="BU71" s="310" t="str">
        <f ca="true">+IF(OFFSET('Water Data'!$D$29,0,10*ROW('Water Data'!D65))="","",OFFSET('Water Data'!$D$29,0,10*ROW('Water Data'!D65)))</f>
        <v/>
      </c>
      <c r="BV71" s="310" t="str">
        <f ca="true">+IF(OFFSET('Water Data'!$E$27,0,10*ROW('Water Data'!E65))="","",OFFSET('Water Data'!$E$27,0,10*ROW('Water Data'!E65)))</f>
        <v/>
      </c>
      <c r="BW71" s="310" t="str">
        <f ca="true">+IF(OFFSET('Water Data'!$E$28,0,10*ROW('Water Data'!E65))="","",OFFSET('Water Data'!$E$28,0,10*ROW('Water Data'!E65)))</f>
        <v/>
      </c>
      <c r="BX71" s="310" t="str">
        <f ca="true">+IF(OFFSET('Water Data'!$E$29,0,10*ROW('Water Data'!E65))="","",OFFSET('Water Data'!$E$29,0,10*ROW('Water Data'!E65)))</f>
        <v/>
      </c>
      <c r="BY71" s="310" t="str">
        <f ca="true">+IF(OFFSET('Water Data'!$F$27,0,10*ROW('Water Data'!F65))="","",OFFSET('Water Data'!$F$27,0,10*ROW('Water Data'!F65)))</f>
        <v/>
      </c>
      <c r="BZ71" s="310" t="str">
        <f ca="true">+IF(OFFSET('Water Data'!$F$28,0,10*ROW('Water Data'!F65))="","",OFFSET('Water Data'!$F$28,0,10*ROW('Water Data'!F65)))</f>
        <v/>
      </c>
      <c r="CA71" s="310" t="str">
        <f ca="true">+IF(OFFSET('Water Data'!$F$29,0,10*ROW('Water Data'!F65))="","",OFFSET('Water Data'!$F$29,0,10*ROW('Water Data'!F65)))</f>
        <v/>
      </c>
      <c r="CB71" s="310" t="str">
        <f ca="true">+IF(OFFSET('Water Data'!$G$27,0,10*ROW('Water Data'!G65))="","",OFFSET('Water Data'!$G$27,0,10*ROW('Water Data'!G65)))</f>
        <v/>
      </c>
      <c r="CC71" s="310" t="str">
        <f ca="true">+IF(OFFSET('Water Data'!$G$28,0,10*ROW('Water Data'!G65))="","",OFFSET('Water Data'!$G$28,0,10*ROW('Water Data'!G65)))</f>
        <v/>
      </c>
      <c r="CD71" s="310" t="str">
        <f ca="true">+IF(OFFSET('Water Data'!$G$29,0,10*ROW('Water Data'!G65))="","",OFFSET('Water Data'!$G$29,0,10*ROW('Water Data'!G65)))</f>
        <v/>
      </c>
      <c r="CE71" s="310" t="str">
        <f ca="true">+IF(OFFSET('Water Data'!$H$27,0,10*ROW('Water Data'!H65))="","",OFFSET('Water Data'!$H$27,0,10*ROW('Water Data'!H65)))</f>
        <v/>
      </c>
      <c r="CF71" s="310" t="str">
        <f ca="true">+IF(OFFSET('Water Data'!$H$28,0,10*ROW('Water Data'!H65))="","",OFFSET('Water Data'!$H$28,0,10*ROW('Water Data'!H65)))</f>
        <v/>
      </c>
      <c r="CG71" s="310" t="str">
        <f ca="true">+IF(OFFSET('Water Data'!$H$29,0,10*ROW('Water Data'!H65))="","",OFFSET('Water Data'!$H$29,0,10*ROW('Water Data'!H65)))</f>
        <v/>
      </c>
      <c r="CH71" s="310" t="str">
        <f ca="true">+IF(OFFSET('Water Data'!$I$27,0,10*ROW('Water Data'!I65))="","",OFFSET('Water Data'!$I$27,0,10*ROW('Water Data'!I65)))</f>
        <v/>
      </c>
      <c r="CI71" s="310" t="str">
        <f ca="true">+IF(OFFSET('Water Data'!$I$28,0,10*ROW('Water Data'!I65))="","",OFFSET('Water Data'!$I$28,0,10*ROW('Water Data'!I65)))</f>
        <v/>
      </c>
      <c r="CJ71" s="310" t="str">
        <f ca="true">+IF(OFFSET('Water Data'!$I$29,0,10*ROW('Water Data'!I65))="","",OFFSET('Water Data'!$I$29,0,10*ROW('Water Data'!I65)))</f>
        <v/>
      </c>
      <c r="CK71" s="310" t="str">
        <f ca="true">+IF(OFFSET('Sanitation Data'!$D$28,0,10*ROW('Sanitation Data'!D65))="","",OFFSET('Sanitation Data'!$D$28,0,10*ROW('Sanitation Data'!D65)))</f>
        <v/>
      </c>
      <c r="CL71" s="310" t="str">
        <f ca="true">+IF(OFFSET('Sanitation Data'!$D$29,0,10*ROW('Sanitation Data'!D65))="","",OFFSET('Sanitation Data'!$D$29,0,10*ROW('Sanitation Data'!D65)))</f>
        <v/>
      </c>
      <c r="CM71" s="310" t="str">
        <f ca="true">+IF(OFFSET('Sanitation Data'!$D$30,0,10*ROW('Sanitation Data'!D65))="","",OFFSET('Sanitation Data'!$D$30,0,10*ROW('Sanitation Data'!D65)))</f>
        <v/>
      </c>
      <c r="CN71" s="310" t="str">
        <f ca="true">+IF(OFFSET('Sanitation Data'!$D$31,0,10*ROW('Sanitation Data'!D65))="","",OFFSET('Sanitation Data'!$D$31,0,10*ROW('Sanitation Data'!D65)))</f>
        <v/>
      </c>
      <c r="CO71" s="310" t="str">
        <f ca="true">+IF(OFFSET('Sanitation Data'!$D$32,0,10*ROW('Sanitation Data'!D65))="","",OFFSET('Sanitation Data'!$D$32,0,10*ROW('Sanitation Data'!D65)))</f>
        <v/>
      </c>
      <c r="CP71" s="310" t="str">
        <f ca="true">+IF(OFFSET('Sanitation Data'!$E$28,0,10*ROW('Sanitation Data'!E65))="","",OFFSET('Sanitation Data'!$E$28,0,10*ROW('Sanitation Data'!E65)))</f>
        <v/>
      </c>
      <c r="CQ71" s="310" t="str">
        <f ca="true">+IF(OFFSET('Sanitation Data'!$E$29,0,10*ROW('Sanitation Data'!E65))="","",OFFSET('Sanitation Data'!$E$29,0,10*ROW('Sanitation Data'!E65)))</f>
        <v/>
      </c>
      <c r="CR71" s="310" t="str">
        <f ca="true">+IF(OFFSET('Sanitation Data'!$E$30,0,10*ROW('Sanitation Data'!E65))="","",OFFSET('Sanitation Data'!$E$30,0,10*ROW('Sanitation Data'!E65)))</f>
        <v/>
      </c>
      <c r="CS71" s="310" t="str">
        <f ca="true">+IF(OFFSET('Sanitation Data'!$E$31,0,10*ROW('Sanitation Data'!E65))="","",OFFSET('Sanitation Data'!$E$31,0,10*ROW('Sanitation Data'!E65)))</f>
        <v/>
      </c>
      <c r="CT71" s="310" t="str">
        <f ca="true">+IF(OFFSET('Sanitation Data'!$E$32,0,10*ROW('Sanitation Data'!E65))="","",OFFSET('Sanitation Data'!$E$32,0,10*ROW('Sanitation Data'!E65)))</f>
        <v/>
      </c>
      <c r="CU71" s="310" t="str">
        <f ca="true">+IF(OFFSET('Sanitation Data'!$F$28,0,10*ROW('Sanitation Data'!F65))="","",OFFSET('Sanitation Data'!$F$28,0,10*ROW('Sanitation Data'!F65)))</f>
        <v/>
      </c>
      <c r="CV71" s="310" t="str">
        <f ca="true">+IF(OFFSET('Sanitation Data'!$F$29,0,10*ROW('Sanitation Data'!F65))="","",OFFSET('Sanitation Data'!$F$29,0,10*ROW('Sanitation Data'!F65)))</f>
        <v/>
      </c>
      <c r="CW71" s="310" t="str">
        <f ca="true">+IF(OFFSET('Sanitation Data'!$F$30,0,10*ROW('Sanitation Data'!F65))="","",OFFSET('Sanitation Data'!$F$30,0,10*ROW('Sanitation Data'!F65)))</f>
        <v/>
      </c>
      <c r="CX71" s="310" t="str">
        <f ca="true">+IF(OFFSET('Sanitation Data'!$F$31,0,10*ROW('Sanitation Data'!F65))="","",OFFSET('Sanitation Data'!$F$31,0,10*ROW('Sanitation Data'!F65)))</f>
        <v/>
      </c>
      <c r="CY71" s="310" t="str">
        <f ca="true">+IF(OFFSET('Sanitation Data'!$F$32,0,10*ROW('Sanitation Data'!F65))="","",OFFSET('Sanitation Data'!$F$32,0,10*ROW('Sanitation Data'!F65)))</f>
        <v/>
      </c>
      <c r="CZ71" s="310" t="str">
        <f ca="true">+IF(OFFSET('Sanitation Data'!$G$28,0,10*ROW('Sanitation Data'!G65))="","",OFFSET('Sanitation Data'!$G$28,0,10*ROW('Sanitation Data'!G65)))</f>
        <v/>
      </c>
      <c r="DA71" s="310" t="str">
        <f ca="true">+IF(OFFSET('Sanitation Data'!$G$29,0,10*ROW('Sanitation Data'!G65))="","",OFFSET('Sanitation Data'!$G$29,0,10*ROW('Sanitation Data'!G65)))</f>
        <v/>
      </c>
      <c r="DB71" s="310" t="str">
        <f ca="true">+IF(OFFSET('Sanitation Data'!$G$30,0,10*ROW('Sanitation Data'!G65))="","",OFFSET('Sanitation Data'!$G$30,0,10*ROW('Sanitation Data'!G65)))</f>
        <v/>
      </c>
      <c r="DC71" s="310" t="str">
        <f ca="true">+IF(OFFSET('Sanitation Data'!$G$31,0,10*ROW('Sanitation Data'!G65))="","",OFFSET('Sanitation Data'!$G$31,0,10*ROW('Sanitation Data'!G65)))</f>
        <v/>
      </c>
      <c r="DD71" s="310" t="str">
        <f ca="true">+IF(OFFSET('Sanitation Data'!$G$32,0,10*ROW('Sanitation Data'!G65))="","",OFFSET('Sanitation Data'!$G$32,0,10*ROW('Sanitation Data'!G65)))</f>
        <v/>
      </c>
      <c r="DE71" s="310" t="str">
        <f ca="true">+IF(OFFSET('Sanitation Data'!$H$28,0,10*ROW('Sanitation Data'!H65))="","",OFFSET('Sanitation Data'!$H$28,0,10*ROW('Sanitation Data'!H65)))</f>
        <v/>
      </c>
      <c r="DF71" s="310" t="str">
        <f ca="true">+IF(OFFSET('Sanitation Data'!$H$29,0,10*ROW('Sanitation Data'!H65))="","",OFFSET('Sanitation Data'!$H$29,0,10*ROW('Sanitation Data'!H65)))</f>
        <v/>
      </c>
      <c r="DG71" s="310" t="str">
        <f ca="true">+IF(OFFSET('Sanitation Data'!$H$30,0,10*ROW('Sanitation Data'!H65))="","",OFFSET('Sanitation Data'!$H$30,0,10*ROW('Sanitation Data'!H65)))</f>
        <v/>
      </c>
      <c r="DH71" s="310" t="str">
        <f ca="true">+IF(OFFSET('Sanitation Data'!$H$31,0,10*ROW('Sanitation Data'!H65))="","",OFFSET('Sanitation Data'!$H$31,0,10*ROW('Sanitation Data'!H65)))</f>
        <v/>
      </c>
      <c r="DI71" s="310" t="str">
        <f ca="true">+IF(OFFSET('Sanitation Data'!$H$32,0,10*ROW('Sanitation Data'!H65))="","",OFFSET('Sanitation Data'!$H$32,0,10*ROW('Sanitation Data'!H65)))</f>
        <v/>
      </c>
      <c r="DJ71" s="310" t="str">
        <f ca="true">+IF(OFFSET('Sanitation Data'!$I$28,0,10*ROW('Sanitation Data'!I65))="","",OFFSET('Sanitation Data'!$I$28,0,10*ROW('Sanitation Data'!I65)))</f>
        <v/>
      </c>
      <c r="DK71" s="310" t="str">
        <f ca="true">+IF(OFFSET('Sanitation Data'!$I$29,0,10*ROW('Sanitation Data'!I65))="","",OFFSET('Sanitation Data'!$I$29,0,10*ROW('Sanitation Data'!I65)))</f>
        <v/>
      </c>
      <c r="DL71" s="310" t="str">
        <f ca="true">+IF(OFFSET('Sanitation Data'!$I$30,0,10*ROW('Sanitation Data'!I65))="","",OFFSET('Sanitation Data'!$I$30,0,10*ROW('Sanitation Data'!I65)))</f>
        <v/>
      </c>
      <c r="DM71" s="310" t="str">
        <f ca="true">+IF(OFFSET('Sanitation Data'!$I$31,0,10*ROW('Sanitation Data'!I65))="","",OFFSET('Sanitation Data'!$I$31,0,10*ROW('Sanitation Data'!I65)))</f>
        <v/>
      </c>
      <c r="DN71" s="310" t="str">
        <f ca="true">+IF(OFFSET('Sanitation Data'!$I$32,0,10*ROW('Sanitation Data'!I65))="","",OFFSET('Sanitation Data'!$I$32,0,10*ROW('Sanitation Data'!I65)))</f>
        <v/>
      </c>
      <c r="DO71" s="310" t="str">
        <f ca="true">+IF(OFFSET('Hygiene Data'!$D$11,0,10*ROW('Hygiene Data'!D65))="","",OFFSET('Hygiene Data'!$D$11,0,10*ROW('Hygiene Data'!D65)))</f>
        <v/>
      </c>
      <c r="DP71" s="310" t="str">
        <f ca="true">+IF(OFFSET('Hygiene Data'!$D$12,0,10*ROW('Hygiene Data'!D65))="","",OFFSET('Hygiene Data'!$D$12,0,10*ROW('Hygiene Data'!D65)))</f>
        <v/>
      </c>
      <c r="DQ71" s="310" t="str">
        <f ca="true">+IF(OFFSET('Hygiene Data'!$D$13,0,10*ROW('Hygiene Data'!D65))="","",OFFSET('Hygiene Data'!$D$13,0,10*ROW('Hygiene Data'!D65)))</f>
        <v/>
      </c>
      <c r="DR71" s="310" t="str">
        <f ca="true">+IF(OFFSET('Hygiene Data'!$E$11,0,10*ROW('Hygiene Data'!E65))="","",OFFSET('Hygiene Data'!$E$11,0,10*ROW('Hygiene Data'!E65)))</f>
        <v/>
      </c>
      <c r="DS71" s="310" t="str">
        <f ca="true">+IF(OFFSET('Hygiene Data'!$E$12,0,10*ROW('Hygiene Data'!E65))="","",OFFSET('Hygiene Data'!$E$12,0,10*ROW('Hygiene Data'!E65)))</f>
        <v/>
      </c>
      <c r="DT71" s="310" t="str">
        <f ca="true">+IF(OFFSET('Hygiene Data'!$E$13,0,10*ROW('Hygiene Data'!E65))="","",OFFSET('Hygiene Data'!$E$13,0,10*ROW('Hygiene Data'!E65)))</f>
        <v/>
      </c>
      <c r="DU71" s="310" t="str">
        <f ca="true">+IF(OFFSET('Hygiene Data'!$F$11,0,10*ROW('Hygiene Data'!F65))="","",OFFSET('Hygiene Data'!$F$11,0,10*ROW('Hygiene Data'!F65)))</f>
        <v/>
      </c>
      <c r="DV71" s="310" t="str">
        <f ca="true">+IF(OFFSET('Hygiene Data'!$F$12,0,10*ROW('Hygiene Data'!F65))="","",OFFSET('Hygiene Data'!$F$12,0,10*ROW('Hygiene Data'!F65)))</f>
        <v/>
      </c>
      <c r="DW71" s="310" t="str">
        <f ca="true">+IF(OFFSET('Hygiene Data'!$F$13,0,10*ROW('Hygiene Data'!F65))="","",OFFSET('Hygiene Data'!$F$13,0,10*ROW('Hygiene Data'!F65)))</f>
        <v/>
      </c>
      <c r="DX71" s="310" t="str">
        <f ca="true">+IF(OFFSET('Hygiene Data'!$G$11,0,10*ROW('Hygiene Data'!G65))="","",OFFSET('Hygiene Data'!$G$11,0,10*ROW('Hygiene Data'!G65)))</f>
        <v/>
      </c>
      <c r="DY71" s="310" t="str">
        <f ca="true">+IF(OFFSET('Hygiene Data'!$G$12,0,10*ROW('Hygiene Data'!G65))="","",OFFSET('Hygiene Data'!$G$12,0,10*ROW('Hygiene Data'!G65)))</f>
        <v/>
      </c>
      <c r="DZ71" s="310" t="str">
        <f ca="true">+IF(OFFSET('Hygiene Data'!$G$13,0,10*ROW('Hygiene Data'!G65))="","",OFFSET('Hygiene Data'!$G$13,0,10*ROW('Hygiene Data'!G65)))</f>
        <v/>
      </c>
      <c r="EA71" s="310" t="str">
        <f ca="true">+IF(OFFSET('Hygiene Data'!$H$11,0,10*ROW('Hygiene Data'!H65))="","",OFFSET('Hygiene Data'!$H$11,0,10*ROW('Hygiene Data'!H65)))</f>
        <v/>
      </c>
      <c r="EB71" s="310" t="str">
        <f ca="true">+IF(OFFSET('Hygiene Data'!$H$12,0,10*ROW('Hygiene Data'!H65))="","",OFFSET('Hygiene Data'!$H$12,0,10*ROW('Hygiene Data'!H65)))</f>
        <v/>
      </c>
      <c r="EC71" s="310" t="str">
        <f ca="true">+IF(OFFSET('Hygiene Data'!$H$13,0,10*ROW('Hygiene Data'!H65))="","",OFFSET('Hygiene Data'!$H$13,0,10*ROW('Hygiene Data'!H65)))</f>
        <v/>
      </c>
      <c r="ED71" s="310" t="str">
        <f ca="true">+IF(OFFSET('Hygiene Data'!$I$11,0,10*ROW('Hygiene Data'!I65))="","",OFFSET('Hygiene Data'!$I$11,0,10*ROW('Hygiene Data'!I65)))</f>
        <v/>
      </c>
      <c r="EE71" s="310" t="str">
        <f ca="true">+IF(OFFSET('Hygiene Data'!$I$12,0,10*ROW('Hygiene Data'!I65))="","",OFFSET('Hygiene Data'!$I$12,0,10*ROW('Hygiene Data'!I65)))</f>
        <v/>
      </c>
      <c r="EF71" s="310"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66"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10"/>
      <c r="BS72" s="310" t="str">
        <f ca="true">+IF(OFFSET('Water Data'!$D$27,0,10*ROW('Water Data'!D66))="","",OFFSET('Water Data'!$D$27,0,10*ROW('Water Data'!D66)))</f>
        <v/>
      </c>
      <c r="BT72" s="310" t="str">
        <f ca="true">+IF(OFFSET('Water Data'!$D$28,0,10*ROW('Water Data'!D66))="","",OFFSET('Water Data'!$D$28,0,10*ROW('Water Data'!D66)))</f>
        <v/>
      </c>
      <c r="BU72" s="310" t="str">
        <f ca="true">+IF(OFFSET('Water Data'!$D$29,0,10*ROW('Water Data'!D66))="","",OFFSET('Water Data'!$D$29,0,10*ROW('Water Data'!D66)))</f>
        <v/>
      </c>
      <c r="BV72" s="310" t="str">
        <f ca="true">+IF(OFFSET('Water Data'!$E$27,0,10*ROW('Water Data'!E66))="","",OFFSET('Water Data'!$E$27,0,10*ROW('Water Data'!E66)))</f>
        <v/>
      </c>
      <c r="BW72" s="310" t="str">
        <f ca="true">+IF(OFFSET('Water Data'!$E$28,0,10*ROW('Water Data'!E66))="","",OFFSET('Water Data'!$E$28,0,10*ROW('Water Data'!E66)))</f>
        <v/>
      </c>
      <c r="BX72" s="310" t="str">
        <f ca="true">+IF(OFFSET('Water Data'!$E$29,0,10*ROW('Water Data'!E66))="","",OFFSET('Water Data'!$E$29,0,10*ROW('Water Data'!E66)))</f>
        <v/>
      </c>
      <c r="BY72" s="310" t="str">
        <f ca="true">+IF(OFFSET('Water Data'!$F$27,0,10*ROW('Water Data'!F66))="","",OFFSET('Water Data'!$F$27,0,10*ROW('Water Data'!F66)))</f>
        <v/>
      </c>
      <c r="BZ72" s="310" t="str">
        <f ca="true">+IF(OFFSET('Water Data'!$F$28,0,10*ROW('Water Data'!F66))="","",OFFSET('Water Data'!$F$28,0,10*ROW('Water Data'!F66)))</f>
        <v/>
      </c>
      <c r="CA72" s="310" t="str">
        <f ca="true">+IF(OFFSET('Water Data'!$F$29,0,10*ROW('Water Data'!F66))="","",OFFSET('Water Data'!$F$29,0,10*ROW('Water Data'!F66)))</f>
        <v/>
      </c>
      <c r="CB72" s="310" t="str">
        <f ca="true">+IF(OFFSET('Water Data'!$G$27,0,10*ROW('Water Data'!G66))="","",OFFSET('Water Data'!$G$27,0,10*ROW('Water Data'!G66)))</f>
        <v/>
      </c>
      <c r="CC72" s="310" t="str">
        <f ca="true">+IF(OFFSET('Water Data'!$G$28,0,10*ROW('Water Data'!G66))="","",OFFSET('Water Data'!$G$28,0,10*ROW('Water Data'!G66)))</f>
        <v/>
      </c>
      <c r="CD72" s="310" t="str">
        <f ca="true">+IF(OFFSET('Water Data'!$G$29,0,10*ROW('Water Data'!G66))="","",OFFSET('Water Data'!$G$29,0,10*ROW('Water Data'!G66)))</f>
        <v/>
      </c>
      <c r="CE72" s="310" t="str">
        <f ca="true">+IF(OFFSET('Water Data'!$H$27,0,10*ROW('Water Data'!H66))="","",OFFSET('Water Data'!$H$27,0,10*ROW('Water Data'!H66)))</f>
        <v/>
      </c>
      <c r="CF72" s="310" t="str">
        <f ca="true">+IF(OFFSET('Water Data'!$H$28,0,10*ROW('Water Data'!H66))="","",OFFSET('Water Data'!$H$28,0,10*ROW('Water Data'!H66)))</f>
        <v/>
      </c>
      <c r="CG72" s="310" t="str">
        <f ca="true">+IF(OFFSET('Water Data'!$H$29,0,10*ROW('Water Data'!H66))="","",OFFSET('Water Data'!$H$29,0,10*ROW('Water Data'!H66)))</f>
        <v/>
      </c>
      <c r="CH72" s="310" t="str">
        <f ca="true">+IF(OFFSET('Water Data'!$I$27,0,10*ROW('Water Data'!I66))="","",OFFSET('Water Data'!$I$27,0,10*ROW('Water Data'!I66)))</f>
        <v/>
      </c>
      <c r="CI72" s="310" t="str">
        <f ca="true">+IF(OFFSET('Water Data'!$I$28,0,10*ROW('Water Data'!I66))="","",OFFSET('Water Data'!$I$28,0,10*ROW('Water Data'!I66)))</f>
        <v/>
      </c>
      <c r="CJ72" s="310" t="str">
        <f ca="true">+IF(OFFSET('Water Data'!$I$29,0,10*ROW('Water Data'!I66))="","",OFFSET('Water Data'!$I$29,0,10*ROW('Water Data'!I66)))</f>
        <v/>
      </c>
      <c r="CK72" s="310" t="str">
        <f ca="true">+IF(OFFSET('Sanitation Data'!$D$28,0,10*ROW('Sanitation Data'!D66))="","",OFFSET('Sanitation Data'!$D$28,0,10*ROW('Sanitation Data'!D66)))</f>
        <v/>
      </c>
      <c r="CL72" s="310" t="str">
        <f ca="true">+IF(OFFSET('Sanitation Data'!$D$29,0,10*ROW('Sanitation Data'!D66))="","",OFFSET('Sanitation Data'!$D$29,0,10*ROW('Sanitation Data'!D66)))</f>
        <v/>
      </c>
      <c r="CM72" s="310" t="str">
        <f ca="true">+IF(OFFSET('Sanitation Data'!$D$30,0,10*ROW('Sanitation Data'!D66))="","",OFFSET('Sanitation Data'!$D$30,0,10*ROW('Sanitation Data'!D66)))</f>
        <v/>
      </c>
      <c r="CN72" s="310" t="str">
        <f ca="true">+IF(OFFSET('Sanitation Data'!$D$31,0,10*ROW('Sanitation Data'!D66))="","",OFFSET('Sanitation Data'!$D$31,0,10*ROW('Sanitation Data'!D66)))</f>
        <v/>
      </c>
      <c r="CO72" s="310" t="str">
        <f ca="true">+IF(OFFSET('Sanitation Data'!$D$32,0,10*ROW('Sanitation Data'!D66))="","",OFFSET('Sanitation Data'!$D$32,0,10*ROW('Sanitation Data'!D66)))</f>
        <v/>
      </c>
      <c r="CP72" s="310" t="str">
        <f ca="true">+IF(OFFSET('Sanitation Data'!$E$28,0,10*ROW('Sanitation Data'!E66))="","",OFFSET('Sanitation Data'!$E$28,0,10*ROW('Sanitation Data'!E66)))</f>
        <v/>
      </c>
      <c r="CQ72" s="310" t="str">
        <f ca="true">+IF(OFFSET('Sanitation Data'!$E$29,0,10*ROW('Sanitation Data'!E66))="","",OFFSET('Sanitation Data'!$E$29,0,10*ROW('Sanitation Data'!E66)))</f>
        <v/>
      </c>
      <c r="CR72" s="310" t="str">
        <f ca="true">+IF(OFFSET('Sanitation Data'!$E$30,0,10*ROW('Sanitation Data'!E66))="","",OFFSET('Sanitation Data'!$E$30,0,10*ROW('Sanitation Data'!E66)))</f>
        <v/>
      </c>
      <c r="CS72" s="310" t="str">
        <f ca="true">+IF(OFFSET('Sanitation Data'!$E$31,0,10*ROW('Sanitation Data'!E66))="","",OFFSET('Sanitation Data'!$E$31,0,10*ROW('Sanitation Data'!E66)))</f>
        <v/>
      </c>
      <c r="CT72" s="310" t="str">
        <f ca="true">+IF(OFFSET('Sanitation Data'!$E$32,0,10*ROW('Sanitation Data'!E66))="","",OFFSET('Sanitation Data'!$E$32,0,10*ROW('Sanitation Data'!E66)))</f>
        <v/>
      </c>
      <c r="CU72" s="310" t="str">
        <f ca="true">+IF(OFFSET('Sanitation Data'!$F$28,0,10*ROW('Sanitation Data'!F66))="","",OFFSET('Sanitation Data'!$F$28,0,10*ROW('Sanitation Data'!F66)))</f>
        <v/>
      </c>
      <c r="CV72" s="310" t="str">
        <f ca="true">+IF(OFFSET('Sanitation Data'!$F$29,0,10*ROW('Sanitation Data'!F66))="","",OFFSET('Sanitation Data'!$F$29,0,10*ROW('Sanitation Data'!F66)))</f>
        <v/>
      </c>
      <c r="CW72" s="310" t="str">
        <f ca="true">+IF(OFFSET('Sanitation Data'!$F$30,0,10*ROW('Sanitation Data'!F66))="","",OFFSET('Sanitation Data'!$F$30,0,10*ROW('Sanitation Data'!F66)))</f>
        <v/>
      </c>
      <c r="CX72" s="310" t="str">
        <f ca="true">+IF(OFFSET('Sanitation Data'!$F$31,0,10*ROW('Sanitation Data'!F66))="","",OFFSET('Sanitation Data'!$F$31,0,10*ROW('Sanitation Data'!F66)))</f>
        <v/>
      </c>
      <c r="CY72" s="310" t="str">
        <f ca="true">+IF(OFFSET('Sanitation Data'!$F$32,0,10*ROW('Sanitation Data'!F66))="","",OFFSET('Sanitation Data'!$F$32,0,10*ROW('Sanitation Data'!F66)))</f>
        <v/>
      </c>
      <c r="CZ72" s="310" t="str">
        <f ca="true">+IF(OFFSET('Sanitation Data'!$G$28,0,10*ROW('Sanitation Data'!G66))="","",OFFSET('Sanitation Data'!$G$28,0,10*ROW('Sanitation Data'!G66)))</f>
        <v/>
      </c>
      <c r="DA72" s="310" t="str">
        <f ca="true">+IF(OFFSET('Sanitation Data'!$G$29,0,10*ROW('Sanitation Data'!G66))="","",OFFSET('Sanitation Data'!$G$29,0,10*ROW('Sanitation Data'!G66)))</f>
        <v/>
      </c>
      <c r="DB72" s="310" t="str">
        <f ca="true">+IF(OFFSET('Sanitation Data'!$G$30,0,10*ROW('Sanitation Data'!G66))="","",OFFSET('Sanitation Data'!$G$30,0,10*ROW('Sanitation Data'!G66)))</f>
        <v/>
      </c>
      <c r="DC72" s="310" t="str">
        <f ca="true">+IF(OFFSET('Sanitation Data'!$G$31,0,10*ROW('Sanitation Data'!G66))="","",OFFSET('Sanitation Data'!$G$31,0,10*ROW('Sanitation Data'!G66)))</f>
        <v/>
      </c>
      <c r="DD72" s="310" t="str">
        <f ca="true">+IF(OFFSET('Sanitation Data'!$G$32,0,10*ROW('Sanitation Data'!G66))="","",OFFSET('Sanitation Data'!$G$32,0,10*ROW('Sanitation Data'!G66)))</f>
        <v/>
      </c>
      <c r="DE72" s="310" t="str">
        <f ca="true">+IF(OFFSET('Sanitation Data'!$H$28,0,10*ROW('Sanitation Data'!H66))="","",OFFSET('Sanitation Data'!$H$28,0,10*ROW('Sanitation Data'!H66)))</f>
        <v/>
      </c>
      <c r="DF72" s="310" t="str">
        <f ca="true">+IF(OFFSET('Sanitation Data'!$H$29,0,10*ROW('Sanitation Data'!H66))="","",OFFSET('Sanitation Data'!$H$29,0,10*ROW('Sanitation Data'!H66)))</f>
        <v/>
      </c>
      <c r="DG72" s="310" t="str">
        <f ca="true">+IF(OFFSET('Sanitation Data'!$H$30,0,10*ROW('Sanitation Data'!H66))="","",OFFSET('Sanitation Data'!$H$30,0,10*ROW('Sanitation Data'!H66)))</f>
        <v/>
      </c>
      <c r="DH72" s="310" t="str">
        <f ca="true">+IF(OFFSET('Sanitation Data'!$H$31,0,10*ROW('Sanitation Data'!H66))="","",OFFSET('Sanitation Data'!$H$31,0,10*ROW('Sanitation Data'!H66)))</f>
        <v/>
      </c>
      <c r="DI72" s="310" t="str">
        <f ca="true">+IF(OFFSET('Sanitation Data'!$H$32,0,10*ROW('Sanitation Data'!H66))="","",OFFSET('Sanitation Data'!$H$32,0,10*ROW('Sanitation Data'!H66)))</f>
        <v/>
      </c>
      <c r="DJ72" s="310" t="str">
        <f ca="true">+IF(OFFSET('Sanitation Data'!$I$28,0,10*ROW('Sanitation Data'!I66))="","",OFFSET('Sanitation Data'!$I$28,0,10*ROW('Sanitation Data'!I66)))</f>
        <v/>
      </c>
      <c r="DK72" s="310" t="str">
        <f ca="true">+IF(OFFSET('Sanitation Data'!$I$29,0,10*ROW('Sanitation Data'!I66))="","",OFFSET('Sanitation Data'!$I$29,0,10*ROW('Sanitation Data'!I66)))</f>
        <v/>
      </c>
      <c r="DL72" s="310" t="str">
        <f ca="true">+IF(OFFSET('Sanitation Data'!$I$30,0,10*ROW('Sanitation Data'!I66))="","",OFFSET('Sanitation Data'!$I$30,0,10*ROW('Sanitation Data'!I66)))</f>
        <v/>
      </c>
      <c r="DM72" s="310" t="str">
        <f ca="true">+IF(OFFSET('Sanitation Data'!$I$31,0,10*ROW('Sanitation Data'!I66))="","",OFFSET('Sanitation Data'!$I$31,0,10*ROW('Sanitation Data'!I66)))</f>
        <v/>
      </c>
      <c r="DN72" s="310" t="str">
        <f ca="true">+IF(OFFSET('Sanitation Data'!$I$32,0,10*ROW('Sanitation Data'!I66))="","",OFFSET('Sanitation Data'!$I$32,0,10*ROW('Sanitation Data'!I66)))</f>
        <v/>
      </c>
      <c r="DO72" s="310" t="str">
        <f ca="true">+IF(OFFSET('Hygiene Data'!$D$11,0,10*ROW('Hygiene Data'!D66))="","",OFFSET('Hygiene Data'!$D$11,0,10*ROW('Hygiene Data'!D66)))</f>
        <v/>
      </c>
      <c r="DP72" s="310" t="str">
        <f ca="true">+IF(OFFSET('Hygiene Data'!$D$12,0,10*ROW('Hygiene Data'!D66))="","",OFFSET('Hygiene Data'!$D$12,0,10*ROW('Hygiene Data'!D66)))</f>
        <v/>
      </c>
      <c r="DQ72" s="310" t="str">
        <f ca="true">+IF(OFFSET('Hygiene Data'!$D$13,0,10*ROW('Hygiene Data'!D66))="","",OFFSET('Hygiene Data'!$D$13,0,10*ROW('Hygiene Data'!D66)))</f>
        <v/>
      </c>
      <c r="DR72" s="310" t="str">
        <f ca="true">+IF(OFFSET('Hygiene Data'!$E$11,0,10*ROW('Hygiene Data'!E66))="","",OFFSET('Hygiene Data'!$E$11,0,10*ROW('Hygiene Data'!E66)))</f>
        <v/>
      </c>
      <c r="DS72" s="310" t="str">
        <f ca="true">+IF(OFFSET('Hygiene Data'!$E$12,0,10*ROW('Hygiene Data'!E66))="","",OFFSET('Hygiene Data'!$E$12,0,10*ROW('Hygiene Data'!E66)))</f>
        <v/>
      </c>
      <c r="DT72" s="310" t="str">
        <f ca="true">+IF(OFFSET('Hygiene Data'!$E$13,0,10*ROW('Hygiene Data'!E66))="","",OFFSET('Hygiene Data'!$E$13,0,10*ROW('Hygiene Data'!E66)))</f>
        <v/>
      </c>
      <c r="DU72" s="310" t="str">
        <f ca="true">+IF(OFFSET('Hygiene Data'!$F$11,0,10*ROW('Hygiene Data'!F66))="","",OFFSET('Hygiene Data'!$F$11,0,10*ROW('Hygiene Data'!F66)))</f>
        <v/>
      </c>
      <c r="DV72" s="310" t="str">
        <f ca="true">+IF(OFFSET('Hygiene Data'!$F$12,0,10*ROW('Hygiene Data'!F66))="","",OFFSET('Hygiene Data'!$F$12,0,10*ROW('Hygiene Data'!F66)))</f>
        <v/>
      </c>
      <c r="DW72" s="310" t="str">
        <f ca="true">+IF(OFFSET('Hygiene Data'!$F$13,0,10*ROW('Hygiene Data'!F66))="","",OFFSET('Hygiene Data'!$F$13,0,10*ROW('Hygiene Data'!F66)))</f>
        <v/>
      </c>
      <c r="DX72" s="310" t="str">
        <f ca="true">+IF(OFFSET('Hygiene Data'!$G$11,0,10*ROW('Hygiene Data'!G66))="","",OFFSET('Hygiene Data'!$G$11,0,10*ROW('Hygiene Data'!G66)))</f>
        <v/>
      </c>
      <c r="DY72" s="310" t="str">
        <f ca="true">+IF(OFFSET('Hygiene Data'!$G$12,0,10*ROW('Hygiene Data'!G66))="","",OFFSET('Hygiene Data'!$G$12,0,10*ROW('Hygiene Data'!G66)))</f>
        <v/>
      </c>
      <c r="DZ72" s="310" t="str">
        <f ca="true">+IF(OFFSET('Hygiene Data'!$G$13,0,10*ROW('Hygiene Data'!G66))="","",OFFSET('Hygiene Data'!$G$13,0,10*ROW('Hygiene Data'!G66)))</f>
        <v/>
      </c>
      <c r="EA72" s="310" t="str">
        <f ca="true">+IF(OFFSET('Hygiene Data'!$H$11,0,10*ROW('Hygiene Data'!H66))="","",OFFSET('Hygiene Data'!$H$11,0,10*ROW('Hygiene Data'!H66)))</f>
        <v/>
      </c>
      <c r="EB72" s="310" t="str">
        <f ca="true">+IF(OFFSET('Hygiene Data'!$H$12,0,10*ROW('Hygiene Data'!H66))="","",OFFSET('Hygiene Data'!$H$12,0,10*ROW('Hygiene Data'!H66)))</f>
        <v/>
      </c>
      <c r="EC72" s="310" t="str">
        <f ca="true">+IF(OFFSET('Hygiene Data'!$H$13,0,10*ROW('Hygiene Data'!H66))="","",OFFSET('Hygiene Data'!$H$13,0,10*ROW('Hygiene Data'!H66)))</f>
        <v/>
      </c>
      <c r="ED72" s="310" t="str">
        <f ca="true">+IF(OFFSET('Hygiene Data'!$I$11,0,10*ROW('Hygiene Data'!I66))="","",OFFSET('Hygiene Data'!$I$11,0,10*ROW('Hygiene Data'!I66)))</f>
        <v/>
      </c>
      <c r="EE72" s="310" t="str">
        <f ca="true">+IF(OFFSET('Hygiene Data'!$I$12,0,10*ROW('Hygiene Data'!I66))="","",OFFSET('Hygiene Data'!$I$12,0,10*ROW('Hygiene Data'!I66)))</f>
        <v/>
      </c>
      <c r="EF72" s="310"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66"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10"/>
      <c r="BS73" s="310" t="str">
        <f ca="true">+IF(OFFSET('Water Data'!$D$27,0,10*ROW('Water Data'!D67))="","",OFFSET('Water Data'!$D$27,0,10*ROW('Water Data'!D67)))</f>
        <v/>
      </c>
      <c r="BT73" s="310" t="str">
        <f ca="true">+IF(OFFSET('Water Data'!$D$28,0,10*ROW('Water Data'!D67))="","",OFFSET('Water Data'!$D$28,0,10*ROW('Water Data'!D67)))</f>
        <v/>
      </c>
      <c r="BU73" s="310" t="str">
        <f ca="true">+IF(OFFSET('Water Data'!$D$29,0,10*ROW('Water Data'!D67))="","",OFFSET('Water Data'!$D$29,0,10*ROW('Water Data'!D67)))</f>
        <v/>
      </c>
      <c r="BV73" s="310" t="str">
        <f ca="true">+IF(OFFSET('Water Data'!$E$27,0,10*ROW('Water Data'!E67))="","",OFFSET('Water Data'!$E$27,0,10*ROW('Water Data'!E67)))</f>
        <v/>
      </c>
      <c r="BW73" s="310" t="str">
        <f ca="true">+IF(OFFSET('Water Data'!$E$28,0,10*ROW('Water Data'!E67))="","",OFFSET('Water Data'!$E$28,0,10*ROW('Water Data'!E67)))</f>
        <v/>
      </c>
      <c r="BX73" s="310" t="str">
        <f ca="true">+IF(OFFSET('Water Data'!$E$29,0,10*ROW('Water Data'!E67))="","",OFFSET('Water Data'!$E$29,0,10*ROW('Water Data'!E67)))</f>
        <v/>
      </c>
      <c r="BY73" s="310" t="str">
        <f ca="true">+IF(OFFSET('Water Data'!$F$27,0,10*ROW('Water Data'!F67))="","",OFFSET('Water Data'!$F$27,0,10*ROW('Water Data'!F67)))</f>
        <v/>
      </c>
      <c r="BZ73" s="310" t="str">
        <f ca="true">+IF(OFFSET('Water Data'!$F$28,0,10*ROW('Water Data'!F67))="","",OFFSET('Water Data'!$F$28,0,10*ROW('Water Data'!F67)))</f>
        <v/>
      </c>
      <c r="CA73" s="310" t="str">
        <f ca="true">+IF(OFFSET('Water Data'!$F$29,0,10*ROW('Water Data'!F67))="","",OFFSET('Water Data'!$F$29,0,10*ROW('Water Data'!F67)))</f>
        <v/>
      </c>
      <c r="CB73" s="310" t="str">
        <f ca="true">+IF(OFFSET('Water Data'!$G$27,0,10*ROW('Water Data'!G67))="","",OFFSET('Water Data'!$G$27,0,10*ROW('Water Data'!G67)))</f>
        <v/>
      </c>
      <c r="CC73" s="310" t="str">
        <f ca="true">+IF(OFFSET('Water Data'!$G$28,0,10*ROW('Water Data'!G67))="","",OFFSET('Water Data'!$G$28,0,10*ROW('Water Data'!G67)))</f>
        <v/>
      </c>
      <c r="CD73" s="310" t="str">
        <f ca="true">+IF(OFFSET('Water Data'!$G$29,0,10*ROW('Water Data'!G67))="","",OFFSET('Water Data'!$G$29,0,10*ROW('Water Data'!G67)))</f>
        <v/>
      </c>
      <c r="CE73" s="310" t="str">
        <f ca="true">+IF(OFFSET('Water Data'!$H$27,0,10*ROW('Water Data'!H67))="","",OFFSET('Water Data'!$H$27,0,10*ROW('Water Data'!H67)))</f>
        <v/>
      </c>
      <c r="CF73" s="310" t="str">
        <f ca="true">+IF(OFFSET('Water Data'!$H$28,0,10*ROW('Water Data'!H67))="","",OFFSET('Water Data'!$H$28,0,10*ROW('Water Data'!H67)))</f>
        <v/>
      </c>
      <c r="CG73" s="310" t="str">
        <f ca="true">+IF(OFFSET('Water Data'!$H$29,0,10*ROW('Water Data'!H67))="","",OFFSET('Water Data'!$H$29,0,10*ROW('Water Data'!H67)))</f>
        <v/>
      </c>
      <c r="CH73" s="310" t="str">
        <f ca="true">+IF(OFFSET('Water Data'!$I$27,0,10*ROW('Water Data'!I67))="","",OFFSET('Water Data'!$I$27,0,10*ROW('Water Data'!I67)))</f>
        <v/>
      </c>
      <c r="CI73" s="310" t="str">
        <f ca="true">+IF(OFFSET('Water Data'!$I$28,0,10*ROW('Water Data'!I67))="","",OFFSET('Water Data'!$I$28,0,10*ROW('Water Data'!I67)))</f>
        <v/>
      </c>
      <c r="CJ73" s="310" t="str">
        <f ca="true">+IF(OFFSET('Water Data'!$I$29,0,10*ROW('Water Data'!I67))="","",OFFSET('Water Data'!$I$29,0,10*ROW('Water Data'!I67)))</f>
        <v/>
      </c>
      <c r="CK73" s="310" t="str">
        <f ca="true">+IF(OFFSET('Sanitation Data'!$D$28,0,10*ROW('Sanitation Data'!D67))="","",OFFSET('Sanitation Data'!$D$28,0,10*ROW('Sanitation Data'!D67)))</f>
        <v/>
      </c>
      <c r="CL73" s="310" t="str">
        <f ca="true">+IF(OFFSET('Sanitation Data'!$D$29,0,10*ROW('Sanitation Data'!D67))="","",OFFSET('Sanitation Data'!$D$29,0,10*ROW('Sanitation Data'!D67)))</f>
        <v/>
      </c>
      <c r="CM73" s="310" t="str">
        <f ca="true">+IF(OFFSET('Sanitation Data'!$D$30,0,10*ROW('Sanitation Data'!D67))="","",OFFSET('Sanitation Data'!$D$30,0,10*ROW('Sanitation Data'!D67)))</f>
        <v/>
      </c>
      <c r="CN73" s="310" t="str">
        <f ca="true">+IF(OFFSET('Sanitation Data'!$D$31,0,10*ROW('Sanitation Data'!D67))="","",OFFSET('Sanitation Data'!$D$31,0,10*ROW('Sanitation Data'!D67)))</f>
        <v/>
      </c>
      <c r="CO73" s="310" t="str">
        <f ca="true">+IF(OFFSET('Sanitation Data'!$D$32,0,10*ROW('Sanitation Data'!D67))="","",OFFSET('Sanitation Data'!$D$32,0,10*ROW('Sanitation Data'!D67)))</f>
        <v/>
      </c>
      <c r="CP73" s="310" t="str">
        <f ca="true">+IF(OFFSET('Sanitation Data'!$E$28,0,10*ROW('Sanitation Data'!E67))="","",OFFSET('Sanitation Data'!$E$28,0,10*ROW('Sanitation Data'!E67)))</f>
        <v/>
      </c>
      <c r="CQ73" s="310" t="str">
        <f ca="true">+IF(OFFSET('Sanitation Data'!$E$29,0,10*ROW('Sanitation Data'!E67))="","",OFFSET('Sanitation Data'!$E$29,0,10*ROW('Sanitation Data'!E67)))</f>
        <v/>
      </c>
      <c r="CR73" s="310" t="str">
        <f ca="true">+IF(OFFSET('Sanitation Data'!$E$30,0,10*ROW('Sanitation Data'!E67))="","",OFFSET('Sanitation Data'!$E$30,0,10*ROW('Sanitation Data'!E67)))</f>
        <v/>
      </c>
      <c r="CS73" s="310" t="str">
        <f ca="true">+IF(OFFSET('Sanitation Data'!$E$31,0,10*ROW('Sanitation Data'!E67))="","",OFFSET('Sanitation Data'!$E$31,0,10*ROW('Sanitation Data'!E67)))</f>
        <v/>
      </c>
      <c r="CT73" s="310" t="str">
        <f ca="true">+IF(OFFSET('Sanitation Data'!$E$32,0,10*ROW('Sanitation Data'!E67))="","",OFFSET('Sanitation Data'!$E$32,0,10*ROW('Sanitation Data'!E67)))</f>
        <v/>
      </c>
      <c r="CU73" s="310" t="str">
        <f ca="true">+IF(OFFSET('Sanitation Data'!$F$28,0,10*ROW('Sanitation Data'!F67))="","",OFFSET('Sanitation Data'!$F$28,0,10*ROW('Sanitation Data'!F67)))</f>
        <v/>
      </c>
      <c r="CV73" s="310" t="str">
        <f ca="true">+IF(OFFSET('Sanitation Data'!$F$29,0,10*ROW('Sanitation Data'!F67))="","",OFFSET('Sanitation Data'!$F$29,0,10*ROW('Sanitation Data'!F67)))</f>
        <v/>
      </c>
      <c r="CW73" s="310" t="str">
        <f ca="true">+IF(OFFSET('Sanitation Data'!$F$30,0,10*ROW('Sanitation Data'!F67))="","",OFFSET('Sanitation Data'!$F$30,0,10*ROW('Sanitation Data'!F67)))</f>
        <v/>
      </c>
      <c r="CX73" s="310" t="str">
        <f ca="true">+IF(OFFSET('Sanitation Data'!$F$31,0,10*ROW('Sanitation Data'!F67))="","",OFFSET('Sanitation Data'!$F$31,0,10*ROW('Sanitation Data'!F67)))</f>
        <v/>
      </c>
      <c r="CY73" s="310" t="str">
        <f ca="true">+IF(OFFSET('Sanitation Data'!$F$32,0,10*ROW('Sanitation Data'!F67))="","",OFFSET('Sanitation Data'!$F$32,0,10*ROW('Sanitation Data'!F67)))</f>
        <v/>
      </c>
      <c r="CZ73" s="310" t="str">
        <f ca="true">+IF(OFFSET('Sanitation Data'!$G$28,0,10*ROW('Sanitation Data'!G67))="","",OFFSET('Sanitation Data'!$G$28,0,10*ROW('Sanitation Data'!G67)))</f>
        <v/>
      </c>
      <c r="DA73" s="310" t="str">
        <f ca="true">+IF(OFFSET('Sanitation Data'!$G$29,0,10*ROW('Sanitation Data'!G67))="","",OFFSET('Sanitation Data'!$G$29,0,10*ROW('Sanitation Data'!G67)))</f>
        <v/>
      </c>
      <c r="DB73" s="310" t="str">
        <f ca="true">+IF(OFFSET('Sanitation Data'!$G$30,0,10*ROW('Sanitation Data'!G67))="","",OFFSET('Sanitation Data'!$G$30,0,10*ROW('Sanitation Data'!G67)))</f>
        <v/>
      </c>
      <c r="DC73" s="310" t="str">
        <f ca="true">+IF(OFFSET('Sanitation Data'!$G$31,0,10*ROW('Sanitation Data'!G67))="","",OFFSET('Sanitation Data'!$G$31,0,10*ROW('Sanitation Data'!G67)))</f>
        <v/>
      </c>
      <c r="DD73" s="310" t="str">
        <f ca="true">+IF(OFFSET('Sanitation Data'!$G$32,0,10*ROW('Sanitation Data'!G67))="","",OFFSET('Sanitation Data'!$G$32,0,10*ROW('Sanitation Data'!G67)))</f>
        <v/>
      </c>
      <c r="DE73" s="310" t="str">
        <f ca="true">+IF(OFFSET('Sanitation Data'!$H$28,0,10*ROW('Sanitation Data'!H67))="","",OFFSET('Sanitation Data'!$H$28,0,10*ROW('Sanitation Data'!H67)))</f>
        <v/>
      </c>
      <c r="DF73" s="310" t="str">
        <f ca="true">+IF(OFFSET('Sanitation Data'!$H$29,0,10*ROW('Sanitation Data'!H67))="","",OFFSET('Sanitation Data'!$H$29,0,10*ROW('Sanitation Data'!H67)))</f>
        <v/>
      </c>
      <c r="DG73" s="310" t="str">
        <f ca="true">+IF(OFFSET('Sanitation Data'!$H$30,0,10*ROW('Sanitation Data'!H67))="","",OFFSET('Sanitation Data'!$H$30,0,10*ROW('Sanitation Data'!H67)))</f>
        <v/>
      </c>
      <c r="DH73" s="310" t="str">
        <f ca="true">+IF(OFFSET('Sanitation Data'!$H$31,0,10*ROW('Sanitation Data'!H67))="","",OFFSET('Sanitation Data'!$H$31,0,10*ROW('Sanitation Data'!H67)))</f>
        <v/>
      </c>
      <c r="DI73" s="310" t="str">
        <f ca="true">+IF(OFFSET('Sanitation Data'!$H$32,0,10*ROW('Sanitation Data'!H67))="","",OFFSET('Sanitation Data'!$H$32,0,10*ROW('Sanitation Data'!H67)))</f>
        <v/>
      </c>
      <c r="DJ73" s="310" t="str">
        <f ca="true">+IF(OFFSET('Sanitation Data'!$I$28,0,10*ROW('Sanitation Data'!I67))="","",OFFSET('Sanitation Data'!$I$28,0,10*ROW('Sanitation Data'!I67)))</f>
        <v/>
      </c>
      <c r="DK73" s="310" t="str">
        <f ca="true">+IF(OFFSET('Sanitation Data'!$I$29,0,10*ROW('Sanitation Data'!I67))="","",OFFSET('Sanitation Data'!$I$29,0,10*ROW('Sanitation Data'!I67)))</f>
        <v/>
      </c>
      <c r="DL73" s="310" t="str">
        <f ca="true">+IF(OFFSET('Sanitation Data'!$I$30,0,10*ROW('Sanitation Data'!I67))="","",OFFSET('Sanitation Data'!$I$30,0,10*ROW('Sanitation Data'!I67)))</f>
        <v/>
      </c>
      <c r="DM73" s="310" t="str">
        <f ca="true">+IF(OFFSET('Sanitation Data'!$I$31,0,10*ROW('Sanitation Data'!I67))="","",OFFSET('Sanitation Data'!$I$31,0,10*ROW('Sanitation Data'!I67)))</f>
        <v/>
      </c>
      <c r="DN73" s="310" t="str">
        <f ca="true">+IF(OFFSET('Sanitation Data'!$I$32,0,10*ROW('Sanitation Data'!I67))="","",OFFSET('Sanitation Data'!$I$32,0,10*ROW('Sanitation Data'!I67)))</f>
        <v/>
      </c>
      <c r="DO73" s="310" t="str">
        <f ca="true">+IF(OFFSET('Hygiene Data'!$D$11,0,10*ROW('Hygiene Data'!D67))="","",OFFSET('Hygiene Data'!$D$11,0,10*ROW('Hygiene Data'!D67)))</f>
        <v/>
      </c>
      <c r="DP73" s="310" t="str">
        <f ca="true">+IF(OFFSET('Hygiene Data'!$D$12,0,10*ROW('Hygiene Data'!D67))="","",OFFSET('Hygiene Data'!$D$12,0,10*ROW('Hygiene Data'!D67)))</f>
        <v/>
      </c>
      <c r="DQ73" s="310" t="str">
        <f ca="true">+IF(OFFSET('Hygiene Data'!$D$13,0,10*ROW('Hygiene Data'!D67))="","",OFFSET('Hygiene Data'!$D$13,0,10*ROW('Hygiene Data'!D67)))</f>
        <v/>
      </c>
      <c r="DR73" s="310" t="str">
        <f ca="true">+IF(OFFSET('Hygiene Data'!$E$11,0,10*ROW('Hygiene Data'!E67))="","",OFFSET('Hygiene Data'!$E$11,0,10*ROW('Hygiene Data'!E67)))</f>
        <v/>
      </c>
      <c r="DS73" s="310" t="str">
        <f ca="true">+IF(OFFSET('Hygiene Data'!$E$12,0,10*ROW('Hygiene Data'!E67))="","",OFFSET('Hygiene Data'!$E$12,0,10*ROW('Hygiene Data'!E67)))</f>
        <v/>
      </c>
      <c r="DT73" s="310" t="str">
        <f ca="true">+IF(OFFSET('Hygiene Data'!$E$13,0,10*ROW('Hygiene Data'!E67))="","",OFFSET('Hygiene Data'!$E$13,0,10*ROW('Hygiene Data'!E67)))</f>
        <v/>
      </c>
      <c r="DU73" s="310" t="str">
        <f ca="true">+IF(OFFSET('Hygiene Data'!$F$11,0,10*ROW('Hygiene Data'!F67))="","",OFFSET('Hygiene Data'!$F$11,0,10*ROW('Hygiene Data'!F67)))</f>
        <v/>
      </c>
      <c r="DV73" s="310" t="str">
        <f ca="true">+IF(OFFSET('Hygiene Data'!$F$12,0,10*ROW('Hygiene Data'!F67))="","",OFFSET('Hygiene Data'!$F$12,0,10*ROW('Hygiene Data'!F67)))</f>
        <v/>
      </c>
      <c r="DW73" s="310" t="str">
        <f ca="true">+IF(OFFSET('Hygiene Data'!$F$13,0,10*ROW('Hygiene Data'!F67))="","",OFFSET('Hygiene Data'!$F$13,0,10*ROW('Hygiene Data'!F67)))</f>
        <v/>
      </c>
      <c r="DX73" s="310" t="str">
        <f ca="true">+IF(OFFSET('Hygiene Data'!$G$11,0,10*ROW('Hygiene Data'!G67))="","",OFFSET('Hygiene Data'!$G$11,0,10*ROW('Hygiene Data'!G67)))</f>
        <v/>
      </c>
      <c r="DY73" s="310" t="str">
        <f ca="true">+IF(OFFSET('Hygiene Data'!$G$12,0,10*ROW('Hygiene Data'!G67))="","",OFFSET('Hygiene Data'!$G$12,0,10*ROW('Hygiene Data'!G67)))</f>
        <v/>
      </c>
      <c r="DZ73" s="310" t="str">
        <f ca="true">+IF(OFFSET('Hygiene Data'!$G$13,0,10*ROW('Hygiene Data'!G67))="","",OFFSET('Hygiene Data'!$G$13,0,10*ROW('Hygiene Data'!G67)))</f>
        <v/>
      </c>
      <c r="EA73" s="310" t="str">
        <f ca="true">+IF(OFFSET('Hygiene Data'!$H$11,0,10*ROW('Hygiene Data'!H67))="","",OFFSET('Hygiene Data'!$H$11,0,10*ROW('Hygiene Data'!H67)))</f>
        <v/>
      </c>
      <c r="EB73" s="310" t="str">
        <f ca="true">+IF(OFFSET('Hygiene Data'!$H$12,0,10*ROW('Hygiene Data'!H67))="","",OFFSET('Hygiene Data'!$H$12,0,10*ROW('Hygiene Data'!H67)))</f>
        <v/>
      </c>
      <c r="EC73" s="310" t="str">
        <f ca="true">+IF(OFFSET('Hygiene Data'!$H$13,0,10*ROW('Hygiene Data'!H67))="","",OFFSET('Hygiene Data'!$H$13,0,10*ROW('Hygiene Data'!H67)))</f>
        <v/>
      </c>
      <c r="ED73" s="310" t="str">
        <f ca="true">+IF(OFFSET('Hygiene Data'!$I$11,0,10*ROW('Hygiene Data'!I67))="","",OFFSET('Hygiene Data'!$I$11,0,10*ROW('Hygiene Data'!I67)))</f>
        <v/>
      </c>
      <c r="EE73" s="310" t="str">
        <f ca="true">+IF(OFFSET('Hygiene Data'!$I$12,0,10*ROW('Hygiene Data'!I67))="","",OFFSET('Hygiene Data'!$I$12,0,10*ROW('Hygiene Data'!I67)))</f>
        <v/>
      </c>
      <c r="EF73" s="310"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66"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10"/>
      <c r="BS74" s="310" t="str">
        <f ca="true">+IF(OFFSET('Water Data'!$D$27,0,10*ROW('Water Data'!D68))="","",OFFSET('Water Data'!$D$27,0,10*ROW('Water Data'!D68)))</f>
        <v/>
      </c>
      <c r="BT74" s="310" t="str">
        <f ca="true">+IF(OFFSET('Water Data'!$D$28,0,10*ROW('Water Data'!D68))="","",OFFSET('Water Data'!$D$28,0,10*ROW('Water Data'!D68)))</f>
        <v/>
      </c>
      <c r="BU74" s="310" t="str">
        <f ca="true">+IF(OFFSET('Water Data'!$D$29,0,10*ROW('Water Data'!D68))="","",OFFSET('Water Data'!$D$29,0,10*ROW('Water Data'!D68)))</f>
        <v/>
      </c>
      <c r="BV74" s="310" t="str">
        <f ca="true">+IF(OFFSET('Water Data'!$E$27,0,10*ROW('Water Data'!E68))="","",OFFSET('Water Data'!$E$27,0,10*ROW('Water Data'!E68)))</f>
        <v/>
      </c>
      <c r="BW74" s="310" t="str">
        <f ca="true">+IF(OFFSET('Water Data'!$E$28,0,10*ROW('Water Data'!E68))="","",OFFSET('Water Data'!$E$28,0,10*ROW('Water Data'!E68)))</f>
        <v/>
      </c>
      <c r="BX74" s="310" t="str">
        <f ca="true">+IF(OFFSET('Water Data'!$E$29,0,10*ROW('Water Data'!E68))="","",OFFSET('Water Data'!$E$29,0,10*ROW('Water Data'!E68)))</f>
        <v/>
      </c>
      <c r="BY74" s="310" t="str">
        <f ca="true">+IF(OFFSET('Water Data'!$F$27,0,10*ROW('Water Data'!F68))="","",OFFSET('Water Data'!$F$27,0,10*ROW('Water Data'!F68)))</f>
        <v/>
      </c>
      <c r="BZ74" s="310" t="str">
        <f ca="true">+IF(OFFSET('Water Data'!$F$28,0,10*ROW('Water Data'!F68))="","",OFFSET('Water Data'!$F$28,0,10*ROW('Water Data'!F68)))</f>
        <v/>
      </c>
      <c r="CA74" s="310" t="str">
        <f ca="true">+IF(OFFSET('Water Data'!$F$29,0,10*ROW('Water Data'!F68))="","",OFFSET('Water Data'!$F$29,0,10*ROW('Water Data'!F68)))</f>
        <v/>
      </c>
      <c r="CB74" s="310" t="str">
        <f ca="true">+IF(OFFSET('Water Data'!$G$27,0,10*ROW('Water Data'!G68))="","",OFFSET('Water Data'!$G$27,0,10*ROW('Water Data'!G68)))</f>
        <v/>
      </c>
      <c r="CC74" s="310" t="str">
        <f ca="true">+IF(OFFSET('Water Data'!$G$28,0,10*ROW('Water Data'!G68))="","",OFFSET('Water Data'!$G$28,0,10*ROW('Water Data'!G68)))</f>
        <v/>
      </c>
      <c r="CD74" s="310" t="str">
        <f ca="true">+IF(OFFSET('Water Data'!$G$29,0,10*ROW('Water Data'!G68))="","",OFFSET('Water Data'!$G$29,0,10*ROW('Water Data'!G68)))</f>
        <v/>
      </c>
      <c r="CE74" s="310" t="str">
        <f ca="true">+IF(OFFSET('Water Data'!$H$27,0,10*ROW('Water Data'!H68))="","",OFFSET('Water Data'!$H$27,0,10*ROW('Water Data'!H68)))</f>
        <v/>
      </c>
      <c r="CF74" s="310" t="str">
        <f ca="true">+IF(OFFSET('Water Data'!$H$28,0,10*ROW('Water Data'!H68))="","",OFFSET('Water Data'!$H$28,0,10*ROW('Water Data'!H68)))</f>
        <v/>
      </c>
      <c r="CG74" s="310" t="str">
        <f ca="true">+IF(OFFSET('Water Data'!$H$29,0,10*ROW('Water Data'!H68))="","",OFFSET('Water Data'!$H$29,0,10*ROW('Water Data'!H68)))</f>
        <v/>
      </c>
      <c r="CH74" s="310" t="str">
        <f ca="true">+IF(OFFSET('Water Data'!$I$27,0,10*ROW('Water Data'!I68))="","",OFFSET('Water Data'!$I$27,0,10*ROW('Water Data'!I68)))</f>
        <v/>
      </c>
      <c r="CI74" s="310" t="str">
        <f ca="true">+IF(OFFSET('Water Data'!$I$28,0,10*ROW('Water Data'!I68))="","",OFFSET('Water Data'!$I$28,0,10*ROW('Water Data'!I68)))</f>
        <v/>
      </c>
      <c r="CJ74" s="310" t="str">
        <f ca="true">+IF(OFFSET('Water Data'!$I$29,0,10*ROW('Water Data'!I68))="","",OFFSET('Water Data'!$I$29,0,10*ROW('Water Data'!I68)))</f>
        <v/>
      </c>
      <c r="CK74" s="310" t="str">
        <f ca="true">+IF(OFFSET('Sanitation Data'!$D$28,0,10*ROW('Sanitation Data'!D68))="","",OFFSET('Sanitation Data'!$D$28,0,10*ROW('Sanitation Data'!D68)))</f>
        <v/>
      </c>
      <c r="CL74" s="310" t="str">
        <f ca="true">+IF(OFFSET('Sanitation Data'!$D$29,0,10*ROW('Sanitation Data'!D68))="","",OFFSET('Sanitation Data'!$D$29,0,10*ROW('Sanitation Data'!D68)))</f>
        <v/>
      </c>
      <c r="CM74" s="310" t="str">
        <f ca="true">+IF(OFFSET('Sanitation Data'!$D$30,0,10*ROW('Sanitation Data'!D68))="","",OFFSET('Sanitation Data'!$D$30,0,10*ROW('Sanitation Data'!D68)))</f>
        <v/>
      </c>
      <c r="CN74" s="310" t="str">
        <f ca="true">+IF(OFFSET('Sanitation Data'!$D$31,0,10*ROW('Sanitation Data'!D68))="","",OFFSET('Sanitation Data'!$D$31,0,10*ROW('Sanitation Data'!D68)))</f>
        <v/>
      </c>
      <c r="CO74" s="310" t="str">
        <f ca="true">+IF(OFFSET('Sanitation Data'!$D$32,0,10*ROW('Sanitation Data'!D68))="","",OFFSET('Sanitation Data'!$D$32,0,10*ROW('Sanitation Data'!D68)))</f>
        <v/>
      </c>
      <c r="CP74" s="310" t="str">
        <f ca="true">+IF(OFFSET('Sanitation Data'!$E$28,0,10*ROW('Sanitation Data'!E68))="","",OFFSET('Sanitation Data'!$E$28,0,10*ROW('Sanitation Data'!E68)))</f>
        <v/>
      </c>
      <c r="CQ74" s="310" t="str">
        <f ca="true">+IF(OFFSET('Sanitation Data'!$E$29,0,10*ROW('Sanitation Data'!E68))="","",OFFSET('Sanitation Data'!$E$29,0,10*ROW('Sanitation Data'!E68)))</f>
        <v/>
      </c>
      <c r="CR74" s="310" t="str">
        <f ca="true">+IF(OFFSET('Sanitation Data'!$E$30,0,10*ROW('Sanitation Data'!E68))="","",OFFSET('Sanitation Data'!$E$30,0,10*ROW('Sanitation Data'!E68)))</f>
        <v/>
      </c>
      <c r="CS74" s="310" t="str">
        <f ca="true">+IF(OFFSET('Sanitation Data'!$E$31,0,10*ROW('Sanitation Data'!E68))="","",OFFSET('Sanitation Data'!$E$31,0,10*ROW('Sanitation Data'!E68)))</f>
        <v/>
      </c>
      <c r="CT74" s="310" t="str">
        <f ca="true">+IF(OFFSET('Sanitation Data'!$E$32,0,10*ROW('Sanitation Data'!E68))="","",OFFSET('Sanitation Data'!$E$32,0,10*ROW('Sanitation Data'!E68)))</f>
        <v/>
      </c>
      <c r="CU74" s="310" t="str">
        <f ca="true">+IF(OFFSET('Sanitation Data'!$F$28,0,10*ROW('Sanitation Data'!F68))="","",OFFSET('Sanitation Data'!$F$28,0,10*ROW('Sanitation Data'!F68)))</f>
        <v/>
      </c>
      <c r="CV74" s="310" t="str">
        <f ca="true">+IF(OFFSET('Sanitation Data'!$F$29,0,10*ROW('Sanitation Data'!F68))="","",OFFSET('Sanitation Data'!$F$29,0,10*ROW('Sanitation Data'!F68)))</f>
        <v/>
      </c>
      <c r="CW74" s="310" t="str">
        <f ca="true">+IF(OFFSET('Sanitation Data'!$F$30,0,10*ROW('Sanitation Data'!F68))="","",OFFSET('Sanitation Data'!$F$30,0,10*ROW('Sanitation Data'!F68)))</f>
        <v/>
      </c>
      <c r="CX74" s="310" t="str">
        <f ca="true">+IF(OFFSET('Sanitation Data'!$F$31,0,10*ROW('Sanitation Data'!F68))="","",OFFSET('Sanitation Data'!$F$31,0,10*ROW('Sanitation Data'!F68)))</f>
        <v/>
      </c>
      <c r="CY74" s="310" t="str">
        <f ca="true">+IF(OFFSET('Sanitation Data'!$F$32,0,10*ROW('Sanitation Data'!F68))="","",OFFSET('Sanitation Data'!$F$32,0,10*ROW('Sanitation Data'!F68)))</f>
        <v/>
      </c>
      <c r="CZ74" s="310" t="str">
        <f ca="true">+IF(OFFSET('Sanitation Data'!$G$28,0,10*ROW('Sanitation Data'!G68))="","",OFFSET('Sanitation Data'!$G$28,0,10*ROW('Sanitation Data'!G68)))</f>
        <v/>
      </c>
      <c r="DA74" s="310" t="str">
        <f ca="true">+IF(OFFSET('Sanitation Data'!$G$29,0,10*ROW('Sanitation Data'!G68))="","",OFFSET('Sanitation Data'!$G$29,0,10*ROW('Sanitation Data'!G68)))</f>
        <v/>
      </c>
      <c r="DB74" s="310" t="str">
        <f ca="true">+IF(OFFSET('Sanitation Data'!$G$30,0,10*ROW('Sanitation Data'!G68))="","",OFFSET('Sanitation Data'!$G$30,0,10*ROW('Sanitation Data'!G68)))</f>
        <v/>
      </c>
      <c r="DC74" s="310" t="str">
        <f ca="true">+IF(OFFSET('Sanitation Data'!$G$31,0,10*ROW('Sanitation Data'!G68))="","",OFFSET('Sanitation Data'!$G$31,0,10*ROW('Sanitation Data'!G68)))</f>
        <v/>
      </c>
      <c r="DD74" s="310" t="str">
        <f ca="true">+IF(OFFSET('Sanitation Data'!$G$32,0,10*ROW('Sanitation Data'!G68))="","",OFFSET('Sanitation Data'!$G$32,0,10*ROW('Sanitation Data'!G68)))</f>
        <v/>
      </c>
      <c r="DE74" s="310" t="str">
        <f ca="true">+IF(OFFSET('Sanitation Data'!$H$28,0,10*ROW('Sanitation Data'!H68))="","",OFFSET('Sanitation Data'!$H$28,0,10*ROW('Sanitation Data'!H68)))</f>
        <v/>
      </c>
      <c r="DF74" s="310" t="str">
        <f ca="true">+IF(OFFSET('Sanitation Data'!$H$29,0,10*ROW('Sanitation Data'!H68))="","",OFFSET('Sanitation Data'!$H$29,0,10*ROW('Sanitation Data'!H68)))</f>
        <v/>
      </c>
      <c r="DG74" s="310" t="str">
        <f ca="true">+IF(OFFSET('Sanitation Data'!$H$30,0,10*ROW('Sanitation Data'!H68))="","",OFFSET('Sanitation Data'!$H$30,0,10*ROW('Sanitation Data'!H68)))</f>
        <v/>
      </c>
      <c r="DH74" s="310" t="str">
        <f ca="true">+IF(OFFSET('Sanitation Data'!$H$31,0,10*ROW('Sanitation Data'!H68))="","",OFFSET('Sanitation Data'!$H$31,0,10*ROW('Sanitation Data'!H68)))</f>
        <v/>
      </c>
      <c r="DI74" s="310" t="str">
        <f ca="true">+IF(OFFSET('Sanitation Data'!$H$32,0,10*ROW('Sanitation Data'!H68))="","",OFFSET('Sanitation Data'!$H$32,0,10*ROW('Sanitation Data'!H68)))</f>
        <v/>
      </c>
      <c r="DJ74" s="310" t="str">
        <f ca="true">+IF(OFFSET('Sanitation Data'!$I$28,0,10*ROW('Sanitation Data'!I68))="","",OFFSET('Sanitation Data'!$I$28,0,10*ROW('Sanitation Data'!I68)))</f>
        <v/>
      </c>
      <c r="DK74" s="310" t="str">
        <f ca="true">+IF(OFFSET('Sanitation Data'!$I$29,0,10*ROW('Sanitation Data'!I68))="","",OFFSET('Sanitation Data'!$I$29,0,10*ROW('Sanitation Data'!I68)))</f>
        <v/>
      </c>
      <c r="DL74" s="310" t="str">
        <f ca="true">+IF(OFFSET('Sanitation Data'!$I$30,0,10*ROW('Sanitation Data'!I68))="","",OFFSET('Sanitation Data'!$I$30,0,10*ROW('Sanitation Data'!I68)))</f>
        <v/>
      </c>
      <c r="DM74" s="310" t="str">
        <f ca="true">+IF(OFFSET('Sanitation Data'!$I$31,0,10*ROW('Sanitation Data'!I68))="","",OFFSET('Sanitation Data'!$I$31,0,10*ROW('Sanitation Data'!I68)))</f>
        <v/>
      </c>
      <c r="DN74" s="310" t="str">
        <f ca="true">+IF(OFFSET('Sanitation Data'!$I$32,0,10*ROW('Sanitation Data'!I68))="","",OFFSET('Sanitation Data'!$I$32,0,10*ROW('Sanitation Data'!I68)))</f>
        <v/>
      </c>
      <c r="DO74" s="310" t="str">
        <f ca="true">+IF(OFFSET('Hygiene Data'!$D$11,0,10*ROW('Hygiene Data'!D68))="","",OFFSET('Hygiene Data'!$D$11,0,10*ROW('Hygiene Data'!D68)))</f>
        <v/>
      </c>
      <c r="DP74" s="310" t="str">
        <f ca="true">+IF(OFFSET('Hygiene Data'!$D$12,0,10*ROW('Hygiene Data'!D68))="","",OFFSET('Hygiene Data'!$D$12,0,10*ROW('Hygiene Data'!D68)))</f>
        <v/>
      </c>
      <c r="DQ74" s="310" t="str">
        <f ca="true">+IF(OFFSET('Hygiene Data'!$D$13,0,10*ROW('Hygiene Data'!D68))="","",OFFSET('Hygiene Data'!$D$13,0,10*ROW('Hygiene Data'!D68)))</f>
        <v/>
      </c>
      <c r="DR74" s="310" t="str">
        <f ca="true">+IF(OFFSET('Hygiene Data'!$E$11,0,10*ROW('Hygiene Data'!E68))="","",OFFSET('Hygiene Data'!$E$11,0,10*ROW('Hygiene Data'!E68)))</f>
        <v/>
      </c>
      <c r="DS74" s="310" t="str">
        <f ca="true">+IF(OFFSET('Hygiene Data'!$E$12,0,10*ROW('Hygiene Data'!E68))="","",OFFSET('Hygiene Data'!$E$12,0,10*ROW('Hygiene Data'!E68)))</f>
        <v/>
      </c>
      <c r="DT74" s="310" t="str">
        <f ca="true">+IF(OFFSET('Hygiene Data'!$E$13,0,10*ROW('Hygiene Data'!E68))="","",OFFSET('Hygiene Data'!$E$13,0,10*ROW('Hygiene Data'!E68)))</f>
        <v/>
      </c>
      <c r="DU74" s="310" t="str">
        <f ca="true">+IF(OFFSET('Hygiene Data'!$F$11,0,10*ROW('Hygiene Data'!F68))="","",OFFSET('Hygiene Data'!$F$11,0,10*ROW('Hygiene Data'!F68)))</f>
        <v/>
      </c>
      <c r="DV74" s="310" t="str">
        <f ca="true">+IF(OFFSET('Hygiene Data'!$F$12,0,10*ROW('Hygiene Data'!F68))="","",OFFSET('Hygiene Data'!$F$12,0,10*ROW('Hygiene Data'!F68)))</f>
        <v/>
      </c>
      <c r="DW74" s="310" t="str">
        <f ca="true">+IF(OFFSET('Hygiene Data'!$F$13,0,10*ROW('Hygiene Data'!F68))="","",OFFSET('Hygiene Data'!$F$13,0,10*ROW('Hygiene Data'!F68)))</f>
        <v/>
      </c>
      <c r="DX74" s="310" t="str">
        <f ca="true">+IF(OFFSET('Hygiene Data'!$G$11,0,10*ROW('Hygiene Data'!G68))="","",OFFSET('Hygiene Data'!$G$11,0,10*ROW('Hygiene Data'!G68)))</f>
        <v/>
      </c>
      <c r="DY74" s="310" t="str">
        <f ca="true">+IF(OFFSET('Hygiene Data'!$G$12,0,10*ROW('Hygiene Data'!G68))="","",OFFSET('Hygiene Data'!$G$12,0,10*ROW('Hygiene Data'!G68)))</f>
        <v/>
      </c>
      <c r="DZ74" s="310" t="str">
        <f ca="true">+IF(OFFSET('Hygiene Data'!$G$13,0,10*ROW('Hygiene Data'!G68))="","",OFFSET('Hygiene Data'!$G$13,0,10*ROW('Hygiene Data'!G68)))</f>
        <v/>
      </c>
      <c r="EA74" s="310" t="str">
        <f ca="true">+IF(OFFSET('Hygiene Data'!$H$11,0,10*ROW('Hygiene Data'!H68))="","",OFFSET('Hygiene Data'!$H$11,0,10*ROW('Hygiene Data'!H68)))</f>
        <v/>
      </c>
      <c r="EB74" s="310" t="str">
        <f ca="true">+IF(OFFSET('Hygiene Data'!$H$12,0,10*ROW('Hygiene Data'!H68))="","",OFFSET('Hygiene Data'!$H$12,0,10*ROW('Hygiene Data'!H68)))</f>
        <v/>
      </c>
      <c r="EC74" s="310" t="str">
        <f ca="true">+IF(OFFSET('Hygiene Data'!$H$13,0,10*ROW('Hygiene Data'!H68))="","",OFFSET('Hygiene Data'!$H$13,0,10*ROW('Hygiene Data'!H68)))</f>
        <v/>
      </c>
      <c r="ED74" s="310" t="str">
        <f ca="true">+IF(OFFSET('Hygiene Data'!$I$11,0,10*ROW('Hygiene Data'!I68))="","",OFFSET('Hygiene Data'!$I$11,0,10*ROW('Hygiene Data'!I68)))</f>
        <v/>
      </c>
      <c r="EE74" s="310" t="str">
        <f ca="true">+IF(OFFSET('Hygiene Data'!$I$12,0,10*ROW('Hygiene Data'!I68))="","",OFFSET('Hygiene Data'!$I$12,0,10*ROW('Hygiene Data'!I68)))</f>
        <v/>
      </c>
      <c r="EF74" s="310"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66"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10"/>
      <c r="BS75" s="310" t="str">
        <f ca="true">+IF(OFFSET('Water Data'!$D$27,0,10*ROW('Water Data'!D69))="","",OFFSET('Water Data'!$D$27,0,10*ROW('Water Data'!D69)))</f>
        <v/>
      </c>
      <c r="BT75" s="310" t="str">
        <f ca="true">+IF(OFFSET('Water Data'!$D$28,0,10*ROW('Water Data'!D69))="","",OFFSET('Water Data'!$D$28,0,10*ROW('Water Data'!D69)))</f>
        <v/>
      </c>
      <c r="BU75" s="310" t="str">
        <f ca="true">+IF(OFFSET('Water Data'!$D$29,0,10*ROW('Water Data'!D69))="","",OFFSET('Water Data'!$D$29,0,10*ROW('Water Data'!D69)))</f>
        <v/>
      </c>
      <c r="BV75" s="310" t="str">
        <f ca="true">+IF(OFFSET('Water Data'!$E$27,0,10*ROW('Water Data'!E69))="","",OFFSET('Water Data'!$E$27,0,10*ROW('Water Data'!E69)))</f>
        <v/>
      </c>
      <c r="BW75" s="310" t="str">
        <f ca="true">+IF(OFFSET('Water Data'!$E$28,0,10*ROW('Water Data'!E69))="","",OFFSET('Water Data'!$E$28,0,10*ROW('Water Data'!E69)))</f>
        <v/>
      </c>
      <c r="BX75" s="310" t="str">
        <f ca="true">+IF(OFFSET('Water Data'!$E$29,0,10*ROW('Water Data'!E69))="","",OFFSET('Water Data'!$E$29,0,10*ROW('Water Data'!E69)))</f>
        <v/>
      </c>
      <c r="BY75" s="310" t="str">
        <f ca="true">+IF(OFFSET('Water Data'!$F$27,0,10*ROW('Water Data'!F69))="","",OFFSET('Water Data'!$F$27,0,10*ROW('Water Data'!F69)))</f>
        <v/>
      </c>
      <c r="BZ75" s="310" t="str">
        <f ca="true">+IF(OFFSET('Water Data'!$F$28,0,10*ROW('Water Data'!F69))="","",OFFSET('Water Data'!$F$28,0,10*ROW('Water Data'!F69)))</f>
        <v/>
      </c>
      <c r="CA75" s="310" t="str">
        <f ca="true">+IF(OFFSET('Water Data'!$F$29,0,10*ROW('Water Data'!F69))="","",OFFSET('Water Data'!$F$29,0,10*ROW('Water Data'!F69)))</f>
        <v/>
      </c>
      <c r="CB75" s="310" t="str">
        <f ca="true">+IF(OFFSET('Water Data'!$G$27,0,10*ROW('Water Data'!G69))="","",OFFSET('Water Data'!$G$27,0,10*ROW('Water Data'!G69)))</f>
        <v/>
      </c>
      <c r="CC75" s="310" t="str">
        <f ca="true">+IF(OFFSET('Water Data'!$G$28,0,10*ROW('Water Data'!G69))="","",OFFSET('Water Data'!$G$28,0,10*ROW('Water Data'!G69)))</f>
        <v/>
      </c>
      <c r="CD75" s="310" t="str">
        <f ca="true">+IF(OFFSET('Water Data'!$G$29,0,10*ROW('Water Data'!G69))="","",OFFSET('Water Data'!$G$29,0,10*ROW('Water Data'!G69)))</f>
        <v/>
      </c>
      <c r="CE75" s="310" t="str">
        <f ca="true">+IF(OFFSET('Water Data'!$H$27,0,10*ROW('Water Data'!H69))="","",OFFSET('Water Data'!$H$27,0,10*ROW('Water Data'!H69)))</f>
        <v/>
      </c>
      <c r="CF75" s="310" t="str">
        <f ca="true">+IF(OFFSET('Water Data'!$H$28,0,10*ROW('Water Data'!H69))="","",OFFSET('Water Data'!$H$28,0,10*ROW('Water Data'!H69)))</f>
        <v/>
      </c>
      <c r="CG75" s="310" t="str">
        <f ca="true">+IF(OFFSET('Water Data'!$H$29,0,10*ROW('Water Data'!H69))="","",OFFSET('Water Data'!$H$29,0,10*ROW('Water Data'!H69)))</f>
        <v/>
      </c>
      <c r="CH75" s="310" t="str">
        <f ca="true">+IF(OFFSET('Water Data'!$I$27,0,10*ROW('Water Data'!I69))="","",OFFSET('Water Data'!$I$27,0,10*ROW('Water Data'!I69)))</f>
        <v/>
      </c>
      <c r="CI75" s="310" t="str">
        <f ca="true">+IF(OFFSET('Water Data'!$I$28,0,10*ROW('Water Data'!I69))="","",OFFSET('Water Data'!$I$28,0,10*ROW('Water Data'!I69)))</f>
        <v/>
      </c>
      <c r="CJ75" s="310" t="str">
        <f ca="true">+IF(OFFSET('Water Data'!$I$29,0,10*ROW('Water Data'!I69))="","",OFFSET('Water Data'!$I$29,0,10*ROW('Water Data'!I69)))</f>
        <v/>
      </c>
      <c r="CK75" s="310" t="str">
        <f ca="true">+IF(OFFSET('Sanitation Data'!$D$28,0,10*ROW('Sanitation Data'!D69))="","",OFFSET('Sanitation Data'!$D$28,0,10*ROW('Sanitation Data'!D69)))</f>
        <v/>
      </c>
      <c r="CL75" s="310" t="str">
        <f ca="true">+IF(OFFSET('Sanitation Data'!$D$29,0,10*ROW('Sanitation Data'!D69))="","",OFFSET('Sanitation Data'!$D$29,0,10*ROW('Sanitation Data'!D69)))</f>
        <v/>
      </c>
      <c r="CM75" s="310" t="str">
        <f ca="true">+IF(OFFSET('Sanitation Data'!$D$30,0,10*ROW('Sanitation Data'!D69))="","",OFFSET('Sanitation Data'!$D$30,0,10*ROW('Sanitation Data'!D69)))</f>
        <v/>
      </c>
      <c r="CN75" s="310" t="str">
        <f ca="true">+IF(OFFSET('Sanitation Data'!$D$31,0,10*ROW('Sanitation Data'!D69))="","",OFFSET('Sanitation Data'!$D$31,0,10*ROW('Sanitation Data'!D69)))</f>
        <v/>
      </c>
      <c r="CO75" s="310" t="str">
        <f ca="true">+IF(OFFSET('Sanitation Data'!$D$32,0,10*ROW('Sanitation Data'!D69))="","",OFFSET('Sanitation Data'!$D$32,0,10*ROW('Sanitation Data'!D69)))</f>
        <v/>
      </c>
      <c r="CP75" s="310" t="str">
        <f ca="true">+IF(OFFSET('Sanitation Data'!$E$28,0,10*ROW('Sanitation Data'!E69))="","",OFFSET('Sanitation Data'!$E$28,0,10*ROW('Sanitation Data'!E69)))</f>
        <v/>
      </c>
      <c r="CQ75" s="310" t="str">
        <f ca="true">+IF(OFFSET('Sanitation Data'!$E$29,0,10*ROW('Sanitation Data'!E69))="","",OFFSET('Sanitation Data'!$E$29,0,10*ROW('Sanitation Data'!E69)))</f>
        <v/>
      </c>
      <c r="CR75" s="310" t="str">
        <f ca="true">+IF(OFFSET('Sanitation Data'!$E$30,0,10*ROW('Sanitation Data'!E69))="","",OFFSET('Sanitation Data'!$E$30,0,10*ROW('Sanitation Data'!E69)))</f>
        <v/>
      </c>
      <c r="CS75" s="310" t="str">
        <f ca="true">+IF(OFFSET('Sanitation Data'!$E$31,0,10*ROW('Sanitation Data'!E69))="","",OFFSET('Sanitation Data'!$E$31,0,10*ROW('Sanitation Data'!E69)))</f>
        <v/>
      </c>
      <c r="CT75" s="310" t="str">
        <f ca="true">+IF(OFFSET('Sanitation Data'!$E$32,0,10*ROW('Sanitation Data'!E69))="","",OFFSET('Sanitation Data'!$E$32,0,10*ROW('Sanitation Data'!E69)))</f>
        <v/>
      </c>
      <c r="CU75" s="310" t="str">
        <f ca="true">+IF(OFFSET('Sanitation Data'!$F$28,0,10*ROW('Sanitation Data'!F69))="","",OFFSET('Sanitation Data'!$F$28,0,10*ROW('Sanitation Data'!F69)))</f>
        <v/>
      </c>
      <c r="CV75" s="310" t="str">
        <f ca="true">+IF(OFFSET('Sanitation Data'!$F$29,0,10*ROW('Sanitation Data'!F69))="","",OFFSET('Sanitation Data'!$F$29,0,10*ROW('Sanitation Data'!F69)))</f>
        <v/>
      </c>
      <c r="CW75" s="310" t="str">
        <f ca="true">+IF(OFFSET('Sanitation Data'!$F$30,0,10*ROW('Sanitation Data'!F69))="","",OFFSET('Sanitation Data'!$F$30,0,10*ROW('Sanitation Data'!F69)))</f>
        <v/>
      </c>
      <c r="CX75" s="310" t="str">
        <f ca="true">+IF(OFFSET('Sanitation Data'!$F$31,0,10*ROW('Sanitation Data'!F69))="","",OFFSET('Sanitation Data'!$F$31,0,10*ROW('Sanitation Data'!F69)))</f>
        <v/>
      </c>
      <c r="CY75" s="310" t="str">
        <f ca="true">+IF(OFFSET('Sanitation Data'!$F$32,0,10*ROW('Sanitation Data'!F69))="","",OFFSET('Sanitation Data'!$F$32,0,10*ROW('Sanitation Data'!F69)))</f>
        <v/>
      </c>
      <c r="CZ75" s="310" t="str">
        <f ca="true">+IF(OFFSET('Sanitation Data'!$G$28,0,10*ROW('Sanitation Data'!G69))="","",OFFSET('Sanitation Data'!$G$28,0,10*ROW('Sanitation Data'!G69)))</f>
        <v/>
      </c>
      <c r="DA75" s="310" t="str">
        <f ca="true">+IF(OFFSET('Sanitation Data'!$G$29,0,10*ROW('Sanitation Data'!G69))="","",OFFSET('Sanitation Data'!$G$29,0,10*ROW('Sanitation Data'!G69)))</f>
        <v/>
      </c>
      <c r="DB75" s="310" t="str">
        <f ca="true">+IF(OFFSET('Sanitation Data'!$G$30,0,10*ROW('Sanitation Data'!G69))="","",OFFSET('Sanitation Data'!$G$30,0,10*ROW('Sanitation Data'!G69)))</f>
        <v/>
      </c>
      <c r="DC75" s="310" t="str">
        <f ca="true">+IF(OFFSET('Sanitation Data'!$G$31,0,10*ROW('Sanitation Data'!G69))="","",OFFSET('Sanitation Data'!$G$31,0,10*ROW('Sanitation Data'!G69)))</f>
        <v/>
      </c>
      <c r="DD75" s="310" t="str">
        <f ca="true">+IF(OFFSET('Sanitation Data'!$G$32,0,10*ROW('Sanitation Data'!G69))="","",OFFSET('Sanitation Data'!$G$32,0,10*ROW('Sanitation Data'!G69)))</f>
        <v/>
      </c>
      <c r="DE75" s="310" t="str">
        <f ca="true">+IF(OFFSET('Sanitation Data'!$H$28,0,10*ROW('Sanitation Data'!H69))="","",OFFSET('Sanitation Data'!$H$28,0,10*ROW('Sanitation Data'!H69)))</f>
        <v/>
      </c>
      <c r="DF75" s="310" t="str">
        <f ca="true">+IF(OFFSET('Sanitation Data'!$H$29,0,10*ROW('Sanitation Data'!H69))="","",OFFSET('Sanitation Data'!$H$29,0,10*ROW('Sanitation Data'!H69)))</f>
        <v/>
      </c>
      <c r="DG75" s="310" t="str">
        <f ca="true">+IF(OFFSET('Sanitation Data'!$H$30,0,10*ROW('Sanitation Data'!H69))="","",OFFSET('Sanitation Data'!$H$30,0,10*ROW('Sanitation Data'!H69)))</f>
        <v/>
      </c>
      <c r="DH75" s="310" t="str">
        <f ca="true">+IF(OFFSET('Sanitation Data'!$H$31,0,10*ROW('Sanitation Data'!H69))="","",OFFSET('Sanitation Data'!$H$31,0,10*ROW('Sanitation Data'!H69)))</f>
        <v/>
      </c>
      <c r="DI75" s="310" t="str">
        <f ca="true">+IF(OFFSET('Sanitation Data'!$H$32,0,10*ROW('Sanitation Data'!H69))="","",OFFSET('Sanitation Data'!$H$32,0,10*ROW('Sanitation Data'!H69)))</f>
        <v/>
      </c>
      <c r="DJ75" s="310" t="str">
        <f ca="true">+IF(OFFSET('Sanitation Data'!$I$28,0,10*ROW('Sanitation Data'!I69))="","",OFFSET('Sanitation Data'!$I$28,0,10*ROW('Sanitation Data'!I69)))</f>
        <v/>
      </c>
      <c r="DK75" s="310" t="str">
        <f ca="true">+IF(OFFSET('Sanitation Data'!$I$29,0,10*ROW('Sanitation Data'!I69))="","",OFFSET('Sanitation Data'!$I$29,0,10*ROW('Sanitation Data'!I69)))</f>
        <v/>
      </c>
      <c r="DL75" s="310" t="str">
        <f ca="true">+IF(OFFSET('Sanitation Data'!$I$30,0,10*ROW('Sanitation Data'!I69))="","",OFFSET('Sanitation Data'!$I$30,0,10*ROW('Sanitation Data'!I69)))</f>
        <v/>
      </c>
      <c r="DM75" s="310" t="str">
        <f ca="true">+IF(OFFSET('Sanitation Data'!$I$31,0,10*ROW('Sanitation Data'!I69))="","",OFFSET('Sanitation Data'!$I$31,0,10*ROW('Sanitation Data'!I69)))</f>
        <v/>
      </c>
      <c r="DN75" s="310" t="str">
        <f ca="true">+IF(OFFSET('Sanitation Data'!$I$32,0,10*ROW('Sanitation Data'!I69))="","",OFFSET('Sanitation Data'!$I$32,0,10*ROW('Sanitation Data'!I69)))</f>
        <v/>
      </c>
      <c r="DO75" s="310" t="str">
        <f ca="true">+IF(OFFSET('Hygiene Data'!$D$11,0,10*ROW('Hygiene Data'!D69))="","",OFFSET('Hygiene Data'!$D$11,0,10*ROW('Hygiene Data'!D69)))</f>
        <v/>
      </c>
      <c r="DP75" s="310" t="str">
        <f ca="true">+IF(OFFSET('Hygiene Data'!$D$12,0,10*ROW('Hygiene Data'!D69))="","",OFFSET('Hygiene Data'!$D$12,0,10*ROW('Hygiene Data'!D69)))</f>
        <v/>
      </c>
      <c r="DQ75" s="310" t="str">
        <f ca="true">+IF(OFFSET('Hygiene Data'!$D$13,0,10*ROW('Hygiene Data'!D69))="","",OFFSET('Hygiene Data'!$D$13,0,10*ROW('Hygiene Data'!D69)))</f>
        <v/>
      </c>
      <c r="DR75" s="310" t="str">
        <f ca="true">+IF(OFFSET('Hygiene Data'!$E$11,0,10*ROW('Hygiene Data'!E69))="","",OFFSET('Hygiene Data'!$E$11,0,10*ROW('Hygiene Data'!E69)))</f>
        <v/>
      </c>
      <c r="DS75" s="310" t="str">
        <f ca="true">+IF(OFFSET('Hygiene Data'!$E$12,0,10*ROW('Hygiene Data'!E69))="","",OFFSET('Hygiene Data'!$E$12,0,10*ROW('Hygiene Data'!E69)))</f>
        <v/>
      </c>
      <c r="DT75" s="310" t="str">
        <f ca="true">+IF(OFFSET('Hygiene Data'!$E$13,0,10*ROW('Hygiene Data'!E69))="","",OFFSET('Hygiene Data'!$E$13,0,10*ROW('Hygiene Data'!E69)))</f>
        <v/>
      </c>
      <c r="DU75" s="310" t="str">
        <f ca="true">+IF(OFFSET('Hygiene Data'!$F$11,0,10*ROW('Hygiene Data'!F69))="","",OFFSET('Hygiene Data'!$F$11,0,10*ROW('Hygiene Data'!F69)))</f>
        <v/>
      </c>
      <c r="DV75" s="310" t="str">
        <f ca="true">+IF(OFFSET('Hygiene Data'!$F$12,0,10*ROW('Hygiene Data'!F69))="","",OFFSET('Hygiene Data'!$F$12,0,10*ROW('Hygiene Data'!F69)))</f>
        <v/>
      </c>
      <c r="DW75" s="310" t="str">
        <f ca="true">+IF(OFFSET('Hygiene Data'!$F$13,0,10*ROW('Hygiene Data'!F69))="","",OFFSET('Hygiene Data'!$F$13,0,10*ROW('Hygiene Data'!F69)))</f>
        <v/>
      </c>
      <c r="DX75" s="310" t="str">
        <f ca="true">+IF(OFFSET('Hygiene Data'!$G$11,0,10*ROW('Hygiene Data'!G69))="","",OFFSET('Hygiene Data'!$G$11,0,10*ROW('Hygiene Data'!G69)))</f>
        <v/>
      </c>
      <c r="DY75" s="310" t="str">
        <f ca="true">+IF(OFFSET('Hygiene Data'!$G$12,0,10*ROW('Hygiene Data'!G69))="","",OFFSET('Hygiene Data'!$G$12,0,10*ROW('Hygiene Data'!G69)))</f>
        <v/>
      </c>
      <c r="DZ75" s="310" t="str">
        <f ca="true">+IF(OFFSET('Hygiene Data'!$G$13,0,10*ROW('Hygiene Data'!G69))="","",OFFSET('Hygiene Data'!$G$13,0,10*ROW('Hygiene Data'!G69)))</f>
        <v/>
      </c>
      <c r="EA75" s="310" t="str">
        <f ca="true">+IF(OFFSET('Hygiene Data'!$H$11,0,10*ROW('Hygiene Data'!H69))="","",OFFSET('Hygiene Data'!$H$11,0,10*ROW('Hygiene Data'!H69)))</f>
        <v/>
      </c>
      <c r="EB75" s="310" t="str">
        <f ca="true">+IF(OFFSET('Hygiene Data'!$H$12,0,10*ROW('Hygiene Data'!H69))="","",OFFSET('Hygiene Data'!$H$12,0,10*ROW('Hygiene Data'!H69)))</f>
        <v/>
      </c>
      <c r="EC75" s="310" t="str">
        <f ca="true">+IF(OFFSET('Hygiene Data'!$H$13,0,10*ROW('Hygiene Data'!H69))="","",OFFSET('Hygiene Data'!$H$13,0,10*ROW('Hygiene Data'!H69)))</f>
        <v/>
      </c>
      <c r="ED75" s="310" t="str">
        <f ca="true">+IF(OFFSET('Hygiene Data'!$I$11,0,10*ROW('Hygiene Data'!I69))="","",OFFSET('Hygiene Data'!$I$11,0,10*ROW('Hygiene Data'!I69)))</f>
        <v/>
      </c>
      <c r="EE75" s="310" t="str">
        <f ca="true">+IF(OFFSET('Hygiene Data'!$I$12,0,10*ROW('Hygiene Data'!I69))="","",OFFSET('Hygiene Data'!$I$12,0,10*ROW('Hygiene Data'!I69)))</f>
        <v/>
      </c>
      <c r="EF75" s="310"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66"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10"/>
      <c r="BS76" s="310" t="str">
        <f ca="true">+IF(OFFSET('Water Data'!$D$27,0,10*ROW('Water Data'!D70))="","",OFFSET('Water Data'!$D$27,0,10*ROW('Water Data'!D70)))</f>
        <v/>
      </c>
      <c r="BT76" s="310" t="str">
        <f ca="true">+IF(OFFSET('Water Data'!$D$28,0,10*ROW('Water Data'!D70))="","",OFFSET('Water Data'!$D$28,0,10*ROW('Water Data'!D70)))</f>
        <v/>
      </c>
      <c r="BU76" s="310" t="str">
        <f ca="true">+IF(OFFSET('Water Data'!$D$29,0,10*ROW('Water Data'!D70))="","",OFFSET('Water Data'!$D$29,0,10*ROW('Water Data'!D70)))</f>
        <v/>
      </c>
      <c r="BV76" s="310" t="str">
        <f ca="true">+IF(OFFSET('Water Data'!$E$27,0,10*ROW('Water Data'!E70))="","",OFFSET('Water Data'!$E$27,0,10*ROW('Water Data'!E70)))</f>
        <v/>
      </c>
      <c r="BW76" s="310" t="str">
        <f ca="true">+IF(OFFSET('Water Data'!$E$28,0,10*ROW('Water Data'!E70))="","",OFFSET('Water Data'!$E$28,0,10*ROW('Water Data'!E70)))</f>
        <v/>
      </c>
      <c r="BX76" s="310" t="str">
        <f ca="true">+IF(OFFSET('Water Data'!$E$29,0,10*ROW('Water Data'!E70))="","",OFFSET('Water Data'!$E$29,0,10*ROW('Water Data'!E70)))</f>
        <v/>
      </c>
      <c r="BY76" s="310" t="str">
        <f ca="true">+IF(OFFSET('Water Data'!$F$27,0,10*ROW('Water Data'!F70))="","",OFFSET('Water Data'!$F$27,0,10*ROW('Water Data'!F70)))</f>
        <v/>
      </c>
      <c r="BZ76" s="310" t="str">
        <f ca="true">+IF(OFFSET('Water Data'!$F$28,0,10*ROW('Water Data'!F70))="","",OFFSET('Water Data'!$F$28,0,10*ROW('Water Data'!F70)))</f>
        <v/>
      </c>
      <c r="CA76" s="310" t="str">
        <f ca="true">+IF(OFFSET('Water Data'!$F$29,0,10*ROW('Water Data'!F70))="","",OFFSET('Water Data'!$F$29,0,10*ROW('Water Data'!F70)))</f>
        <v/>
      </c>
      <c r="CB76" s="310" t="str">
        <f ca="true">+IF(OFFSET('Water Data'!$G$27,0,10*ROW('Water Data'!G70))="","",OFFSET('Water Data'!$G$27,0,10*ROW('Water Data'!G70)))</f>
        <v/>
      </c>
      <c r="CC76" s="310" t="str">
        <f ca="true">+IF(OFFSET('Water Data'!$G$28,0,10*ROW('Water Data'!G70))="","",OFFSET('Water Data'!$G$28,0,10*ROW('Water Data'!G70)))</f>
        <v/>
      </c>
      <c r="CD76" s="310" t="str">
        <f ca="true">+IF(OFFSET('Water Data'!$G$29,0,10*ROW('Water Data'!G70))="","",OFFSET('Water Data'!$G$29,0,10*ROW('Water Data'!G70)))</f>
        <v/>
      </c>
      <c r="CE76" s="310" t="str">
        <f ca="true">+IF(OFFSET('Water Data'!$H$27,0,10*ROW('Water Data'!H70))="","",OFFSET('Water Data'!$H$27,0,10*ROW('Water Data'!H70)))</f>
        <v/>
      </c>
      <c r="CF76" s="310" t="str">
        <f ca="true">+IF(OFFSET('Water Data'!$H$28,0,10*ROW('Water Data'!H70))="","",OFFSET('Water Data'!$H$28,0,10*ROW('Water Data'!H70)))</f>
        <v/>
      </c>
      <c r="CG76" s="310" t="str">
        <f ca="true">+IF(OFFSET('Water Data'!$H$29,0,10*ROW('Water Data'!H70))="","",OFFSET('Water Data'!$H$29,0,10*ROW('Water Data'!H70)))</f>
        <v/>
      </c>
      <c r="CH76" s="310" t="str">
        <f ca="true">+IF(OFFSET('Water Data'!$I$27,0,10*ROW('Water Data'!I70))="","",OFFSET('Water Data'!$I$27,0,10*ROW('Water Data'!I70)))</f>
        <v/>
      </c>
      <c r="CI76" s="310" t="str">
        <f ca="true">+IF(OFFSET('Water Data'!$I$28,0,10*ROW('Water Data'!I70))="","",OFFSET('Water Data'!$I$28,0,10*ROW('Water Data'!I70)))</f>
        <v/>
      </c>
      <c r="CJ76" s="310" t="str">
        <f ca="true">+IF(OFFSET('Water Data'!$I$29,0,10*ROW('Water Data'!I70))="","",OFFSET('Water Data'!$I$29,0,10*ROW('Water Data'!I70)))</f>
        <v/>
      </c>
      <c r="CK76" s="310" t="str">
        <f ca="true">+IF(OFFSET('Sanitation Data'!$D$28,0,10*ROW('Sanitation Data'!D70))="","",OFFSET('Sanitation Data'!$D$28,0,10*ROW('Sanitation Data'!D70)))</f>
        <v/>
      </c>
      <c r="CL76" s="310" t="str">
        <f ca="true">+IF(OFFSET('Sanitation Data'!$D$29,0,10*ROW('Sanitation Data'!D70))="","",OFFSET('Sanitation Data'!$D$29,0,10*ROW('Sanitation Data'!D70)))</f>
        <v/>
      </c>
      <c r="CM76" s="310" t="str">
        <f ca="true">+IF(OFFSET('Sanitation Data'!$D$30,0,10*ROW('Sanitation Data'!D70))="","",OFFSET('Sanitation Data'!$D$30,0,10*ROW('Sanitation Data'!D70)))</f>
        <v/>
      </c>
      <c r="CN76" s="310" t="str">
        <f ca="true">+IF(OFFSET('Sanitation Data'!$D$31,0,10*ROW('Sanitation Data'!D70))="","",OFFSET('Sanitation Data'!$D$31,0,10*ROW('Sanitation Data'!D70)))</f>
        <v/>
      </c>
      <c r="CO76" s="310" t="str">
        <f ca="true">+IF(OFFSET('Sanitation Data'!$D$32,0,10*ROW('Sanitation Data'!D70))="","",OFFSET('Sanitation Data'!$D$32,0,10*ROW('Sanitation Data'!D70)))</f>
        <v/>
      </c>
      <c r="CP76" s="310" t="str">
        <f ca="true">+IF(OFFSET('Sanitation Data'!$E$28,0,10*ROW('Sanitation Data'!E70))="","",OFFSET('Sanitation Data'!$E$28,0,10*ROW('Sanitation Data'!E70)))</f>
        <v/>
      </c>
      <c r="CQ76" s="310" t="str">
        <f ca="true">+IF(OFFSET('Sanitation Data'!$E$29,0,10*ROW('Sanitation Data'!E70))="","",OFFSET('Sanitation Data'!$E$29,0,10*ROW('Sanitation Data'!E70)))</f>
        <v/>
      </c>
      <c r="CR76" s="310" t="str">
        <f ca="true">+IF(OFFSET('Sanitation Data'!$E$30,0,10*ROW('Sanitation Data'!E70))="","",OFFSET('Sanitation Data'!$E$30,0,10*ROW('Sanitation Data'!E70)))</f>
        <v/>
      </c>
      <c r="CS76" s="310" t="str">
        <f ca="true">+IF(OFFSET('Sanitation Data'!$E$31,0,10*ROW('Sanitation Data'!E70))="","",OFFSET('Sanitation Data'!$E$31,0,10*ROW('Sanitation Data'!E70)))</f>
        <v/>
      </c>
      <c r="CT76" s="310" t="str">
        <f ca="true">+IF(OFFSET('Sanitation Data'!$E$32,0,10*ROW('Sanitation Data'!E70))="","",OFFSET('Sanitation Data'!$E$32,0,10*ROW('Sanitation Data'!E70)))</f>
        <v/>
      </c>
      <c r="CU76" s="310" t="str">
        <f ca="true">+IF(OFFSET('Sanitation Data'!$F$28,0,10*ROW('Sanitation Data'!F70))="","",OFFSET('Sanitation Data'!$F$28,0,10*ROW('Sanitation Data'!F70)))</f>
        <v/>
      </c>
      <c r="CV76" s="310" t="str">
        <f ca="true">+IF(OFFSET('Sanitation Data'!$F$29,0,10*ROW('Sanitation Data'!F70))="","",OFFSET('Sanitation Data'!$F$29,0,10*ROW('Sanitation Data'!F70)))</f>
        <v/>
      </c>
      <c r="CW76" s="310" t="str">
        <f ca="true">+IF(OFFSET('Sanitation Data'!$F$30,0,10*ROW('Sanitation Data'!F70))="","",OFFSET('Sanitation Data'!$F$30,0,10*ROW('Sanitation Data'!F70)))</f>
        <v/>
      </c>
      <c r="CX76" s="310" t="str">
        <f ca="true">+IF(OFFSET('Sanitation Data'!$F$31,0,10*ROW('Sanitation Data'!F70))="","",OFFSET('Sanitation Data'!$F$31,0,10*ROW('Sanitation Data'!F70)))</f>
        <v/>
      </c>
      <c r="CY76" s="310" t="str">
        <f ca="true">+IF(OFFSET('Sanitation Data'!$F$32,0,10*ROW('Sanitation Data'!F70))="","",OFFSET('Sanitation Data'!$F$32,0,10*ROW('Sanitation Data'!F70)))</f>
        <v/>
      </c>
      <c r="CZ76" s="310" t="str">
        <f ca="true">+IF(OFFSET('Sanitation Data'!$G$28,0,10*ROW('Sanitation Data'!G70))="","",OFFSET('Sanitation Data'!$G$28,0,10*ROW('Sanitation Data'!G70)))</f>
        <v/>
      </c>
      <c r="DA76" s="310" t="str">
        <f ca="true">+IF(OFFSET('Sanitation Data'!$G$29,0,10*ROW('Sanitation Data'!G70))="","",OFFSET('Sanitation Data'!$G$29,0,10*ROW('Sanitation Data'!G70)))</f>
        <v/>
      </c>
      <c r="DB76" s="310" t="str">
        <f ca="true">+IF(OFFSET('Sanitation Data'!$G$30,0,10*ROW('Sanitation Data'!G70))="","",OFFSET('Sanitation Data'!$G$30,0,10*ROW('Sanitation Data'!G70)))</f>
        <v/>
      </c>
      <c r="DC76" s="310" t="str">
        <f ca="true">+IF(OFFSET('Sanitation Data'!$G$31,0,10*ROW('Sanitation Data'!G70))="","",OFFSET('Sanitation Data'!$G$31,0,10*ROW('Sanitation Data'!G70)))</f>
        <v/>
      </c>
      <c r="DD76" s="310" t="str">
        <f ca="true">+IF(OFFSET('Sanitation Data'!$G$32,0,10*ROW('Sanitation Data'!G70))="","",OFFSET('Sanitation Data'!$G$32,0,10*ROW('Sanitation Data'!G70)))</f>
        <v/>
      </c>
      <c r="DE76" s="310" t="str">
        <f ca="true">+IF(OFFSET('Sanitation Data'!$H$28,0,10*ROW('Sanitation Data'!H70))="","",OFFSET('Sanitation Data'!$H$28,0,10*ROW('Sanitation Data'!H70)))</f>
        <v/>
      </c>
      <c r="DF76" s="310" t="str">
        <f ca="true">+IF(OFFSET('Sanitation Data'!$H$29,0,10*ROW('Sanitation Data'!H70))="","",OFFSET('Sanitation Data'!$H$29,0,10*ROW('Sanitation Data'!H70)))</f>
        <v/>
      </c>
      <c r="DG76" s="310" t="str">
        <f ca="true">+IF(OFFSET('Sanitation Data'!$H$30,0,10*ROW('Sanitation Data'!H70))="","",OFFSET('Sanitation Data'!$H$30,0,10*ROW('Sanitation Data'!H70)))</f>
        <v/>
      </c>
      <c r="DH76" s="310" t="str">
        <f ca="true">+IF(OFFSET('Sanitation Data'!$H$31,0,10*ROW('Sanitation Data'!H70))="","",OFFSET('Sanitation Data'!$H$31,0,10*ROW('Sanitation Data'!H70)))</f>
        <v/>
      </c>
      <c r="DI76" s="310" t="str">
        <f ca="true">+IF(OFFSET('Sanitation Data'!$H$32,0,10*ROW('Sanitation Data'!H70))="","",OFFSET('Sanitation Data'!$H$32,0,10*ROW('Sanitation Data'!H70)))</f>
        <v/>
      </c>
      <c r="DJ76" s="310" t="str">
        <f ca="true">+IF(OFFSET('Sanitation Data'!$I$28,0,10*ROW('Sanitation Data'!I70))="","",OFFSET('Sanitation Data'!$I$28,0,10*ROW('Sanitation Data'!I70)))</f>
        <v/>
      </c>
      <c r="DK76" s="310" t="str">
        <f ca="true">+IF(OFFSET('Sanitation Data'!$I$29,0,10*ROW('Sanitation Data'!I70))="","",OFFSET('Sanitation Data'!$I$29,0,10*ROW('Sanitation Data'!I70)))</f>
        <v/>
      </c>
      <c r="DL76" s="310" t="str">
        <f ca="true">+IF(OFFSET('Sanitation Data'!$I$30,0,10*ROW('Sanitation Data'!I70))="","",OFFSET('Sanitation Data'!$I$30,0,10*ROW('Sanitation Data'!I70)))</f>
        <v/>
      </c>
      <c r="DM76" s="310" t="str">
        <f ca="true">+IF(OFFSET('Sanitation Data'!$I$31,0,10*ROW('Sanitation Data'!I70))="","",OFFSET('Sanitation Data'!$I$31,0,10*ROW('Sanitation Data'!I70)))</f>
        <v/>
      </c>
      <c r="DN76" s="310" t="str">
        <f ca="true">+IF(OFFSET('Sanitation Data'!$I$32,0,10*ROW('Sanitation Data'!I70))="","",OFFSET('Sanitation Data'!$I$32,0,10*ROW('Sanitation Data'!I70)))</f>
        <v/>
      </c>
      <c r="DO76" s="310" t="str">
        <f ca="true">+IF(OFFSET('Hygiene Data'!$D$11,0,10*ROW('Hygiene Data'!D70))="","",OFFSET('Hygiene Data'!$D$11,0,10*ROW('Hygiene Data'!D70)))</f>
        <v/>
      </c>
      <c r="DP76" s="310" t="str">
        <f ca="true">+IF(OFFSET('Hygiene Data'!$D$12,0,10*ROW('Hygiene Data'!D70))="","",OFFSET('Hygiene Data'!$D$12,0,10*ROW('Hygiene Data'!D70)))</f>
        <v/>
      </c>
      <c r="DQ76" s="310" t="str">
        <f ca="true">+IF(OFFSET('Hygiene Data'!$D$13,0,10*ROW('Hygiene Data'!D70))="","",OFFSET('Hygiene Data'!$D$13,0,10*ROW('Hygiene Data'!D70)))</f>
        <v/>
      </c>
      <c r="DR76" s="310" t="str">
        <f ca="true">+IF(OFFSET('Hygiene Data'!$E$11,0,10*ROW('Hygiene Data'!E70))="","",OFFSET('Hygiene Data'!$E$11,0,10*ROW('Hygiene Data'!E70)))</f>
        <v/>
      </c>
      <c r="DS76" s="310" t="str">
        <f ca="true">+IF(OFFSET('Hygiene Data'!$E$12,0,10*ROW('Hygiene Data'!E70))="","",OFFSET('Hygiene Data'!$E$12,0,10*ROW('Hygiene Data'!E70)))</f>
        <v/>
      </c>
      <c r="DT76" s="310" t="str">
        <f ca="true">+IF(OFFSET('Hygiene Data'!$E$13,0,10*ROW('Hygiene Data'!E70))="","",OFFSET('Hygiene Data'!$E$13,0,10*ROW('Hygiene Data'!E70)))</f>
        <v/>
      </c>
      <c r="DU76" s="310" t="str">
        <f ca="true">+IF(OFFSET('Hygiene Data'!$F$11,0,10*ROW('Hygiene Data'!F70))="","",OFFSET('Hygiene Data'!$F$11,0,10*ROW('Hygiene Data'!F70)))</f>
        <v/>
      </c>
      <c r="DV76" s="310" t="str">
        <f ca="true">+IF(OFFSET('Hygiene Data'!$F$12,0,10*ROW('Hygiene Data'!F70))="","",OFFSET('Hygiene Data'!$F$12,0,10*ROW('Hygiene Data'!F70)))</f>
        <v/>
      </c>
      <c r="DW76" s="310" t="str">
        <f ca="true">+IF(OFFSET('Hygiene Data'!$F$13,0,10*ROW('Hygiene Data'!F70))="","",OFFSET('Hygiene Data'!$F$13,0,10*ROW('Hygiene Data'!F70)))</f>
        <v/>
      </c>
      <c r="DX76" s="310" t="str">
        <f ca="true">+IF(OFFSET('Hygiene Data'!$G$11,0,10*ROW('Hygiene Data'!G70))="","",OFFSET('Hygiene Data'!$G$11,0,10*ROW('Hygiene Data'!G70)))</f>
        <v/>
      </c>
      <c r="DY76" s="310" t="str">
        <f ca="true">+IF(OFFSET('Hygiene Data'!$G$12,0,10*ROW('Hygiene Data'!G70))="","",OFFSET('Hygiene Data'!$G$12,0,10*ROW('Hygiene Data'!G70)))</f>
        <v/>
      </c>
      <c r="DZ76" s="310" t="str">
        <f ca="true">+IF(OFFSET('Hygiene Data'!$G$13,0,10*ROW('Hygiene Data'!G70))="","",OFFSET('Hygiene Data'!$G$13,0,10*ROW('Hygiene Data'!G70)))</f>
        <v/>
      </c>
      <c r="EA76" s="310" t="str">
        <f ca="true">+IF(OFFSET('Hygiene Data'!$H$11,0,10*ROW('Hygiene Data'!H70))="","",OFFSET('Hygiene Data'!$H$11,0,10*ROW('Hygiene Data'!H70)))</f>
        <v/>
      </c>
      <c r="EB76" s="310" t="str">
        <f ca="true">+IF(OFFSET('Hygiene Data'!$H$12,0,10*ROW('Hygiene Data'!H70))="","",OFFSET('Hygiene Data'!$H$12,0,10*ROW('Hygiene Data'!H70)))</f>
        <v/>
      </c>
      <c r="EC76" s="310" t="str">
        <f ca="true">+IF(OFFSET('Hygiene Data'!$H$13,0,10*ROW('Hygiene Data'!H70))="","",OFFSET('Hygiene Data'!$H$13,0,10*ROW('Hygiene Data'!H70)))</f>
        <v/>
      </c>
      <c r="ED76" s="310" t="str">
        <f ca="true">+IF(OFFSET('Hygiene Data'!$I$11,0,10*ROW('Hygiene Data'!I70))="","",OFFSET('Hygiene Data'!$I$11,0,10*ROW('Hygiene Data'!I70)))</f>
        <v/>
      </c>
      <c r="EE76" s="310" t="str">
        <f ca="true">+IF(OFFSET('Hygiene Data'!$I$12,0,10*ROW('Hygiene Data'!I70))="","",OFFSET('Hygiene Data'!$I$12,0,10*ROW('Hygiene Data'!I70)))</f>
        <v/>
      </c>
      <c r="EF76" s="310"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66"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10"/>
      <c r="BS77" s="310" t="str">
        <f ca="true">+IF(OFFSET('Water Data'!$D$27,0,10*ROW('Water Data'!D71))="","",OFFSET('Water Data'!$D$27,0,10*ROW('Water Data'!D71)))</f>
        <v/>
      </c>
      <c r="BT77" s="310" t="str">
        <f ca="true">+IF(OFFSET('Water Data'!$D$28,0,10*ROW('Water Data'!D71))="","",OFFSET('Water Data'!$D$28,0,10*ROW('Water Data'!D71)))</f>
        <v/>
      </c>
      <c r="BU77" s="310" t="str">
        <f ca="true">+IF(OFFSET('Water Data'!$D$29,0,10*ROW('Water Data'!D71))="","",OFFSET('Water Data'!$D$29,0,10*ROW('Water Data'!D71)))</f>
        <v/>
      </c>
      <c r="BV77" s="310" t="str">
        <f ca="true">+IF(OFFSET('Water Data'!$E$27,0,10*ROW('Water Data'!E71))="","",OFFSET('Water Data'!$E$27,0,10*ROW('Water Data'!E71)))</f>
        <v/>
      </c>
      <c r="BW77" s="310" t="str">
        <f ca="true">+IF(OFFSET('Water Data'!$E$28,0,10*ROW('Water Data'!E71))="","",OFFSET('Water Data'!$E$28,0,10*ROW('Water Data'!E71)))</f>
        <v/>
      </c>
      <c r="BX77" s="310" t="str">
        <f ca="true">+IF(OFFSET('Water Data'!$E$29,0,10*ROW('Water Data'!E71))="","",OFFSET('Water Data'!$E$29,0,10*ROW('Water Data'!E71)))</f>
        <v/>
      </c>
      <c r="BY77" s="310" t="str">
        <f ca="true">+IF(OFFSET('Water Data'!$F$27,0,10*ROW('Water Data'!F71))="","",OFFSET('Water Data'!$F$27,0,10*ROW('Water Data'!F71)))</f>
        <v/>
      </c>
      <c r="BZ77" s="310" t="str">
        <f ca="true">+IF(OFFSET('Water Data'!$F$28,0,10*ROW('Water Data'!F71))="","",OFFSET('Water Data'!$F$28,0,10*ROW('Water Data'!F71)))</f>
        <v/>
      </c>
      <c r="CA77" s="310" t="str">
        <f ca="true">+IF(OFFSET('Water Data'!$F$29,0,10*ROW('Water Data'!F71))="","",OFFSET('Water Data'!$F$29,0,10*ROW('Water Data'!F71)))</f>
        <v/>
      </c>
      <c r="CB77" s="310" t="str">
        <f ca="true">+IF(OFFSET('Water Data'!$G$27,0,10*ROW('Water Data'!G71))="","",OFFSET('Water Data'!$G$27,0,10*ROW('Water Data'!G71)))</f>
        <v/>
      </c>
      <c r="CC77" s="310" t="str">
        <f ca="true">+IF(OFFSET('Water Data'!$G$28,0,10*ROW('Water Data'!G71))="","",OFFSET('Water Data'!$G$28,0,10*ROW('Water Data'!G71)))</f>
        <v/>
      </c>
      <c r="CD77" s="310" t="str">
        <f ca="true">+IF(OFFSET('Water Data'!$G$29,0,10*ROW('Water Data'!G71))="","",OFFSET('Water Data'!$G$29,0,10*ROW('Water Data'!G71)))</f>
        <v/>
      </c>
      <c r="CE77" s="310" t="str">
        <f ca="true">+IF(OFFSET('Water Data'!$H$27,0,10*ROW('Water Data'!H71))="","",OFFSET('Water Data'!$H$27,0,10*ROW('Water Data'!H71)))</f>
        <v/>
      </c>
      <c r="CF77" s="310" t="str">
        <f ca="true">+IF(OFFSET('Water Data'!$H$28,0,10*ROW('Water Data'!H71))="","",OFFSET('Water Data'!$H$28,0,10*ROW('Water Data'!H71)))</f>
        <v/>
      </c>
      <c r="CG77" s="310" t="str">
        <f ca="true">+IF(OFFSET('Water Data'!$H$29,0,10*ROW('Water Data'!H71))="","",OFFSET('Water Data'!$H$29,0,10*ROW('Water Data'!H71)))</f>
        <v/>
      </c>
      <c r="CH77" s="310" t="str">
        <f ca="true">+IF(OFFSET('Water Data'!$I$27,0,10*ROW('Water Data'!I71))="","",OFFSET('Water Data'!$I$27,0,10*ROW('Water Data'!I71)))</f>
        <v/>
      </c>
      <c r="CI77" s="310" t="str">
        <f ca="true">+IF(OFFSET('Water Data'!$I$28,0,10*ROW('Water Data'!I71))="","",OFFSET('Water Data'!$I$28,0,10*ROW('Water Data'!I71)))</f>
        <v/>
      </c>
      <c r="CJ77" s="310" t="str">
        <f ca="true">+IF(OFFSET('Water Data'!$I$29,0,10*ROW('Water Data'!I71))="","",OFFSET('Water Data'!$I$29,0,10*ROW('Water Data'!I71)))</f>
        <v/>
      </c>
      <c r="CK77" s="310" t="str">
        <f ca="true">+IF(OFFSET('Sanitation Data'!$D$28,0,10*ROW('Sanitation Data'!D71))="","",OFFSET('Sanitation Data'!$D$28,0,10*ROW('Sanitation Data'!D71)))</f>
        <v/>
      </c>
      <c r="CL77" s="310" t="str">
        <f ca="true">+IF(OFFSET('Sanitation Data'!$D$29,0,10*ROW('Sanitation Data'!D71))="","",OFFSET('Sanitation Data'!$D$29,0,10*ROW('Sanitation Data'!D71)))</f>
        <v/>
      </c>
      <c r="CM77" s="310" t="str">
        <f ca="true">+IF(OFFSET('Sanitation Data'!$D$30,0,10*ROW('Sanitation Data'!D71))="","",OFFSET('Sanitation Data'!$D$30,0,10*ROW('Sanitation Data'!D71)))</f>
        <v/>
      </c>
      <c r="CN77" s="310" t="str">
        <f ca="true">+IF(OFFSET('Sanitation Data'!$D$31,0,10*ROW('Sanitation Data'!D71))="","",OFFSET('Sanitation Data'!$D$31,0,10*ROW('Sanitation Data'!D71)))</f>
        <v/>
      </c>
      <c r="CO77" s="310" t="str">
        <f ca="true">+IF(OFFSET('Sanitation Data'!$D$32,0,10*ROW('Sanitation Data'!D71))="","",OFFSET('Sanitation Data'!$D$32,0,10*ROW('Sanitation Data'!D71)))</f>
        <v/>
      </c>
      <c r="CP77" s="310" t="str">
        <f ca="true">+IF(OFFSET('Sanitation Data'!$E$28,0,10*ROW('Sanitation Data'!E71))="","",OFFSET('Sanitation Data'!$E$28,0,10*ROW('Sanitation Data'!E71)))</f>
        <v/>
      </c>
      <c r="CQ77" s="310" t="str">
        <f ca="true">+IF(OFFSET('Sanitation Data'!$E$29,0,10*ROW('Sanitation Data'!E71))="","",OFFSET('Sanitation Data'!$E$29,0,10*ROW('Sanitation Data'!E71)))</f>
        <v/>
      </c>
      <c r="CR77" s="310" t="str">
        <f ca="true">+IF(OFFSET('Sanitation Data'!$E$30,0,10*ROW('Sanitation Data'!E71))="","",OFFSET('Sanitation Data'!$E$30,0,10*ROW('Sanitation Data'!E71)))</f>
        <v/>
      </c>
      <c r="CS77" s="310" t="str">
        <f ca="true">+IF(OFFSET('Sanitation Data'!$E$31,0,10*ROW('Sanitation Data'!E71))="","",OFFSET('Sanitation Data'!$E$31,0,10*ROW('Sanitation Data'!E71)))</f>
        <v/>
      </c>
      <c r="CT77" s="310" t="str">
        <f ca="true">+IF(OFFSET('Sanitation Data'!$E$32,0,10*ROW('Sanitation Data'!E71))="","",OFFSET('Sanitation Data'!$E$32,0,10*ROW('Sanitation Data'!E71)))</f>
        <v/>
      </c>
      <c r="CU77" s="310" t="str">
        <f ca="true">+IF(OFFSET('Sanitation Data'!$F$28,0,10*ROW('Sanitation Data'!F71))="","",OFFSET('Sanitation Data'!$F$28,0,10*ROW('Sanitation Data'!F71)))</f>
        <v/>
      </c>
      <c r="CV77" s="310" t="str">
        <f ca="true">+IF(OFFSET('Sanitation Data'!$F$29,0,10*ROW('Sanitation Data'!F71))="","",OFFSET('Sanitation Data'!$F$29,0,10*ROW('Sanitation Data'!F71)))</f>
        <v/>
      </c>
      <c r="CW77" s="310" t="str">
        <f ca="true">+IF(OFFSET('Sanitation Data'!$F$30,0,10*ROW('Sanitation Data'!F71))="","",OFFSET('Sanitation Data'!$F$30,0,10*ROW('Sanitation Data'!F71)))</f>
        <v/>
      </c>
      <c r="CX77" s="310" t="str">
        <f ca="true">+IF(OFFSET('Sanitation Data'!$F$31,0,10*ROW('Sanitation Data'!F71))="","",OFFSET('Sanitation Data'!$F$31,0,10*ROW('Sanitation Data'!F71)))</f>
        <v/>
      </c>
      <c r="CY77" s="310" t="str">
        <f ca="true">+IF(OFFSET('Sanitation Data'!$F$32,0,10*ROW('Sanitation Data'!F71))="","",OFFSET('Sanitation Data'!$F$32,0,10*ROW('Sanitation Data'!F71)))</f>
        <v/>
      </c>
      <c r="CZ77" s="310" t="str">
        <f ca="true">+IF(OFFSET('Sanitation Data'!$G$28,0,10*ROW('Sanitation Data'!G71))="","",OFFSET('Sanitation Data'!$G$28,0,10*ROW('Sanitation Data'!G71)))</f>
        <v/>
      </c>
      <c r="DA77" s="310" t="str">
        <f ca="true">+IF(OFFSET('Sanitation Data'!$G$29,0,10*ROW('Sanitation Data'!G71))="","",OFFSET('Sanitation Data'!$G$29,0,10*ROW('Sanitation Data'!G71)))</f>
        <v/>
      </c>
      <c r="DB77" s="310" t="str">
        <f ca="true">+IF(OFFSET('Sanitation Data'!$G$30,0,10*ROW('Sanitation Data'!G71))="","",OFFSET('Sanitation Data'!$G$30,0,10*ROW('Sanitation Data'!G71)))</f>
        <v/>
      </c>
      <c r="DC77" s="310" t="str">
        <f ca="true">+IF(OFFSET('Sanitation Data'!$G$31,0,10*ROW('Sanitation Data'!G71))="","",OFFSET('Sanitation Data'!$G$31,0,10*ROW('Sanitation Data'!G71)))</f>
        <v/>
      </c>
      <c r="DD77" s="310" t="str">
        <f ca="true">+IF(OFFSET('Sanitation Data'!$G$32,0,10*ROW('Sanitation Data'!G71))="","",OFFSET('Sanitation Data'!$G$32,0,10*ROW('Sanitation Data'!G71)))</f>
        <v/>
      </c>
      <c r="DE77" s="310" t="str">
        <f ca="true">+IF(OFFSET('Sanitation Data'!$H$28,0,10*ROW('Sanitation Data'!H71))="","",OFFSET('Sanitation Data'!$H$28,0,10*ROW('Sanitation Data'!H71)))</f>
        <v/>
      </c>
      <c r="DF77" s="310" t="str">
        <f ca="true">+IF(OFFSET('Sanitation Data'!$H$29,0,10*ROW('Sanitation Data'!H71))="","",OFFSET('Sanitation Data'!$H$29,0,10*ROW('Sanitation Data'!H71)))</f>
        <v/>
      </c>
      <c r="DG77" s="310" t="str">
        <f ca="true">+IF(OFFSET('Sanitation Data'!$H$30,0,10*ROW('Sanitation Data'!H71))="","",OFFSET('Sanitation Data'!$H$30,0,10*ROW('Sanitation Data'!H71)))</f>
        <v/>
      </c>
      <c r="DH77" s="310" t="str">
        <f ca="true">+IF(OFFSET('Sanitation Data'!$H$31,0,10*ROW('Sanitation Data'!H71))="","",OFFSET('Sanitation Data'!$H$31,0,10*ROW('Sanitation Data'!H71)))</f>
        <v/>
      </c>
      <c r="DI77" s="310" t="str">
        <f ca="true">+IF(OFFSET('Sanitation Data'!$H$32,0,10*ROW('Sanitation Data'!H71))="","",OFFSET('Sanitation Data'!$H$32,0,10*ROW('Sanitation Data'!H71)))</f>
        <v/>
      </c>
      <c r="DJ77" s="310" t="str">
        <f ca="true">+IF(OFFSET('Sanitation Data'!$I$28,0,10*ROW('Sanitation Data'!I71))="","",OFFSET('Sanitation Data'!$I$28,0,10*ROW('Sanitation Data'!I71)))</f>
        <v/>
      </c>
      <c r="DK77" s="310" t="str">
        <f ca="true">+IF(OFFSET('Sanitation Data'!$I$29,0,10*ROW('Sanitation Data'!I71))="","",OFFSET('Sanitation Data'!$I$29,0,10*ROW('Sanitation Data'!I71)))</f>
        <v/>
      </c>
      <c r="DL77" s="310" t="str">
        <f ca="true">+IF(OFFSET('Sanitation Data'!$I$30,0,10*ROW('Sanitation Data'!I71))="","",OFFSET('Sanitation Data'!$I$30,0,10*ROW('Sanitation Data'!I71)))</f>
        <v/>
      </c>
      <c r="DM77" s="310" t="str">
        <f ca="true">+IF(OFFSET('Sanitation Data'!$I$31,0,10*ROW('Sanitation Data'!I71))="","",OFFSET('Sanitation Data'!$I$31,0,10*ROW('Sanitation Data'!I71)))</f>
        <v/>
      </c>
      <c r="DN77" s="310" t="str">
        <f ca="true">+IF(OFFSET('Sanitation Data'!$I$32,0,10*ROW('Sanitation Data'!I71))="","",OFFSET('Sanitation Data'!$I$32,0,10*ROW('Sanitation Data'!I71)))</f>
        <v/>
      </c>
      <c r="DO77" s="310" t="str">
        <f ca="true">+IF(OFFSET('Hygiene Data'!$D$11,0,10*ROW('Hygiene Data'!D71))="","",OFFSET('Hygiene Data'!$D$11,0,10*ROW('Hygiene Data'!D71)))</f>
        <v/>
      </c>
      <c r="DP77" s="310" t="str">
        <f ca="true">+IF(OFFSET('Hygiene Data'!$D$12,0,10*ROW('Hygiene Data'!D71))="","",OFFSET('Hygiene Data'!$D$12,0,10*ROW('Hygiene Data'!D71)))</f>
        <v/>
      </c>
      <c r="DQ77" s="310" t="str">
        <f ca="true">+IF(OFFSET('Hygiene Data'!$D$13,0,10*ROW('Hygiene Data'!D71))="","",OFFSET('Hygiene Data'!$D$13,0,10*ROW('Hygiene Data'!D71)))</f>
        <v/>
      </c>
      <c r="DR77" s="310" t="str">
        <f ca="true">+IF(OFFSET('Hygiene Data'!$E$11,0,10*ROW('Hygiene Data'!E71))="","",OFFSET('Hygiene Data'!$E$11,0,10*ROW('Hygiene Data'!E71)))</f>
        <v/>
      </c>
      <c r="DS77" s="310" t="str">
        <f ca="true">+IF(OFFSET('Hygiene Data'!$E$12,0,10*ROW('Hygiene Data'!E71))="","",OFFSET('Hygiene Data'!$E$12,0,10*ROW('Hygiene Data'!E71)))</f>
        <v/>
      </c>
      <c r="DT77" s="310" t="str">
        <f ca="true">+IF(OFFSET('Hygiene Data'!$E$13,0,10*ROW('Hygiene Data'!E71))="","",OFFSET('Hygiene Data'!$E$13,0,10*ROW('Hygiene Data'!E71)))</f>
        <v/>
      </c>
      <c r="DU77" s="310" t="str">
        <f ca="true">+IF(OFFSET('Hygiene Data'!$F$11,0,10*ROW('Hygiene Data'!F71))="","",OFFSET('Hygiene Data'!$F$11,0,10*ROW('Hygiene Data'!F71)))</f>
        <v/>
      </c>
      <c r="DV77" s="310" t="str">
        <f ca="true">+IF(OFFSET('Hygiene Data'!$F$12,0,10*ROW('Hygiene Data'!F71))="","",OFFSET('Hygiene Data'!$F$12,0,10*ROW('Hygiene Data'!F71)))</f>
        <v/>
      </c>
      <c r="DW77" s="310" t="str">
        <f ca="true">+IF(OFFSET('Hygiene Data'!$F$13,0,10*ROW('Hygiene Data'!F71))="","",OFFSET('Hygiene Data'!$F$13,0,10*ROW('Hygiene Data'!F71)))</f>
        <v/>
      </c>
      <c r="DX77" s="310" t="str">
        <f ca="true">+IF(OFFSET('Hygiene Data'!$G$11,0,10*ROW('Hygiene Data'!G71))="","",OFFSET('Hygiene Data'!$G$11,0,10*ROW('Hygiene Data'!G71)))</f>
        <v/>
      </c>
      <c r="DY77" s="310" t="str">
        <f ca="true">+IF(OFFSET('Hygiene Data'!$G$12,0,10*ROW('Hygiene Data'!G71))="","",OFFSET('Hygiene Data'!$G$12,0,10*ROW('Hygiene Data'!G71)))</f>
        <v/>
      </c>
      <c r="DZ77" s="310" t="str">
        <f ca="true">+IF(OFFSET('Hygiene Data'!$G$13,0,10*ROW('Hygiene Data'!G71))="","",OFFSET('Hygiene Data'!$G$13,0,10*ROW('Hygiene Data'!G71)))</f>
        <v/>
      </c>
      <c r="EA77" s="310" t="str">
        <f ca="true">+IF(OFFSET('Hygiene Data'!$H$11,0,10*ROW('Hygiene Data'!H71))="","",OFFSET('Hygiene Data'!$H$11,0,10*ROW('Hygiene Data'!H71)))</f>
        <v/>
      </c>
      <c r="EB77" s="310" t="str">
        <f ca="true">+IF(OFFSET('Hygiene Data'!$H$12,0,10*ROW('Hygiene Data'!H71))="","",OFFSET('Hygiene Data'!$H$12,0,10*ROW('Hygiene Data'!H71)))</f>
        <v/>
      </c>
      <c r="EC77" s="310" t="str">
        <f ca="true">+IF(OFFSET('Hygiene Data'!$H$13,0,10*ROW('Hygiene Data'!H71))="","",OFFSET('Hygiene Data'!$H$13,0,10*ROW('Hygiene Data'!H71)))</f>
        <v/>
      </c>
      <c r="ED77" s="310" t="str">
        <f ca="true">+IF(OFFSET('Hygiene Data'!$I$11,0,10*ROW('Hygiene Data'!I71))="","",OFFSET('Hygiene Data'!$I$11,0,10*ROW('Hygiene Data'!I71)))</f>
        <v/>
      </c>
      <c r="EE77" s="310" t="str">
        <f ca="true">+IF(OFFSET('Hygiene Data'!$I$12,0,10*ROW('Hygiene Data'!I71))="","",OFFSET('Hygiene Data'!$I$12,0,10*ROW('Hygiene Data'!I71)))</f>
        <v/>
      </c>
      <c r="EF77" s="310"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66"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10"/>
      <c r="BS78" s="310" t="str">
        <f ca="true">+IF(OFFSET('Water Data'!$D$27,0,10*ROW('Water Data'!D72))="","",OFFSET('Water Data'!$D$27,0,10*ROW('Water Data'!D72)))</f>
        <v/>
      </c>
      <c r="BT78" s="310" t="str">
        <f ca="true">+IF(OFFSET('Water Data'!$D$28,0,10*ROW('Water Data'!D72))="","",OFFSET('Water Data'!$D$28,0,10*ROW('Water Data'!D72)))</f>
        <v/>
      </c>
      <c r="BU78" s="310" t="str">
        <f ca="true">+IF(OFFSET('Water Data'!$D$29,0,10*ROW('Water Data'!D72))="","",OFFSET('Water Data'!$D$29,0,10*ROW('Water Data'!D72)))</f>
        <v/>
      </c>
      <c r="BV78" s="310" t="str">
        <f ca="true">+IF(OFFSET('Water Data'!$E$27,0,10*ROW('Water Data'!E72))="","",OFFSET('Water Data'!$E$27,0,10*ROW('Water Data'!E72)))</f>
        <v/>
      </c>
      <c r="BW78" s="310" t="str">
        <f ca="true">+IF(OFFSET('Water Data'!$E$28,0,10*ROW('Water Data'!E72))="","",OFFSET('Water Data'!$E$28,0,10*ROW('Water Data'!E72)))</f>
        <v/>
      </c>
      <c r="BX78" s="310" t="str">
        <f ca="true">+IF(OFFSET('Water Data'!$E$29,0,10*ROW('Water Data'!E72))="","",OFFSET('Water Data'!$E$29,0,10*ROW('Water Data'!E72)))</f>
        <v/>
      </c>
      <c r="BY78" s="310" t="str">
        <f ca="true">+IF(OFFSET('Water Data'!$F$27,0,10*ROW('Water Data'!F72))="","",OFFSET('Water Data'!$F$27,0,10*ROW('Water Data'!F72)))</f>
        <v/>
      </c>
      <c r="BZ78" s="310" t="str">
        <f ca="true">+IF(OFFSET('Water Data'!$F$28,0,10*ROW('Water Data'!F72))="","",OFFSET('Water Data'!$F$28,0,10*ROW('Water Data'!F72)))</f>
        <v/>
      </c>
      <c r="CA78" s="310" t="str">
        <f ca="true">+IF(OFFSET('Water Data'!$F$29,0,10*ROW('Water Data'!F72))="","",OFFSET('Water Data'!$F$29,0,10*ROW('Water Data'!F72)))</f>
        <v/>
      </c>
      <c r="CB78" s="310" t="str">
        <f ca="true">+IF(OFFSET('Water Data'!$G$27,0,10*ROW('Water Data'!G72))="","",OFFSET('Water Data'!$G$27,0,10*ROW('Water Data'!G72)))</f>
        <v/>
      </c>
      <c r="CC78" s="310" t="str">
        <f ca="true">+IF(OFFSET('Water Data'!$G$28,0,10*ROW('Water Data'!G72))="","",OFFSET('Water Data'!$G$28,0,10*ROW('Water Data'!G72)))</f>
        <v/>
      </c>
      <c r="CD78" s="310" t="str">
        <f ca="true">+IF(OFFSET('Water Data'!$G$29,0,10*ROW('Water Data'!G72))="","",OFFSET('Water Data'!$G$29,0,10*ROW('Water Data'!G72)))</f>
        <v/>
      </c>
      <c r="CE78" s="310" t="str">
        <f ca="true">+IF(OFFSET('Water Data'!$H$27,0,10*ROW('Water Data'!H72))="","",OFFSET('Water Data'!$H$27,0,10*ROW('Water Data'!H72)))</f>
        <v/>
      </c>
      <c r="CF78" s="310" t="str">
        <f ca="true">+IF(OFFSET('Water Data'!$H$28,0,10*ROW('Water Data'!H72))="","",OFFSET('Water Data'!$H$28,0,10*ROW('Water Data'!H72)))</f>
        <v/>
      </c>
      <c r="CG78" s="310" t="str">
        <f ca="true">+IF(OFFSET('Water Data'!$H$29,0,10*ROW('Water Data'!H72))="","",OFFSET('Water Data'!$H$29,0,10*ROW('Water Data'!H72)))</f>
        <v/>
      </c>
      <c r="CH78" s="310" t="str">
        <f ca="true">+IF(OFFSET('Water Data'!$I$27,0,10*ROW('Water Data'!I72))="","",OFFSET('Water Data'!$I$27,0,10*ROW('Water Data'!I72)))</f>
        <v/>
      </c>
      <c r="CI78" s="310" t="str">
        <f ca="true">+IF(OFFSET('Water Data'!$I$28,0,10*ROW('Water Data'!I72))="","",OFFSET('Water Data'!$I$28,0,10*ROW('Water Data'!I72)))</f>
        <v/>
      </c>
      <c r="CJ78" s="310" t="str">
        <f ca="true">+IF(OFFSET('Water Data'!$I$29,0,10*ROW('Water Data'!I72))="","",OFFSET('Water Data'!$I$29,0,10*ROW('Water Data'!I72)))</f>
        <v/>
      </c>
      <c r="CK78" s="310" t="str">
        <f ca="true">+IF(OFFSET('Sanitation Data'!$D$28,0,10*ROW('Sanitation Data'!D72))="","",OFFSET('Sanitation Data'!$D$28,0,10*ROW('Sanitation Data'!D72)))</f>
        <v/>
      </c>
      <c r="CL78" s="310" t="str">
        <f ca="true">+IF(OFFSET('Sanitation Data'!$D$29,0,10*ROW('Sanitation Data'!D72))="","",OFFSET('Sanitation Data'!$D$29,0,10*ROW('Sanitation Data'!D72)))</f>
        <v/>
      </c>
      <c r="CM78" s="310" t="str">
        <f ca="true">+IF(OFFSET('Sanitation Data'!$D$30,0,10*ROW('Sanitation Data'!D72))="","",OFFSET('Sanitation Data'!$D$30,0,10*ROW('Sanitation Data'!D72)))</f>
        <v/>
      </c>
      <c r="CN78" s="310" t="str">
        <f ca="true">+IF(OFFSET('Sanitation Data'!$D$31,0,10*ROW('Sanitation Data'!D72))="","",OFFSET('Sanitation Data'!$D$31,0,10*ROW('Sanitation Data'!D72)))</f>
        <v/>
      </c>
      <c r="CO78" s="310" t="str">
        <f ca="true">+IF(OFFSET('Sanitation Data'!$D$32,0,10*ROW('Sanitation Data'!D72))="","",OFFSET('Sanitation Data'!$D$32,0,10*ROW('Sanitation Data'!D72)))</f>
        <v/>
      </c>
      <c r="CP78" s="310" t="str">
        <f ca="true">+IF(OFFSET('Sanitation Data'!$E$28,0,10*ROW('Sanitation Data'!E72))="","",OFFSET('Sanitation Data'!$E$28,0,10*ROW('Sanitation Data'!E72)))</f>
        <v/>
      </c>
      <c r="CQ78" s="310" t="str">
        <f ca="true">+IF(OFFSET('Sanitation Data'!$E$29,0,10*ROW('Sanitation Data'!E72))="","",OFFSET('Sanitation Data'!$E$29,0,10*ROW('Sanitation Data'!E72)))</f>
        <v/>
      </c>
      <c r="CR78" s="310" t="str">
        <f ca="true">+IF(OFFSET('Sanitation Data'!$E$30,0,10*ROW('Sanitation Data'!E72))="","",OFFSET('Sanitation Data'!$E$30,0,10*ROW('Sanitation Data'!E72)))</f>
        <v/>
      </c>
      <c r="CS78" s="310" t="str">
        <f ca="true">+IF(OFFSET('Sanitation Data'!$E$31,0,10*ROW('Sanitation Data'!E72))="","",OFFSET('Sanitation Data'!$E$31,0,10*ROW('Sanitation Data'!E72)))</f>
        <v/>
      </c>
      <c r="CT78" s="310" t="str">
        <f ca="true">+IF(OFFSET('Sanitation Data'!$E$32,0,10*ROW('Sanitation Data'!E72))="","",OFFSET('Sanitation Data'!$E$32,0,10*ROW('Sanitation Data'!E72)))</f>
        <v/>
      </c>
      <c r="CU78" s="310" t="str">
        <f ca="true">+IF(OFFSET('Sanitation Data'!$F$28,0,10*ROW('Sanitation Data'!F72))="","",OFFSET('Sanitation Data'!$F$28,0,10*ROW('Sanitation Data'!F72)))</f>
        <v/>
      </c>
      <c r="CV78" s="310" t="str">
        <f ca="true">+IF(OFFSET('Sanitation Data'!$F$29,0,10*ROW('Sanitation Data'!F72))="","",OFFSET('Sanitation Data'!$F$29,0,10*ROW('Sanitation Data'!F72)))</f>
        <v/>
      </c>
      <c r="CW78" s="310" t="str">
        <f ca="true">+IF(OFFSET('Sanitation Data'!$F$30,0,10*ROW('Sanitation Data'!F72))="","",OFFSET('Sanitation Data'!$F$30,0,10*ROW('Sanitation Data'!F72)))</f>
        <v/>
      </c>
      <c r="CX78" s="310" t="str">
        <f ca="true">+IF(OFFSET('Sanitation Data'!$F$31,0,10*ROW('Sanitation Data'!F72))="","",OFFSET('Sanitation Data'!$F$31,0,10*ROW('Sanitation Data'!F72)))</f>
        <v/>
      </c>
      <c r="CY78" s="310" t="str">
        <f ca="true">+IF(OFFSET('Sanitation Data'!$F$32,0,10*ROW('Sanitation Data'!F72))="","",OFFSET('Sanitation Data'!$F$32,0,10*ROW('Sanitation Data'!F72)))</f>
        <v/>
      </c>
      <c r="CZ78" s="310" t="str">
        <f ca="true">+IF(OFFSET('Sanitation Data'!$G$28,0,10*ROW('Sanitation Data'!G72))="","",OFFSET('Sanitation Data'!$G$28,0,10*ROW('Sanitation Data'!G72)))</f>
        <v/>
      </c>
      <c r="DA78" s="310" t="str">
        <f ca="true">+IF(OFFSET('Sanitation Data'!$G$29,0,10*ROW('Sanitation Data'!G72))="","",OFFSET('Sanitation Data'!$G$29,0,10*ROW('Sanitation Data'!G72)))</f>
        <v/>
      </c>
      <c r="DB78" s="310" t="str">
        <f ca="true">+IF(OFFSET('Sanitation Data'!$G$30,0,10*ROW('Sanitation Data'!G72))="","",OFFSET('Sanitation Data'!$G$30,0,10*ROW('Sanitation Data'!G72)))</f>
        <v/>
      </c>
      <c r="DC78" s="310" t="str">
        <f ca="true">+IF(OFFSET('Sanitation Data'!$G$31,0,10*ROW('Sanitation Data'!G72))="","",OFFSET('Sanitation Data'!$G$31,0,10*ROW('Sanitation Data'!G72)))</f>
        <v/>
      </c>
      <c r="DD78" s="310" t="str">
        <f ca="true">+IF(OFFSET('Sanitation Data'!$G$32,0,10*ROW('Sanitation Data'!G72))="","",OFFSET('Sanitation Data'!$G$32,0,10*ROW('Sanitation Data'!G72)))</f>
        <v/>
      </c>
      <c r="DE78" s="310" t="str">
        <f ca="true">+IF(OFFSET('Sanitation Data'!$H$28,0,10*ROW('Sanitation Data'!H72))="","",OFFSET('Sanitation Data'!$H$28,0,10*ROW('Sanitation Data'!H72)))</f>
        <v/>
      </c>
      <c r="DF78" s="310" t="str">
        <f ca="true">+IF(OFFSET('Sanitation Data'!$H$29,0,10*ROW('Sanitation Data'!H72))="","",OFFSET('Sanitation Data'!$H$29,0,10*ROW('Sanitation Data'!H72)))</f>
        <v/>
      </c>
      <c r="DG78" s="310" t="str">
        <f ca="true">+IF(OFFSET('Sanitation Data'!$H$30,0,10*ROW('Sanitation Data'!H72))="","",OFFSET('Sanitation Data'!$H$30,0,10*ROW('Sanitation Data'!H72)))</f>
        <v/>
      </c>
      <c r="DH78" s="310" t="str">
        <f ca="true">+IF(OFFSET('Sanitation Data'!$H$31,0,10*ROW('Sanitation Data'!H72))="","",OFFSET('Sanitation Data'!$H$31,0,10*ROW('Sanitation Data'!H72)))</f>
        <v/>
      </c>
      <c r="DI78" s="310" t="str">
        <f ca="true">+IF(OFFSET('Sanitation Data'!$H$32,0,10*ROW('Sanitation Data'!H72))="","",OFFSET('Sanitation Data'!$H$32,0,10*ROW('Sanitation Data'!H72)))</f>
        <v/>
      </c>
      <c r="DJ78" s="310" t="str">
        <f ca="true">+IF(OFFSET('Sanitation Data'!$I$28,0,10*ROW('Sanitation Data'!I72))="","",OFFSET('Sanitation Data'!$I$28,0,10*ROW('Sanitation Data'!I72)))</f>
        <v/>
      </c>
      <c r="DK78" s="310" t="str">
        <f ca="true">+IF(OFFSET('Sanitation Data'!$I$29,0,10*ROW('Sanitation Data'!I72))="","",OFFSET('Sanitation Data'!$I$29,0,10*ROW('Sanitation Data'!I72)))</f>
        <v/>
      </c>
      <c r="DL78" s="310" t="str">
        <f ca="true">+IF(OFFSET('Sanitation Data'!$I$30,0,10*ROW('Sanitation Data'!I72))="","",OFFSET('Sanitation Data'!$I$30,0,10*ROW('Sanitation Data'!I72)))</f>
        <v/>
      </c>
      <c r="DM78" s="310" t="str">
        <f ca="true">+IF(OFFSET('Sanitation Data'!$I$31,0,10*ROW('Sanitation Data'!I72))="","",OFFSET('Sanitation Data'!$I$31,0,10*ROW('Sanitation Data'!I72)))</f>
        <v/>
      </c>
      <c r="DN78" s="310" t="str">
        <f ca="true">+IF(OFFSET('Sanitation Data'!$I$32,0,10*ROW('Sanitation Data'!I72))="","",OFFSET('Sanitation Data'!$I$32,0,10*ROW('Sanitation Data'!I72)))</f>
        <v/>
      </c>
      <c r="DO78" s="310" t="str">
        <f ca="true">+IF(OFFSET('Hygiene Data'!$D$11,0,10*ROW('Hygiene Data'!D72))="","",OFFSET('Hygiene Data'!$D$11,0,10*ROW('Hygiene Data'!D72)))</f>
        <v/>
      </c>
      <c r="DP78" s="310" t="str">
        <f ca="true">+IF(OFFSET('Hygiene Data'!$D$12,0,10*ROW('Hygiene Data'!D72))="","",OFFSET('Hygiene Data'!$D$12,0,10*ROW('Hygiene Data'!D72)))</f>
        <v/>
      </c>
      <c r="DQ78" s="310" t="str">
        <f ca="true">+IF(OFFSET('Hygiene Data'!$D$13,0,10*ROW('Hygiene Data'!D72))="","",OFFSET('Hygiene Data'!$D$13,0,10*ROW('Hygiene Data'!D72)))</f>
        <v/>
      </c>
      <c r="DR78" s="310" t="str">
        <f ca="true">+IF(OFFSET('Hygiene Data'!$E$11,0,10*ROW('Hygiene Data'!E72))="","",OFFSET('Hygiene Data'!$E$11,0,10*ROW('Hygiene Data'!E72)))</f>
        <v/>
      </c>
      <c r="DS78" s="310" t="str">
        <f ca="true">+IF(OFFSET('Hygiene Data'!$E$12,0,10*ROW('Hygiene Data'!E72))="","",OFFSET('Hygiene Data'!$E$12,0,10*ROW('Hygiene Data'!E72)))</f>
        <v/>
      </c>
      <c r="DT78" s="310" t="str">
        <f ca="true">+IF(OFFSET('Hygiene Data'!$E$13,0,10*ROW('Hygiene Data'!E72))="","",OFFSET('Hygiene Data'!$E$13,0,10*ROW('Hygiene Data'!E72)))</f>
        <v/>
      </c>
      <c r="DU78" s="310" t="str">
        <f ca="true">+IF(OFFSET('Hygiene Data'!$F$11,0,10*ROW('Hygiene Data'!F72))="","",OFFSET('Hygiene Data'!$F$11,0,10*ROW('Hygiene Data'!F72)))</f>
        <v/>
      </c>
      <c r="DV78" s="310" t="str">
        <f ca="true">+IF(OFFSET('Hygiene Data'!$F$12,0,10*ROW('Hygiene Data'!F72))="","",OFFSET('Hygiene Data'!$F$12,0,10*ROW('Hygiene Data'!F72)))</f>
        <v/>
      </c>
      <c r="DW78" s="310" t="str">
        <f ca="true">+IF(OFFSET('Hygiene Data'!$F$13,0,10*ROW('Hygiene Data'!F72))="","",OFFSET('Hygiene Data'!$F$13,0,10*ROW('Hygiene Data'!F72)))</f>
        <v/>
      </c>
      <c r="DX78" s="310" t="str">
        <f ca="true">+IF(OFFSET('Hygiene Data'!$G$11,0,10*ROW('Hygiene Data'!G72))="","",OFFSET('Hygiene Data'!$G$11,0,10*ROW('Hygiene Data'!G72)))</f>
        <v/>
      </c>
      <c r="DY78" s="310" t="str">
        <f ca="true">+IF(OFFSET('Hygiene Data'!$G$12,0,10*ROW('Hygiene Data'!G72))="","",OFFSET('Hygiene Data'!$G$12,0,10*ROW('Hygiene Data'!G72)))</f>
        <v/>
      </c>
      <c r="DZ78" s="310" t="str">
        <f ca="true">+IF(OFFSET('Hygiene Data'!$G$13,0,10*ROW('Hygiene Data'!G72))="","",OFFSET('Hygiene Data'!$G$13,0,10*ROW('Hygiene Data'!G72)))</f>
        <v/>
      </c>
      <c r="EA78" s="310" t="str">
        <f ca="true">+IF(OFFSET('Hygiene Data'!$H$11,0,10*ROW('Hygiene Data'!H72))="","",OFFSET('Hygiene Data'!$H$11,0,10*ROW('Hygiene Data'!H72)))</f>
        <v/>
      </c>
      <c r="EB78" s="310" t="str">
        <f ca="true">+IF(OFFSET('Hygiene Data'!$H$12,0,10*ROW('Hygiene Data'!H72))="","",OFFSET('Hygiene Data'!$H$12,0,10*ROW('Hygiene Data'!H72)))</f>
        <v/>
      </c>
      <c r="EC78" s="310" t="str">
        <f ca="true">+IF(OFFSET('Hygiene Data'!$H$13,0,10*ROW('Hygiene Data'!H72))="","",OFFSET('Hygiene Data'!$H$13,0,10*ROW('Hygiene Data'!H72)))</f>
        <v/>
      </c>
      <c r="ED78" s="310" t="str">
        <f ca="true">+IF(OFFSET('Hygiene Data'!$I$11,0,10*ROW('Hygiene Data'!I72))="","",OFFSET('Hygiene Data'!$I$11,0,10*ROW('Hygiene Data'!I72)))</f>
        <v/>
      </c>
      <c r="EE78" s="310" t="str">
        <f ca="true">+IF(OFFSET('Hygiene Data'!$I$12,0,10*ROW('Hygiene Data'!I72))="","",OFFSET('Hygiene Data'!$I$12,0,10*ROW('Hygiene Data'!I72)))</f>
        <v/>
      </c>
      <c r="EF78" s="310"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66"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10"/>
      <c r="BS79" s="310" t="str">
        <f ca="true">+IF(OFFSET('Water Data'!$D$27,0,10*ROW('Water Data'!D73))="","",OFFSET('Water Data'!$D$27,0,10*ROW('Water Data'!D73)))</f>
        <v/>
      </c>
      <c r="BT79" s="310" t="str">
        <f ca="true">+IF(OFFSET('Water Data'!$D$28,0,10*ROW('Water Data'!D73))="","",OFFSET('Water Data'!$D$28,0,10*ROW('Water Data'!D73)))</f>
        <v/>
      </c>
      <c r="BU79" s="310" t="str">
        <f ca="true">+IF(OFFSET('Water Data'!$D$29,0,10*ROW('Water Data'!D73))="","",OFFSET('Water Data'!$D$29,0,10*ROW('Water Data'!D73)))</f>
        <v/>
      </c>
      <c r="BV79" s="310" t="str">
        <f ca="true">+IF(OFFSET('Water Data'!$E$27,0,10*ROW('Water Data'!E73))="","",OFFSET('Water Data'!$E$27,0,10*ROW('Water Data'!E73)))</f>
        <v/>
      </c>
      <c r="BW79" s="310" t="str">
        <f ca="true">+IF(OFFSET('Water Data'!$E$28,0,10*ROW('Water Data'!E73))="","",OFFSET('Water Data'!$E$28,0,10*ROW('Water Data'!E73)))</f>
        <v/>
      </c>
      <c r="BX79" s="310" t="str">
        <f ca="true">+IF(OFFSET('Water Data'!$E$29,0,10*ROW('Water Data'!E73))="","",OFFSET('Water Data'!$E$29,0,10*ROW('Water Data'!E73)))</f>
        <v/>
      </c>
      <c r="BY79" s="310" t="str">
        <f ca="true">+IF(OFFSET('Water Data'!$F$27,0,10*ROW('Water Data'!F73))="","",OFFSET('Water Data'!$F$27,0,10*ROW('Water Data'!F73)))</f>
        <v/>
      </c>
      <c r="BZ79" s="310" t="str">
        <f ca="true">+IF(OFFSET('Water Data'!$F$28,0,10*ROW('Water Data'!F73))="","",OFFSET('Water Data'!$F$28,0,10*ROW('Water Data'!F73)))</f>
        <v/>
      </c>
      <c r="CA79" s="310" t="str">
        <f ca="true">+IF(OFFSET('Water Data'!$F$29,0,10*ROW('Water Data'!F73))="","",OFFSET('Water Data'!$F$29,0,10*ROW('Water Data'!F73)))</f>
        <v/>
      </c>
      <c r="CB79" s="310" t="str">
        <f ca="true">+IF(OFFSET('Water Data'!$G$27,0,10*ROW('Water Data'!G73))="","",OFFSET('Water Data'!$G$27,0,10*ROW('Water Data'!G73)))</f>
        <v/>
      </c>
      <c r="CC79" s="310" t="str">
        <f ca="true">+IF(OFFSET('Water Data'!$G$28,0,10*ROW('Water Data'!G73))="","",OFFSET('Water Data'!$G$28,0,10*ROW('Water Data'!G73)))</f>
        <v/>
      </c>
      <c r="CD79" s="310" t="str">
        <f ca="true">+IF(OFFSET('Water Data'!$G$29,0,10*ROW('Water Data'!G73))="","",OFFSET('Water Data'!$G$29,0,10*ROW('Water Data'!G73)))</f>
        <v/>
      </c>
      <c r="CE79" s="310" t="str">
        <f ca="true">+IF(OFFSET('Water Data'!$H$27,0,10*ROW('Water Data'!H73))="","",OFFSET('Water Data'!$H$27,0,10*ROW('Water Data'!H73)))</f>
        <v/>
      </c>
      <c r="CF79" s="310" t="str">
        <f ca="true">+IF(OFFSET('Water Data'!$H$28,0,10*ROW('Water Data'!H73))="","",OFFSET('Water Data'!$H$28,0,10*ROW('Water Data'!H73)))</f>
        <v/>
      </c>
      <c r="CG79" s="310" t="str">
        <f ca="true">+IF(OFFSET('Water Data'!$H$29,0,10*ROW('Water Data'!H73))="","",OFFSET('Water Data'!$H$29,0,10*ROW('Water Data'!H73)))</f>
        <v/>
      </c>
      <c r="CH79" s="310" t="str">
        <f ca="true">+IF(OFFSET('Water Data'!$I$27,0,10*ROW('Water Data'!I73))="","",OFFSET('Water Data'!$I$27,0,10*ROW('Water Data'!I73)))</f>
        <v/>
      </c>
      <c r="CI79" s="310" t="str">
        <f ca="true">+IF(OFFSET('Water Data'!$I$28,0,10*ROW('Water Data'!I73))="","",OFFSET('Water Data'!$I$28,0,10*ROW('Water Data'!I73)))</f>
        <v/>
      </c>
      <c r="CJ79" s="310" t="str">
        <f ca="true">+IF(OFFSET('Water Data'!$I$29,0,10*ROW('Water Data'!I73))="","",OFFSET('Water Data'!$I$29,0,10*ROW('Water Data'!I73)))</f>
        <v/>
      </c>
      <c r="CK79" s="310" t="str">
        <f ca="true">+IF(OFFSET('Sanitation Data'!$D$28,0,10*ROW('Sanitation Data'!D73))="","",OFFSET('Sanitation Data'!$D$28,0,10*ROW('Sanitation Data'!D73)))</f>
        <v/>
      </c>
      <c r="CL79" s="310" t="str">
        <f ca="true">+IF(OFFSET('Sanitation Data'!$D$29,0,10*ROW('Sanitation Data'!D73))="","",OFFSET('Sanitation Data'!$D$29,0,10*ROW('Sanitation Data'!D73)))</f>
        <v/>
      </c>
      <c r="CM79" s="310" t="str">
        <f ca="true">+IF(OFFSET('Sanitation Data'!$D$30,0,10*ROW('Sanitation Data'!D73))="","",OFFSET('Sanitation Data'!$D$30,0,10*ROW('Sanitation Data'!D73)))</f>
        <v/>
      </c>
      <c r="CN79" s="310" t="str">
        <f ca="true">+IF(OFFSET('Sanitation Data'!$D$31,0,10*ROW('Sanitation Data'!D73))="","",OFFSET('Sanitation Data'!$D$31,0,10*ROW('Sanitation Data'!D73)))</f>
        <v/>
      </c>
      <c r="CO79" s="310" t="str">
        <f ca="true">+IF(OFFSET('Sanitation Data'!$D$32,0,10*ROW('Sanitation Data'!D73))="","",OFFSET('Sanitation Data'!$D$32,0,10*ROW('Sanitation Data'!D73)))</f>
        <v/>
      </c>
      <c r="CP79" s="310" t="str">
        <f ca="true">+IF(OFFSET('Sanitation Data'!$E$28,0,10*ROW('Sanitation Data'!E73))="","",OFFSET('Sanitation Data'!$E$28,0,10*ROW('Sanitation Data'!E73)))</f>
        <v/>
      </c>
      <c r="CQ79" s="310" t="str">
        <f ca="true">+IF(OFFSET('Sanitation Data'!$E$29,0,10*ROW('Sanitation Data'!E73))="","",OFFSET('Sanitation Data'!$E$29,0,10*ROW('Sanitation Data'!E73)))</f>
        <v/>
      </c>
      <c r="CR79" s="310" t="str">
        <f ca="true">+IF(OFFSET('Sanitation Data'!$E$30,0,10*ROW('Sanitation Data'!E73))="","",OFFSET('Sanitation Data'!$E$30,0,10*ROW('Sanitation Data'!E73)))</f>
        <v/>
      </c>
      <c r="CS79" s="310" t="str">
        <f ca="true">+IF(OFFSET('Sanitation Data'!$E$31,0,10*ROW('Sanitation Data'!E73))="","",OFFSET('Sanitation Data'!$E$31,0,10*ROW('Sanitation Data'!E73)))</f>
        <v/>
      </c>
      <c r="CT79" s="310" t="str">
        <f ca="true">+IF(OFFSET('Sanitation Data'!$E$32,0,10*ROW('Sanitation Data'!E73))="","",OFFSET('Sanitation Data'!$E$32,0,10*ROW('Sanitation Data'!E73)))</f>
        <v/>
      </c>
      <c r="CU79" s="310" t="str">
        <f ca="true">+IF(OFFSET('Sanitation Data'!$F$28,0,10*ROW('Sanitation Data'!F73))="","",OFFSET('Sanitation Data'!$F$28,0,10*ROW('Sanitation Data'!F73)))</f>
        <v/>
      </c>
      <c r="CV79" s="310" t="str">
        <f ca="true">+IF(OFFSET('Sanitation Data'!$F$29,0,10*ROW('Sanitation Data'!F73))="","",OFFSET('Sanitation Data'!$F$29,0,10*ROW('Sanitation Data'!F73)))</f>
        <v/>
      </c>
      <c r="CW79" s="310" t="str">
        <f ca="true">+IF(OFFSET('Sanitation Data'!$F$30,0,10*ROW('Sanitation Data'!F73))="","",OFFSET('Sanitation Data'!$F$30,0,10*ROW('Sanitation Data'!F73)))</f>
        <v/>
      </c>
      <c r="CX79" s="310" t="str">
        <f ca="true">+IF(OFFSET('Sanitation Data'!$F$31,0,10*ROW('Sanitation Data'!F73))="","",OFFSET('Sanitation Data'!$F$31,0,10*ROW('Sanitation Data'!F73)))</f>
        <v/>
      </c>
      <c r="CY79" s="310" t="str">
        <f ca="true">+IF(OFFSET('Sanitation Data'!$F$32,0,10*ROW('Sanitation Data'!F73))="","",OFFSET('Sanitation Data'!$F$32,0,10*ROW('Sanitation Data'!F73)))</f>
        <v/>
      </c>
      <c r="CZ79" s="310" t="str">
        <f ca="true">+IF(OFFSET('Sanitation Data'!$G$28,0,10*ROW('Sanitation Data'!G73))="","",OFFSET('Sanitation Data'!$G$28,0,10*ROW('Sanitation Data'!G73)))</f>
        <v/>
      </c>
      <c r="DA79" s="310" t="str">
        <f ca="true">+IF(OFFSET('Sanitation Data'!$G$29,0,10*ROW('Sanitation Data'!G73))="","",OFFSET('Sanitation Data'!$G$29,0,10*ROW('Sanitation Data'!G73)))</f>
        <v/>
      </c>
      <c r="DB79" s="310" t="str">
        <f ca="true">+IF(OFFSET('Sanitation Data'!$G$30,0,10*ROW('Sanitation Data'!G73))="","",OFFSET('Sanitation Data'!$G$30,0,10*ROW('Sanitation Data'!G73)))</f>
        <v/>
      </c>
      <c r="DC79" s="310" t="str">
        <f ca="true">+IF(OFFSET('Sanitation Data'!$G$31,0,10*ROW('Sanitation Data'!G73))="","",OFFSET('Sanitation Data'!$G$31,0,10*ROW('Sanitation Data'!G73)))</f>
        <v/>
      </c>
      <c r="DD79" s="310" t="str">
        <f ca="true">+IF(OFFSET('Sanitation Data'!$G$32,0,10*ROW('Sanitation Data'!G73))="","",OFFSET('Sanitation Data'!$G$32,0,10*ROW('Sanitation Data'!G73)))</f>
        <v/>
      </c>
      <c r="DE79" s="310" t="str">
        <f ca="true">+IF(OFFSET('Sanitation Data'!$H$28,0,10*ROW('Sanitation Data'!H73))="","",OFFSET('Sanitation Data'!$H$28,0,10*ROW('Sanitation Data'!H73)))</f>
        <v/>
      </c>
      <c r="DF79" s="310" t="str">
        <f ca="true">+IF(OFFSET('Sanitation Data'!$H$29,0,10*ROW('Sanitation Data'!H73))="","",OFFSET('Sanitation Data'!$H$29,0,10*ROW('Sanitation Data'!H73)))</f>
        <v/>
      </c>
      <c r="DG79" s="310" t="str">
        <f ca="true">+IF(OFFSET('Sanitation Data'!$H$30,0,10*ROW('Sanitation Data'!H73))="","",OFFSET('Sanitation Data'!$H$30,0,10*ROW('Sanitation Data'!H73)))</f>
        <v/>
      </c>
      <c r="DH79" s="310" t="str">
        <f ca="true">+IF(OFFSET('Sanitation Data'!$H$31,0,10*ROW('Sanitation Data'!H73))="","",OFFSET('Sanitation Data'!$H$31,0,10*ROW('Sanitation Data'!H73)))</f>
        <v/>
      </c>
      <c r="DI79" s="310" t="str">
        <f ca="true">+IF(OFFSET('Sanitation Data'!$H$32,0,10*ROW('Sanitation Data'!H73))="","",OFFSET('Sanitation Data'!$H$32,0,10*ROW('Sanitation Data'!H73)))</f>
        <v/>
      </c>
      <c r="DJ79" s="310" t="str">
        <f ca="true">+IF(OFFSET('Sanitation Data'!$I$28,0,10*ROW('Sanitation Data'!I73))="","",OFFSET('Sanitation Data'!$I$28,0,10*ROW('Sanitation Data'!I73)))</f>
        <v/>
      </c>
      <c r="DK79" s="310" t="str">
        <f ca="true">+IF(OFFSET('Sanitation Data'!$I$29,0,10*ROW('Sanitation Data'!I73))="","",OFFSET('Sanitation Data'!$I$29,0,10*ROW('Sanitation Data'!I73)))</f>
        <v/>
      </c>
      <c r="DL79" s="310" t="str">
        <f ca="true">+IF(OFFSET('Sanitation Data'!$I$30,0,10*ROW('Sanitation Data'!I73))="","",OFFSET('Sanitation Data'!$I$30,0,10*ROW('Sanitation Data'!I73)))</f>
        <v/>
      </c>
      <c r="DM79" s="310" t="str">
        <f ca="true">+IF(OFFSET('Sanitation Data'!$I$31,0,10*ROW('Sanitation Data'!I73))="","",OFFSET('Sanitation Data'!$I$31,0,10*ROW('Sanitation Data'!I73)))</f>
        <v/>
      </c>
      <c r="DN79" s="310" t="str">
        <f ca="true">+IF(OFFSET('Sanitation Data'!$I$32,0,10*ROW('Sanitation Data'!I73))="","",OFFSET('Sanitation Data'!$I$32,0,10*ROW('Sanitation Data'!I73)))</f>
        <v/>
      </c>
      <c r="DO79" s="310" t="str">
        <f ca="true">+IF(OFFSET('Hygiene Data'!$D$11,0,10*ROW('Hygiene Data'!D73))="","",OFFSET('Hygiene Data'!$D$11,0,10*ROW('Hygiene Data'!D73)))</f>
        <v/>
      </c>
      <c r="DP79" s="310" t="str">
        <f ca="true">+IF(OFFSET('Hygiene Data'!$D$12,0,10*ROW('Hygiene Data'!D73))="","",OFFSET('Hygiene Data'!$D$12,0,10*ROW('Hygiene Data'!D73)))</f>
        <v/>
      </c>
      <c r="DQ79" s="310" t="str">
        <f ca="true">+IF(OFFSET('Hygiene Data'!$D$13,0,10*ROW('Hygiene Data'!D73))="","",OFFSET('Hygiene Data'!$D$13,0,10*ROW('Hygiene Data'!D73)))</f>
        <v/>
      </c>
      <c r="DR79" s="310" t="str">
        <f ca="true">+IF(OFFSET('Hygiene Data'!$E$11,0,10*ROW('Hygiene Data'!E73))="","",OFFSET('Hygiene Data'!$E$11,0,10*ROW('Hygiene Data'!E73)))</f>
        <v/>
      </c>
      <c r="DS79" s="310" t="str">
        <f ca="true">+IF(OFFSET('Hygiene Data'!$E$12,0,10*ROW('Hygiene Data'!E73))="","",OFFSET('Hygiene Data'!$E$12,0,10*ROW('Hygiene Data'!E73)))</f>
        <v/>
      </c>
      <c r="DT79" s="310" t="str">
        <f ca="true">+IF(OFFSET('Hygiene Data'!$E$13,0,10*ROW('Hygiene Data'!E73))="","",OFFSET('Hygiene Data'!$E$13,0,10*ROW('Hygiene Data'!E73)))</f>
        <v/>
      </c>
      <c r="DU79" s="310" t="str">
        <f ca="true">+IF(OFFSET('Hygiene Data'!$F$11,0,10*ROW('Hygiene Data'!F73))="","",OFFSET('Hygiene Data'!$F$11,0,10*ROW('Hygiene Data'!F73)))</f>
        <v/>
      </c>
      <c r="DV79" s="310" t="str">
        <f ca="true">+IF(OFFSET('Hygiene Data'!$F$12,0,10*ROW('Hygiene Data'!F73))="","",OFFSET('Hygiene Data'!$F$12,0,10*ROW('Hygiene Data'!F73)))</f>
        <v/>
      </c>
      <c r="DW79" s="310" t="str">
        <f ca="true">+IF(OFFSET('Hygiene Data'!$F$13,0,10*ROW('Hygiene Data'!F73))="","",OFFSET('Hygiene Data'!$F$13,0,10*ROW('Hygiene Data'!F73)))</f>
        <v/>
      </c>
      <c r="DX79" s="310" t="str">
        <f ca="true">+IF(OFFSET('Hygiene Data'!$G$11,0,10*ROW('Hygiene Data'!G73))="","",OFFSET('Hygiene Data'!$G$11,0,10*ROW('Hygiene Data'!G73)))</f>
        <v/>
      </c>
      <c r="DY79" s="310" t="str">
        <f ca="true">+IF(OFFSET('Hygiene Data'!$G$12,0,10*ROW('Hygiene Data'!G73))="","",OFFSET('Hygiene Data'!$G$12,0,10*ROW('Hygiene Data'!G73)))</f>
        <v/>
      </c>
      <c r="DZ79" s="310" t="str">
        <f ca="true">+IF(OFFSET('Hygiene Data'!$G$13,0,10*ROW('Hygiene Data'!G73))="","",OFFSET('Hygiene Data'!$G$13,0,10*ROW('Hygiene Data'!G73)))</f>
        <v/>
      </c>
      <c r="EA79" s="310" t="str">
        <f ca="true">+IF(OFFSET('Hygiene Data'!$H$11,0,10*ROW('Hygiene Data'!H73))="","",OFFSET('Hygiene Data'!$H$11,0,10*ROW('Hygiene Data'!H73)))</f>
        <v/>
      </c>
      <c r="EB79" s="310" t="str">
        <f ca="true">+IF(OFFSET('Hygiene Data'!$H$12,0,10*ROW('Hygiene Data'!H73))="","",OFFSET('Hygiene Data'!$H$12,0,10*ROW('Hygiene Data'!H73)))</f>
        <v/>
      </c>
      <c r="EC79" s="310" t="str">
        <f ca="true">+IF(OFFSET('Hygiene Data'!$H$13,0,10*ROW('Hygiene Data'!H73))="","",OFFSET('Hygiene Data'!$H$13,0,10*ROW('Hygiene Data'!H73)))</f>
        <v/>
      </c>
      <c r="ED79" s="310" t="str">
        <f ca="true">+IF(OFFSET('Hygiene Data'!$I$11,0,10*ROW('Hygiene Data'!I73))="","",OFFSET('Hygiene Data'!$I$11,0,10*ROW('Hygiene Data'!I73)))</f>
        <v/>
      </c>
      <c r="EE79" s="310" t="str">
        <f ca="true">+IF(OFFSET('Hygiene Data'!$I$12,0,10*ROW('Hygiene Data'!I73))="","",OFFSET('Hygiene Data'!$I$12,0,10*ROW('Hygiene Data'!I73)))</f>
        <v/>
      </c>
      <c r="EF79" s="310"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66"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10"/>
      <c r="BS80" s="310" t="str">
        <f ca="true">+IF(OFFSET('Water Data'!$D$27,0,10*ROW('Water Data'!D74))="","",OFFSET('Water Data'!$D$27,0,10*ROW('Water Data'!D74)))</f>
        <v/>
      </c>
      <c r="BT80" s="310" t="str">
        <f ca="true">+IF(OFFSET('Water Data'!$D$28,0,10*ROW('Water Data'!D74))="","",OFFSET('Water Data'!$D$28,0,10*ROW('Water Data'!D74)))</f>
        <v/>
      </c>
      <c r="BU80" s="310" t="str">
        <f ca="true">+IF(OFFSET('Water Data'!$D$29,0,10*ROW('Water Data'!D74))="","",OFFSET('Water Data'!$D$29,0,10*ROW('Water Data'!D74)))</f>
        <v/>
      </c>
      <c r="BV80" s="310" t="str">
        <f ca="true">+IF(OFFSET('Water Data'!$E$27,0,10*ROW('Water Data'!E74))="","",OFFSET('Water Data'!$E$27,0,10*ROW('Water Data'!E74)))</f>
        <v/>
      </c>
      <c r="BW80" s="310" t="str">
        <f ca="true">+IF(OFFSET('Water Data'!$E$28,0,10*ROW('Water Data'!E74))="","",OFFSET('Water Data'!$E$28,0,10*ROW('Water Data'!E74)))</f>
        <v/>
      </c>
      <c r="BX80" s="310" t="str">
        <f ca="true">+IF(OFFSET('Water Data'!$E$29,0,10*ROW('Water Data'!E74))="","",OFFSET('Water Data'!$E$29,0,10*ROW('Water Data'!E74)))</f>
        <v/>
      </c>
      <c r="BY80" s="310" t="str">
        <f ca="true">+IF(OFFSET('Water Data'!$F$27,0,10*ROW('Water Data'!F74))="","",OFFSET('Water Data'!$F$27,0,10*ROW('Water Data'!F74)))</f>
        <v/>
      </c>
      <c r="BZ80" s="310" t="str">
        <f ca="true">+IF(OFFSET('Water Data'!$F$28,0,10*ROW('Water Data'!F74))="","",OFFSET('Water Data'!$F$28,0,10*ROW('Water Data'!F74)))</f>
        <v/>
      </c>
      <c r="CA80" s="310" t="str">
        <f ca="true">+IF(OFFSET('Water Data'!$F$29,0,10*ROW('Water Data'!F74))="","",OFFSET('Water Data'!$F$29,0,10*ROW('Water Data'!F74)))</f>
        <v/>
      </c>
      <c r="CB80" s="310" t="str">
        <f ca="true">+IF(OFFSET('Water Data'!$G$27,0,10*ROW('Water Data'!G74))="","",OFFSET('Water Data'!$G$27,0,10*ROW('Water Data'!G74)))</f>
        <v/>
      </c>
      <c r="CC80" s="310" t="str">
        <f ca="true">+IF(OFFSET('Water Data'!$G$28,0,10*ROW('Water Data'!G74))="","",OFFSET('Water Data'!$G$28,0,10*ROW('Water Data'!G74)))</f>
        <v/>
      </c>
      <c r="CD80" s="310" t="str">
        <f ca="true">+IF(OFFSET('Water Data'!$G$29,0,10*ROW('Water Data'!G74))="","",OFFSET('Water Data'!$G$29,0,10*ROW('Water Data'!G74)))</f>
        <v/>
      </c>
      <c r="CE80" s="310" t="str">
        <f ca="true">+IF(OFFSET('Water Data'!$H$27,0,10*ROW('Water Data'!H74))="","",OFFSET('Water Data'!$H$27,0,10*ROW('Water Data'!H74)))</f>
        <v/>
      </c>
      <c r="CF80" s="310" t="str">
        <f ca="true">+IF(OFFSET('Water Data'!$H$28,0,10*ROW('Water Data'!H74))="","",OFFSET('Water Data'!$H$28,0,10*ROW('Water Data'!H74)))</f>
        <v/>
      </c>
      <c r="CG80" s="310" t="str">
        <f ca="true">+IF(OFFSET('Water Data'!$H$29,0,10*ROW('Water Data'!H74))="","",OFFSET('Water Data'!$H$29,0,10*ROW('Water Data'!H74)))</f>
        <v/>
      </c>
      <c r="CH80" s="310" t="str">
        <f ca="true">+IF(OFFSET('Water Data'!$I$27,0,10*ROW('Water Data'!I74))="","",OFFSET('Water Data'!$I$27,0,10*ROW('Water Data'!I74)))</f>
        <v/>
      </c>
      <c r="CI80" s="310" t="str">
        <f ca="true">+IF(OFFSET('Water Data'!$I$28,0,10*ROW('Water Data'!I74))="","",OFFSET('Water Data'!$I$28,0,10*ROW('Water Data'!I74)))</f>
        <v/>
      </c>
      <c r="CJ80" s="310" t="str">
        <f ca="true">+IF(OFFSET('Water Data'!$I$29,0,10*ROW('Water Data'!I74))="","",OFFSET('Water Data'!$I$29,0,10*ROW('Water Data'!I74)))</f>
        <v/>
      </c>
      <c r="CK80" s="310" t="str">
        <f ca="true">+IF(OFFSET('Sanitation Data'!$D$28,0,10*ROW('Sanitation Data'!D74))="","",OFFSET('Sanitation Data'!$D$28,0,10*ROW('Sanitation Data'!D74)))</f>
        <v/>
      </c>
      <c r="CL80" s="310" t="str">
        <f ca="true">+IF(OFFSET('Sanitation Data'!$D$29,0,10*ROW('Sanitation Data'!D74))="","",OFFSET('Sanitation Data'!$D$29,0,10*ROW('Sanitation Data'!D74)))</f>
        <v/>
      </c>
      <c r="CM80" s="310" t="str">
        <f ca="true">+IF(OFFSET('Sanitation Data'!$D$30,0,10*ROW('Sanitation Data'!D74))="","",OFFSET('Sanitation Data'!$D$30,0,10*ROW('Sanitation Data'!D74)))</f>
        <v/>
      </c>
      <c r="CN80" s="310" t="str">
        <f ca="true">+IF(OFFSET('Sanitation Data'!$D$31,0,10*ROW('Sanitation Data'!D74))="","",OFFSET('Sanitation Data'!$D$31,0,10*ROW('Sanitation Data'!D74)))</f>
        <v/>
      </c>
      <c r="CO80" s="310" t="str">
        <f ca="true">+IF(OFFSET('Sanitation Data'!$D$32,0,10*ROW('Sanitation Data'!D74))="","",OFFSET('Sanitation Data'!$D$32,0,10*ROW('Sanitation Data'!D74)))</f>
        <v/>
      </c>
      <c r="CP80" s="310" t="str">
        <f ca="true">+IF(OFFSET('Sanitation Data'!$E$28,0,10*ROW('Sanitation Data'!E74))="","",OFFSET('Sanitation Data'!$E$28,0,10*ROW('Sanitation Data'!E74)))</f>
        <v/>
      </c>
      <c r="CQ80" s="310" t="str">
        <f ca="true">+IF(OFFSET('Sanitation Data'!$E$29,0,10*ROW('Sanitation Data'!E74))="","",OFFSET('Sanitation Data'!$E$29,0,10*ROW('Sanitation Data'!E74)))</f>
        <v/>
      </c>
      <c r="CR80" s="310" t="str">
        <f ca="true">+IF(OFFSET('Sanitation Data'!$E$30,0,10*ROW('Sanitation Data'!E74))="","",OFFSET('Sanitation Data'!$E$30,0,10*ROW('Sanitation Data'!E74)))</f>
        <v/>
      </c>
      <c r="CS80" s="310" t="str">
        <f ca="true">+IF(OFFSET('Sanitation Data'!$E$31,0,10*ROW('Sanitation Data'!E74))="","",OFFSET('Sanitation Data'!$E$31,0,10*ROW('Sanitation Data'!E74)))</f>
        <v/>
      </c>
      <c r="CT80" s="310" t="str">
        <f ca="true">+IF(OFFSET('Sanitation Data'!$E$32,0,10*ROW('Sanitation Data'!E74))="","",OFFSET('Sanitation Data'!$E$32,0,10*ROW('Sanitation Data'!E74)))</f>
        <v/>
      </c>
      <c r="CU80" s="310" t="str">
        <f ca="true">+IF(OFFSET('Sanitation Data'!$F$28,0,10*ROW('Sanitation Data'!F74))="","",OFFSET('Sanitation Data'!$F$28,0,10*ROW('Sanitation Data'!F74)))</f>
        <v/>
      </c>
      <c r="CV80" s="310" t="str">
        <f ca="true">+IF(OFFSET('Sanitation Data'!$F$29,0,10*ROW('Sanitation Data'!F74))="","",OFFSET('Sanitation Data'!$F$29,0,10*ROW('Sanitation Data'!F74)))</f>
        <v/>
      </c>
      <c r="CW80" s="310" t="str">
        <f ca="true">+IF(OFFSET('Sanitation Data'!$F$30,0,10*ROW('Sanitation Data'!F74))="","",OFFSET('Sanitation Data'!$F$30,0,10*ROW('Sanitation Data'!F74)))</f>
        <v/>
      </c>
      <c r="CX80" s="310" t="str">
        <f ca="true">+IF(OFFSET('Sanitation Data'!$F$31,0,10*ROW('Sanitation Data'!F74))="","",OFFSET('Sanitation Data'!$F$31,0,10*ROW('Sanitation Data'!F74)))</f>
        <v/>
      </c>
      <c r="CY80" s="310" t="str">
        <f ca="true">+IF(OFFSET('Sanitation Data'!$F$32,0,10*ROW('Sanitation Data'!F74))="","",OFFSET('Sanitation Data'!$F$32,0,10*ROW('Sanitation Data'!F74)))</f>
        <v/>
      </c>
      <c r="CZ80" s="310" t="str">
        <f ca="true">+IF(OFFSET('Sanitation Data'!$G$28,0,10*ROW('Sanitation Data'!G74))="","",OFFSET('Sanitation Data'!$G$28,0,10*ROW('Sanitation Data'!G74)))</f>
        <v/>
      </c>
      <c r="DA80" s="310" t="str">
        <f ca="true">+IF(OFFSET('Sanitation Data'!$G$29,0,10*ROW('Sanitation Data'!G74))="","",OFFSET('Sanitation Data'!$G$29,0,10*ROW('Sanitation Data'!G74)))</f>
        <v/>
      </c>
      <c r="DB80" s="310" t="str">
        <f ca="true">+IF(OFFSET('Sanitation Data'!$G$30,0,10*ROW('Sanitation Data'!G74))="","",OFFSET('Sanitation Data'!$G$30,0,10*ROW('Sanitation Data'!G74)))</f>
        <v/>
      </c>
      <c r="DC80" s="310" t="str">
        <f ca="true">+IF(OFFSET('Sanitation Data'!$G$31,0,10*ROW('Sanitation Data'!G74))="","",OFFSET('Sanitation Data'!$G$31,0,10*ROW('Sanitation Data'!G74)))</f>
        <v/>
      </c>
      <c r="DD80" s="310" t="str">
        <f ca="true">+IF(OFFSET('Sanitation Data'!$G$32,0,10*ROW('Sanitation Data'!G74))="","",OFFSET('Sanitation Data'!$G$32,0,10*ROW('Sanitation Data'!G74)))</f>
        <v/>
      </c>
      <c r="DE80" s="310" t="str">
        <f ca="true">+IF(OFFSET('Sanitation Data'!$H$28,0,10*ROW('Sanitation Data'!H74))="","",OFFSET('Sanitation Data'!$H$28,0,10*ROW('Sanitation Data'!H74)))</f>
        <v/>
      </c>
      <c r="DF80" s="310" t="str">
        <f ca="true">+IF(OFFSET('Sanitation Data'!$H$29,0,10*ROW('Sanitation Data'!H74))="","",OFFSET('Sanitation Data'!$H$29,0,10*ROW('Sanitation Data'!H74)))</f>
        <v/>
      </c>
      <c r="DG80" s="310" t="str">
        <f ca="true">+IF(OFFSET('Sanitation Data'!$H$30,0,10*ROW('Sanitation Data'!H74))="","",OFFSET('Sanitation Data'!$H$30,0,10*ROW('Sanitation Data'!H74)))</f>
        <v/>
      </c>
      <c r="DH80" s="310" t="str">
        <f ca="true">+IF(OFFSET('Sanitation Data'!$H$31,0,10*ROW('Sanitation Data'!H74))="","",OFFSET('Sanitation Data'!$H$31,0,10*ROW('Sanitation Data'!H74)))</f>
        <v/>
      </c>
      <c r="DI80" s="310" t="str">
        <f ca="true">+IF(OFFSET('Sanitation Data'!$H$32,0,10*ROW('Sanitation Data'!H74))="","",OFFSET('Sanitation Data'!$H$32,0,10*ROW('Sanitation Data'!H74)))</f>
        <v/>
      </c>
      <c r="DJ80" s="310" t="str">
        <f ca="true">+IF(OFFSET('Sanitation Data'!$I$28,0,10*ROW('Sanitation Data'!I74))="","",OFFSET('Sanitation Data'!$I$28,0,10*ROW('Sanitation Data'!I74)))</f>
        <v/>
      </c>
      <c r="DK80" s="310" t="str">
        <f ca="true">+IF(OFFSET('Sanitation Data'!$I$29,0,10*ROW('Sanitation Data'!I74))="","",OFFSET('Sanitation Data'!$I$29,0,10*ROW('Sanitation Data'!I74)))</f>
        <v/>
      </c>
      <c r="DL80" s="310" t="str">
        <f ca="true">+IF(OFFSET('Sanitation Data'!$I$30,0,10*ROW('Sanitation Data'!I74))="","",OFFSET('Sanitation Data'!$I$30,0,10*ROW('Sanitation Data'!I74)))</f>
        <v/>
      </c>
      <c r="DM80" s="310" t="str">
        <f ca="true">+IF(OFFSET('Sanitation Data'!$I$31,0,10*ROW('Sanitation Data'!I74))="","",OFFSET('Sanitation Data'!$I$31,0,10*ROW('Sanitation Data'!I74)))</f>
        <v/>
      </c>
      <c r="DN80" s="310" t="str">
        <f ca="true">+IF(OFFSET('Sanitation Data'!$I$32,0,10*ROW('Sanitation Data'!I74))="","",OFFSET('Sanitation Data'!$I$32,0,10*ROW('Sanitation Data'!I74)))</f>
        <v/>
      </c>
      <c r="DO80" s="310" t="str">
        <f ca="true">+IF(OFFSET('Hygiene Data'!$D$11,0,10*ROW('Hygiene Data'!D74))="","",OFFSET('Hygiene Data'!$D$11,0,10*ROW('Hygiene Data'!D74)))</f>
        <v/>
      </c>
      <c r="DP80" s="310" t="str">
        <f ca="true">+IF(OFFSET('Hygiene Data'!$D$12,0,10*ROW('Hygiene Data'!D74))="","",OFFSET('Hygiene Data'!$D$12,0,10*ROW('Hygiene Data'!D74)))</f>
        <v/>
      </c>
      <c r="DQ80" s="310" t="str">
        <f ca="true">+IF(OFFSET('Hygiene Data'!$D$13,0,10*ROW('Hygiene Data'!D74))="","",OFFSET('Hygiene Data'!$D$13,0,10*ROW('Hygiene Data'!D74)))</f>
        <v/>
      </c>
      <c r="DR80" s="310" t="str">
        <f ca="true">+IF(OFFSET('Hygiene Data'!$E$11,0,10*ROW('Hygiene Data'!E74))="","",OFFSET('Hygiene Data'!$E$11,0,10*ROW('Hygiene Data'!E74)))</f>
        <v/>
      </c>
      <c r="DS80" s="310" t="str">
        <f ca="true">+IF(OFFSET('Hygiene Data'!$E$12,0,10*ROW('Hygiene Data'!E74))="","",OFFSET('Hygiene Data'!$E$12,0,10*ROW('Hygiene Data'!E74)))</f>
        <v/>
      </c>
      <c r="DT80" s="310" t="str">
        <f ca="true">+IF(OFFSET('Hygiene Data'!$E$13,0,10*ROW('Hygiene Data'!E74))="","",OFFSET('Hygiene Data'!$E$13,0,10*ROW('Hygiene Data'!E74)))</f>
        <v/>
      </c>
      <c r="DU80" s="310" t="str">
        <f ca="true">+IF(OFFSET('Hygiene Data'!$F$11,0,10*ROW('Hygiene Data'!F74))="","",OFFSET('Hygiene Data'!$F$11,0,10*ROW('Hygiene Data'!F74)))</f>
        <v/>
      </c>
      <c r="DV80" s="310" t="str">
        <f ca="true">+IF(OFFSET('Hygiene Data'!$F$12,0,10*ROW('Hygiene Data'!F74))="","",OFFSET('Hygiene Data'!$F$12,0,10*ROW('Hygiene Data'!F74)))</f>
        <v/>
      </c>
      <c r="DW80" s="310" t="str">
        <f ca="true">+IF(OFFSET('Hygiene Data'!$F$13,0,10*ROW('Hygiene Data'!F74))="","",OFFSET('Hygiene Data'!$F$13,0,10*ROW('Hygiene Data'!F74)))</f>
        <v/>
      </c>
      <c r="DX80" s="310" t="str">
        <f ca="true">+IF(OFFSET('Hygiene Data'!$G$11,0,10*ROW('Hygiene Data'!G74))="","",OFFSET('Hygiene Data'!$G$11,0,10*ROW('Hygiene Data'!G74)))</f>
        <v/>
      </c>
      <c r="DY80" s="310" t="str">
        <f ca="true">+IF(OFFSET('Hygiene Data'!$G$12,0,10*ROW('Hygiene Data'!G74))="","",OFFSET('Hygiene Data'!$G$12,0,10*ROW('Hygiene Data'!G74)))</f>
        <v/>
      </c>
      <c r="DZ80" s="310" t="str">
        <f ca="true">+IF(OFFSET('Hygiene Data'!$G$13,0,10*ROW('Hygiene Data'!G74))="","",OFFSET('Hygiene Data'!$G$13,0,10*ROW('Hygiene Data'!G74)))</f>
        <v/>
      </c>
      <c r="EA80" s="310" t="str">
        <f ca="true">+IF(OFFSET('Hygiene Data'!$H$11,0,10*ROW('Hygiene Data'!H74))="","",OFFSET('Hygiene Data'!$H$11,0,10*ROW('Hygiene Data'!H74)))</f>
        <v/>
      </c>
      <c r="EB80" s="310" t="str">
        <f ca="true">+IF(OFFSET('Hygiene Data'!$H$12,0,10*ROW('Hygiene Data'!H74))="","",OFFSET('Hygiene Data'!$H$12,0,10*ROW('Hygiene Data'!H74)))</f>
        <v/>
      </c>
      <c r="EC80" s="310" t="str">
        <f ca="true">+IF(OFFSET('Hygiene Data'!$H$13,0,10*ROW('Hygiene Data'!H74))="","",OFFSET('Hygiene Data'!$H$13,0,10*ROW('Hygiene Data'!H74)))</f>
        <v/>
      </c>
      <c r="ED80" s="310" t="str">
        <f ca="true">+IF(OFFSET('Hygiene Data'!$I$11,0,10*ROW('Hygiene Data'!I74))="","",OFFSET('Hygiene Data'!$I$11,0,10*ROW('Hygiene Data'!I74)))</f>
        <v/>
      </c>
      <c r="EE80" s="310" t="str">
        <f ca="true">+IF(OFFSET('Hygiene Data'!$I$12,0,10*ROW('Hygiene Data'!I74))="","",OFFSET('Hygiene Data'!$I$12,0,10*ROW('Hygiene Data'!I74)))</f>
        <v/>
      </c>
      <c r="EF80" s="310"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66"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10"/>
      <c r="BS81" s="310" t="str">
        <f ca="true">+IF(OFFSET('Water Data'!$D$27,0,10*ROW('Water Data'!D75))="","",OFFSET('Water Data'!$D$27,0,10*ROW('Water Data'!D75)))</f>
        <v/>
      </c>
      <c r="BT81" s="310" t="str">
        <f ca="true">+IF(OFFSET('Water Data'!$D$28,0,10*ROW('Water Data'!D75))="","",OFFSET('Water Data'!$D$28,0,10*ROW('Water Data'!D75)))</f>
        <v/>
      </c>
      <c r="BU81" s="310" t="str">
        <f ca="true">+IF(OFFSET('Water Data'!$D$29,0,10*ROW('Water Data'!D75))="","",OFFSET('Water Data'!$D$29,0,10*ROW('Water Data'!D75)))</f>
        <v/>
      </c>
      <c r="BV81" s="310" t="str">
        <f ca="true">+IF(OFFSET('Water Data'!$E$27,0,10*ROW('Water Data'!E75))="","",OFFSET('Water Data'!$E$27,0,10*ROW('Water Data'!E75)))</f>
        <v/>
      </c>
      <c r="BW81" s="310" t="str">
        <f ca="true">+IF(OFFSET('Water Data'!$E$28,0,10*ROW('Water Data'!E75))="","",OFFSET('Water Data'!$E$28,0,10*ROW('Water Data'!E75)))</f>
        <v/>
      </c>
      <c r="BX81" s="310" t="str">
        <f ca="true">+IF(OFFSET('Water Data'!$E$29,0,10*ROW('Water Data'!E75))="","",OFFSET('Water Data'!$E$29,0,10*ROW('Water Data'!E75)))</f>
        <v/>
      </c>
      <c r="BY81" s="310" t="str">
        <f ca="true">+IF(OFFSET('Water Data'!$F$27,0,10*ROW('Water Data'!F75))="","",OFFSET('Water Data'!$F$27,0,10*ROW('Water Data'!F75)))</f>
        <v/>
      </c>
      <c r="BZ81" s="310" t="str">
        <f ca="true">+IF(OFFSET('Water Data'!$F$28,0,10*ROW('Water Data'!F75))="","",OFFSET('Water Data'!$F$28,0,10*ROW('Water Data'!F75)))</f>
        <v/>
      </c>
      <c r="CA81" s="310" t="str">
        <f ca="true">+IF(OFFSET('Water Data'!$F$29,0,10*ROW('Water Data'!F75))="","",OFFSET('Water Data'!$F$29,0,10*ROW('Water Data'!F75)))</f>
        <v/>
      </c>
      <c r="CB81" s="310" t="str">
        <f ca="true">+IF(OFFSET('Water Data'!$G$27,0,10*ROW('Water Data'!G75))="","",OFFSET('Water Data'!$G$27,0,10*ROW('Water Data'!G75)))</f>
        <v/>
      </c>
      <c r="CC81" s="310" t="str">
        <f ca="true">+IF(OFFSET('Water Data'!$G$28,0,10*ROW('Water Data'!G75))="","",OFFSET('Water Data'!$G$28,0,10*ROW('Water Data'!G75)))</f>
        <v/>
      </c>
      <c r="CD81" s="310" t="str">
        <f ca="true">+IF(OFFSET('Water Data'!$G$29,0,10*ROW('Water Data'!G75))="","",OFFSET('Water Data'!$G$29,0,10*ROW('Water Data'!G75)))</f>
        <v/>
      </c>
      <c r="CE81" s="310" t="str">
        <f ca="true">+IF(OFFSET('Water Data'!$H$27,0,10*ROW('Water Data'!H75))="","",OFFSET('Water Data'!$H$27,0,10*ROW('Water Data'!H75)))</f>
        <v/>
      </c>
      <c r="CF81" s="310" t="str">
        <f ca="true">+IF(OFFSET('Water Data'!$H$28,0,10*ROW('Water Data'!H75))="","",OFFSET('Water Data'!$H$28,0,10*ROW('Water Data'!H75)))</f>
        <v/>
      </c>
      <c r="CG81" s="310" t="str">
        <f ca="true">+IF(OFFSET('Water Data'!$H$29,0,10*ROW('Water Data'!H75))="","",OFFSET('Water Data'!$H$29,0,10*ROW('Water Data'!H75)))</f>
        <v/>
      </c>
      <c r="CH81" s="310" t="str">
        <f ca="true">+IF(OFFSET('Water Data'!$I$27,0,10*ROW('Water Data'!I75))="","",OFFSET('Water Data'!$I$27,0,10*ROW('Water Data'!I75)))</f>
        <v/>
      </c>
      <c r="CI81" s="310" t="str">
        <f ca="true">+IF(OFFSET('Water Data'!$I$28,0,10*ROW('Water Data'!I75))="","",OFFSET('Water Data'!$I$28,0,10*ROW('Water Data'!I75)))</f>
        <v/>
      </c>
      <c r="CJ81" s="310" t="str">
        <f ca="true">+IF(OFFSET('Water Data'!$I$29,0,10*ROW('Water Data'!I75))="","",OFFSET('Water Data'!$I$29,0,10*ROW('Water Data'!I75)))</f>
        <v/>
      </c>
      <c r="CK81" s="310" t="str">
        <f ca="true">+IF(OFFSET('Sanitation Data'!$D$28,0,10*ROW('Sanitation Data'!D75))="","",OFFSET('Sanitation Data'!$D$28,0,10*ROW('Sanitation Data'!D75)))</f>
        <v/>
      </c>
      <c r="CL81" s="310" t="str">
        <f ca="true">+IF(OFFSET('Sanitation Data'!$D$29,0,10*ROW('Sanitation Data'!D75))="","",OFFSET('Sanitation Data'!$D$29,0,10*ROW('Sanitation Data'!D75)))</f>
        <v/>
      </c>
      <c r="CM81" s="310" t="str">
        <f ca="true">+IF(OFFSET('Sanitation Data'!$D$30,0,10*ROW('Sanitation Data'!D75))="","",OFFSET('Sanitation Data'!$D$30,0,10*ROW('Sanitation Data'!D75)))</f>
        <v/>
      </c>
      <c r="CN81" s="310" t="str">
        <f ca="true">+IF(OFFSET('Sanitation Data'!$D$31,0,10*ROW('Sanitation Data'!D75))="","",OFFSET('Sanitation Data'!$D$31,0,10*ROW('Sanitation Data'!D75)))</f>
        <v/>
      </c>
      <c r="CO81" s="310" t="str">
        <f ca="true">+IF(OFFSET('Sanitation Data'!$D$32,0,10*ROW('Sanitation Data'!D75))="","",OFFSET('Sanitation Data'!$D$32,0,10*ROW('Sanitation Data'!D75)))</f>
        <v/>
      </c>
      <c r="CP81" s="310" t="str">
        <f ca="true">+IF(OFFSET('Sanitation Data'!$E$28,0,10*ROW('Sanitation Data'!E75))="","",OFFSET('Sanitation Data'!$E$28,0,10*ROW('Sanitation Data'!E75)))</f>
        <v/>
      </c>
      <c r="CQ81" s="310" t="str">
        <f ca="true">+IF(OFFSET('Sanitation Data'!$E$29,0,10*ROW('Sanitation Data'!E75))="","",OFFSET('Sanitation Data'!$E$29,0,10*ROW('Sanitation Data'!E75)))</f>
        <v/>
      </c>
      <c r="CR81" s="310" t="str">
        <f ca="true">+IF(OFFSET('Sanitation Data'!$E$30,0,10*ROW('Sanitation Data'!E75))="","",OFFSET('Sanitation Data'!$E$30,0,10*ROW('Sanitation Data'!E75)))</f>
        <v/>
      </c>
      <c r="CS81" s="310" t="str">
        <f ca="true">+IF(OFFSET('Sanitation Data'!$E$31,0,10*ROW('Sanitation Data'!E75))="","",OFFSET('Sanitation Data'!$E$31,0,10*ROW('Sanitation Data'!E75)))</f>
        <v/>
      </c>
      <c r="CT81" s="310" t="str">
        <f ca="true">+IF(OFFSET('Sanitation Data'!$E$32,0,10*ROW('Sanitation Data'!E75))="","",OFFSET('Sanitation Data'!$E$32,0,10*ROW('Sanitation Data'!E75)))</f>
        <v/>
      </c>
      <c r="CU81" s="310" t="str">
        <f ca="true">+IF(OFFSET('Sanitation Data'!$F$28,0,10*ROW('Sanitation Data'!F75))="","",OFFSET('Sanitation Data'!$F$28,0,10*ROW('Sanitation Data'!F75)))</f>
        <v/>
      </c>
      <c r="CV81" s="310" t="str">
        <f ca="true">+IF(OFFSET('Sanitation Data'!$F$29,0,10*ROW('Sanitation Data'!F75))="","",OFFSET('Sanitation Data'!$F$29,0,10*ROW('Sanitation Data'!F75)))</f>
        <v/>
      </c>
      <c r="CW81" s="310" t="str">
        <f ca="true">+IF(OFFSET('Sanitation Data'!$F$30,0,10*ROW('Sanitation Data'!F75))="","",OFFSET('Sanitation Data'!$F$30,0,10*ROW('Sanitation Data'!F75)))</f>
        <v/>
      </c>
      <c r="CX81" s="310" t="str">
        <f ca="true">+IF(OFFSET('Sanitation Data'!$F$31,0,10*ROW('Sanitation Data'!F75))="","",OFFSET('Sanitation Data'!$F$31,0,10*ROW('Sanitation Data'!F75)))</f>
        <v/>
      </c>
      <c r="CY81" s="310" t="str">
        <f ca="true">+IF(OFFSET('Sanitation Data'!$F$32,0,10*ROW('Sanitation Data'!F75))="","",OFFSET('Sanitation Data'!$F$32,0,10*ROW('Sanitation Data'!F75)))</f>
        <v/>
      </c>
      <c r="CZ81" s="310" t="str">
        <f ca="true">+IF(OFFSET('Sanitation Data'!$G$28,0,10*ROW('Sanitation Data'!G75))="","",OFFSET('Sanitation Data'!$G$28,0,10*ROW('Sanitation Data'!G75)))</f>
        <v/>
      </c>
      <c r="DA81" s="310" t="str">
        <f ca="true">+IF(OFFSET('Sanitation Data'!$G$29,0,10*ROW('Sanitation Data'!G75))="","",OFFSET('Sanitation Data'!$G$29,0,10*ROW('Sanitation Data'!G75)))</f>
        <v/>
      </c>
      <c r="DB81" s="310" t="str">
        <f ca="true">+IF(OFFSET('Sanitation Data'!$G$30,0,10*ROW('Sanitation Data'!G75))="","",OFFSET('Sanitation Data'!$G$30,0,10*ROW('Sanitation Data'!G75)))</f>
        <v/>
      </c>
      <c r="DC81" s="310" t="str">
        <f ca="true">+IF(OFFSET('Sanitation Data'!$G$31,0,10*ROW('Sanitation Data'!G75))="","",OFFSET('Sanitation Data'!$G$31,0,10*ROW('Sanitation Data'!G75)))</f>
        <v/>
      </c>
      <c r="DD81" s="310" t="str">
        <f ca="true">+IF(OFFSET('Sanitation Data'!$G$32,0,10*ROW('Sanitation Data'!G75))="","",OFFSET('Sanitation Data'!$G$32,0,10*ROW('Sanitation Data'!G75)))</f>
        <v/>
      </c>
      <c r="DE81" s="310" t="str">
        <f ca="true">+IF(OFFSET('Sanitation Data'!$H$28,0,10*ROW('Sanitation Data'!H75))="","",OFFSET('Sanitation Data'!$H$28,0,10*ROW('Sanitation Data'!H75)))</f>
        <v/>
      </c>
      <c r="DF81" s="310" t="str">
        <f ca="true">+IF(OFFSET('Sanitation Data'!$H$29,0,10*ROW('Sanitation Data'!H75))="","",OFFSET('Sanitation Data'!$H$29,0,10*ROW('Sanitation Data'!H75)))</f>
        <v/>
      </c>
      <c r="DG81" s="310" t="str">
        <f ca="true">+IF(OFFSET('Sanitation Data'!$H$30,0,10*ROW('Sanitation Data'!H75))="","",OFFSET('Sanitation Data'!$H$30,0,10*ROW('Sanitation Data'!H75)))</f>
        <v/>
      </c>
      <c r="DH81" s="310" t="str">
        <f ca="true">+IF(OFFSET('Sanitation Data'!$H$31,0,10*ROW('Sanitation Data'!H75))="","",OFFSET('Sanitation Data'!$H$31,0,10*ROW('Sanitation Data'!H75)))</f>
        <v/>
      </c>
      <c r="DI81" s="310" t="str">
        <f ca="true">+IF(OFFSET('Sanitation Data'!$H$32,0,10*ROW('Sanitation Data'!H75))="","",OFFSET('Sanitation Data'!$H$32,0,10*ROW('Sanitation Data'!H75)))</f>
        <v/>
      </c>
      <c r="DJ81" s="310" t="str">
        <f ca="true">+IF(OFFSET('Sanitation Data'!$I$28,0,10*ROW('Sanitation Data'!I75))="","",OFFSET('Sanitation Data'!$I$28,0,10*ROW('Sanitation Data'!I75)))</f>
        <v/>
      </c>
      <c r="DK81" s="310" t="str">
        <f ca="true">+IF(OFFSET('Sanitation Data'!$I$29,0,10*ROW('Sanitation Data'!I75))="","",OFFSET('Sanitation Data'!$I$29,0,10*ROW('Sanitation Data'!I75)))</f>
        <v/>
      </c>
      <c r="DL81" s="310" t="str">
        <f ca="true">+IF(OFFSET('Sanitation Data'!$I$30,0,10*ROW('Sanitation Data'!I75))="","",OFFSET('Sanitation Data'!$I$30,0,10*ROW('Sanitation Data'!I75)))</f>
        <v/>
      </c>
      <c r="DM81" s="310" t="str">
        <f ca="true">+IF(OFFSET('Sanitation Data'!$I$31,0,10*ROW('Sanitation Data'!I75))="","",OFFSET('Sanitation Data'!$I$31,0,10*ROW('Sanitation Data'!I75)))</f>
        <v/>
      </c>
      <c r="DN81" s="310" t="str">
        <f ca="true">+IF(OFFSET('Sanitation Data'!$I$32,0,10*ROW('Sanitation Data'!I75))="","",OFFSET('Sanitation Data'!$I$32,0,10*ROW('Sanitation Data'!I75)))</f>
        <v/>
      </c>
      <c r="DO81" s="310" t="str">
        <f ca="true">+IF(OFFSET('Hygiene Data'!$D$11,0,10*ROW('Hygiene Data'!D75))="","",OFFSET('Hygiene Data'!$D$11,0,10*ROW('Hygiene Data'!D75)))</f>
        <v/>
      </c>
      <c r="DP81" s="310" t="str">
        <f ca="true">+IF(OFFSET('Hygiene Data'!$D$12,0,10*ROW('Hygiene Data'!D75))="","",OFFSET('Hygiene Data'!$D$12,0,10*ROW('Hygiene Data'!D75)))</f>
        <v/>
      </c>
      <c r="DQ81" s="310" t="str">
        <f ca="true">+IF(OFFSET('Hygiene Data'!$D$13,0,10*ROW('Hygiene Data'!D75))="","",OFFSET('Hygiene Data'!$D$13,0,10*ROW('Hygiene Data'!D75)))</f>
        <v/>
      </c>
      <c r="DR81" s="310" t="str">
        <f ca="true">+IF(OFFSET('Hygiene Data'!$E$11,0,10*ROW('Hygiene Data'!E75))="","",OFFSET('Hygiene Data'!$E$11,0,10*ROW('Hygiene Data'!E75)))</f>
        <v/>
      </c>
      <c r="DS81" s="310" t="str">
        <f ca="true">+IF(OFFSET('Hygiene Data'!$E$12,0,10*ROW('Hygiene Data'!E75))="","",OFFSET('Hygiene Data'!$E$12,0,10*ROW('Hygiene Data'!E75)))</f>
        <v/>
      </c>
      <c r="DT81" s="310" t="str">
        <f ca="true">+IF(OFFSET('Hygiene Data'!$E$13,0,10*ROW('Hygiene Data'!E75))="","",OFFSET('Hygiene Data'!$E$13,0,10*ROW('Hygiene Data'!E75)))</f>
        <v/>
      </c>
      <c r="DU81" s="310" t="str">
        <f ca="true">+IF(OFFSET('Hygiene Data'!$F$11,0,10*ROW('Hygiene Data'!F75))="","",OFFSET('Hygiene Data'!$F$11,0,10*ROW('Hygiene Data'!F75)))</f>
        <v/>
      </c>
      <c r="DV81" s="310" t="str">
        <f ca="true">+IF(OFFSET('Hygiene Data'!$F$12,0,10*ROW('Hygiene Data'!F75))="","",OFFSET('Hygiene Data'!$F$12,0,10*ROW('Hygiene Data'!F75)))</f>
        <v/>
      </c>
      <c r="DW81" s="310" t="str">
        <f ca="true">+IF(OFFSET('Hygiene Data'!$F$13,0,10*ROW('Hygiene Data'!F75))="","",OFFSET('Hygiene Data'!$F$13,0,10*ROW('Hygiene Data'!F75)))</f>
        <v/>
      </c>
      <c r="DX81" s="310" t="str">
        <f ca="true">+IF(OFFSET('Hygiene Data'!$G$11,0,10*ROW('Hygiene Data'!G75))="","",OFFSET('Hygiene Data'!$G$11,0,10*ROW('Hygiene Data'!G75)))</f>
        <v/>
      </c>
      <c r="DY81" s="310" t="str">
        <f ca="true">+IF(OFFSET('Hygiene Data'!$G$12,0,10*ROW('Hygiene Data'!G75))="","",OFFSET('Hygiene Data'!$G$12,0,10*ROW('Hygiene Data'!G75)))</f>
        <v/>
      </c>
      <c r="DZ81" s="310" t="str">
        <f ca="true">+IF(OFFSET('Hygiene Data'!$G$13,0,10*ROW('Hygiene Data'!G75))="","",OFFSET('Hygiene Data'!$G$13,0,10*ROW('Hygiene Data'!G75)))</f>
        <v/>
      </c>
      <c r="EA81" s="310" t="str">
        <f ca="true">+IF(OFFSET('Hygiene Data'!$H$11,0,10*ROW('Hygiene Data'!H75))="","",OFFSET('Hygiene Data'!$H$11,0,10*ROW('Hygiene Data'!H75)))</f>
        <v/>
      </c>
      <c r="EB81" s="310" t="str">
        <f ca="true">+IF(OFFSET('Hygiene Data'!$H$12,0,10*ROW('Hygiene Data'!H75))="","",OFFSET('Hygiene Data'!$H$12,0,10*ROW('Hygiene Data'!H75)))</f>
        <v/>
      </c>
      <c r="EC81" s="310" t="str">
        <f ca="true">+IF(OFFSET('Hygiene Data'!$H$13,0,10*ROW('Hygiene Data'!H75))="","",OFFSET('Hygiene Data'!$H$13,0,10*ROW('Hygiene Data'!H75)))</f>
        <v/>
      </c>
      <c r="ED81" s="310" t="str">
        <f ca="true">+IF(OFFSET('Hygiene Data'!$I$11,0,10*ROW('Hygiene Data'!I75))="","",OFFSET('Hygiene Data'!$I$11,0,10*ROW('Hygiene Data'!I75)))</f>
        <v/>
      </c>
      <c r="EE81" s="310" t="str">
        <f ca="true">+IF(OFFSET('Hygiene Data'!$I$12,0,10*ROW('Hygiene Data'!I75))="","",OFFSET('Hygiene Data'!$I$12,0,10*ROW('Hygiene Data'!I75)))</f>
        <v/>
      </c>
      <c r="EF81" s="310"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66"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10"/>
      <c r="BS82" s="310" t="str">
        <f ca="true">+IF(OFFSET('Water Data'!$D$27,0,10*ROW('Water Data'!D76))="","",OFFSET('Water Data'!$D$27,0,10*ROW('Water Data'!D76)))</f>
        <v/>
      </c>
      <c r="BT82" s="310" t="str">
        <f ca="true">+IF(OFFSET('Water Data'!$D$28,0,10*ROW('Water Data'!D76))="","",OFFSET('Water Data'!$D$28,0,10*ROW('Water Data'!D76)))</f>
        <v/>
      </c>
      <c r="BU82" s="310" t="str">
        <f ca="true">+IF(OFFSET('Water Data'!$D$29,0,10*ROW('Water Data'!D76))="","",OFFSET('Water Data'!$D$29,0,10*ROW('Water Data'!D76)))</f>
        <v/>
      </c>
      <c r="BV82" s="310" t="str">
        <f ca="true">+IF(OFFSET('Water Data'!$E$27,0,10*ROW('Water Data'!E76))="","",OFFSET('Water Data'!$E$27,0,10*ROW('Water Data'!E76)))</f>
        <v/>
      </c>
      <c r="BW82" s="310" t="str">
        <f ca="true">+IF(OFFSET('Water Data'!$E$28,0,10*ROW('Water Data'!E76))="","",OFFSET('Water Data'!$E$28,0,10*ROW('Water Data'!E76)))</f>
        <v/>
      </c>
      <c r="BX82" s="310" t="str">
        <f ca="true">+IF(OFFSET('Water Data'!$E$29,0,10*ROW('Water Data'!E76))="","",OFFSET('Water Data'!$E$29,0,10*ROW('Water Data'!E76)))</f>
        <v/>
      </c>
      <c r="BY82" s="310" t="str">
        <f ca="true">+IF(OFFSET('Water Data'!$F$27,0,10*ROW('Water Data'!F76))="","",OFFSET('Water Data'!$F$27,0,10*ROW('Water Data'!F76)))</f>
        <v/>
      </c>
      <c r="BZ82" s="310" t="str">
        <f ca="true">+IF(OFFSET('Water Data'!$F$28,0,10*ROW('Water Data'!F76))="","",OFFSET('Water Data'!$F$28,0,10*ROW('Water Data'!F76)))</f>
        <v/>
      </c>
      <c r="CA82" s="310" t="str">
        <f ca="true">+IF(OFFSET('Water Data'!$F$29,0,10*ROW('Water Data'!F76))="","",OFFSET('Water Data'!$F$29,0,10*ROW('Water Data'!F76)))</f>
        <v/>
      </c>
      <c r="CB82" s="310" t="str">
        <f ca="true">+IF(OFFSET('Water Data'!$G$27,0,10*ROW('Water Data'!G76))="","",OFFSET('Water Data'!$G$27,0,10*ROW('Water Data'!G76)))</f>
        <v/>
      </c>
      <c r="CC82" s="310" t="str">
        <f ca="true">+IF(OFFSET('Water Data'!$G$28,0,10*ROW('Water Data'!G76))="","",OFFSET('Water Data'!$G$28,0,10*ROW('Water Data'!G76)))</f>
        <v/>
      </c>
      <c r="CD82" s="310" t="str">
        <f ca="true">+IF(OFFSET('Water Data'!$G$29,0,10*ROW('Water Data'!G76))="","",OFFSET('Water Data'!$G$29,0,10*ROW('Water Data'!G76)))</f>
        <v/>
      </c>
      <c r="CE82" s="310" t="str">
        <f ca="true">+IF(OFFSET('Water Data'!$H$27,0,10*ROW('Water Data'!H76))="","",OFFSET('Water Data'!$H$27,0,10*ROW('Water Data'!H76)))</f>
        <v/>
      </c>
      <c r="CF82" s="310" t="str">
        <f ca="true">+IF(OFFSET('Water Data'!$H$28,0,10*ROW('Water Data'!H76))="","",OFFSET('Water Data'!$H$28,0,10*ROW('Water Data'!H76)))</f>
        <v/>
      </c>
      <c r="CG82" s="310" t="str">
        <f ca="true">+IF(OFFSET('Water Data'!$H$29,0,10*ROW('Water Data'!H76))="","",OFFSET('Water Data'!$H$29,0,10*ROW('Water Data'!H76)))</f>
        <v/>
      </c>
      <c r="CH82" s="310" t="str">
        <f ca="true">+IF(OFFSET('Water Data'!$I$27,0,10*ROW('Water Data'!I76))="","",OFFSET('Water Data'!$I$27,0,10*ROW('Water Data'!I76)))</f>
        <v/>
      </c>
      <c r="CI82" s="310" t="str">
        <f ca="true">+IF(OFFSET('Water Data'!$I$28,0,10*ROW('Water Data'!I76))="","",OFFSET('Water Data'!$I$28,0,10*ROW('Water Data'!I76)))</f>
        <v/>
      </c>
      <c r="CJ82" s="310" t="str">
        <f ca="true">+IF(OFFSET('Water Data'!$I$29,0,10*ROW('Water Data'!I76))="","",OFFSET('Water Data'!$I$29,0,10*ROW('Water Data'!I76)))</f>
        <v/>
      </c>
      <c r="CK82" s="310" t="str">
        <f ca="true">+IF(OFFSET('Sanitation Data'!$D$28,0,10*ROW('Sanitation Data'!D76))="","",OFFSET('Sanitation Data'!$D$28,0,10*ROW('Sanitation Data'!D76)))</f>
        <v/>
      </c>
      <c r="CL82" s="310" t="str">
        <f ca="true">+IF(OFFSET('Sanitation Data'!$D$29,0,10*ROW('Sanitation Data'!D76))="","",OFFSET('Sanitation Data'!$D$29,0,10*ROW('Sanitation Data'!D76)))</f>
        <v/>
      </c>
      <c r="CM82" s="310" t="str">
        <f ca="true">+IF(OFFSET('Sanitation Data'!$D$30,0,10*ROW('Sanitation Data'!D76))="","",OFFSET('Sanitation Data'!$D$30,0,10*ROW('Sanitation Data'!D76)))</f>
        <v/>
      </c>
      <c r="CN82" s="310" t="str">
        <f ca="true">+IF(OFFSET('Sanitation Data'!$D$31,0,10*ROW('Sanitation Data'!D76))="","",OFFSET('Sanitation Data'!$D$31,0,10*ROW('Sanitation Data'!D76)))</f>
        <v/>
      </c>
      <c r="CO82" s="310" t="str">
        <f ca="true">+IF(OFFSET('Sanitation Data'!$D$32,0,10*ROW('Sanitation Data'!D76))="","",OFFSET('Sanitation Data'!$D$32,0,10*ROW('Sanitation Data'!D76)))</f>
        <v/>
      </c>
      <c r="CP82" s="310" t="str">
        <f ca="true">+IF(OFFSET('Sanitation Data'!$E$28,0,10*ROW('Sanitation Data'!E76))="","",OFFSET('Sanitation Data'!$E$28,0,10*ROW('Sanitation Data'!E76)))</f>
        <v/>
      </c>
      <c r="CQ82" s="310" t="str">
        <f ca="true">+IF(OFFSET('Sanitation Data'!$E$29,0,10*ROW('Sanitation Data'!E76))="","",OFFSET('Sanitation Data'!$E$29,0,10*ROW('Sanitation Data'!E76)))</f>
        <v/>
      </c>
      <c r="CR82" s="310" t="str">
        <f ca="true">+IF(OFFSET('Sanitation Data'!$E$30,0,10*ROW('Sanitation Data'!E76))="","",OFFSET('Sanitation Data'!$E$30,0,10*ROW('Sanitation Data'!E76)))</f>
        <v/>
      </c>
      <c r="CS82" s="310" t="str">
        <f ca="true">+IF(OFFSET('Sanitation Data'!$E$31,0,10*ROW('Sanitation Data'!E76))="","",OFFSET('Sanitation Data'!$E$31,0,10*ROW('Sanitation Data'!E76)))</f>
        <v/>
      </c>
      <c r="CT82" s="310" t="str">
        <f ca="true">+IF(OFFSET('Sanitation Data'!$E$32,0,10*ROW('Sanitation Data'!E76))="","",OFFSET('Sanitation Data'!$E$32,0,10*ROW('Sanitation Data'!E76)))</f>
        <v/>
      </c>
      <c r="CU82" s="310" t="str">
        <f ca="true">+IF(OFFSET('Sanitation Data'!$F$28,0,10*ROW('Sanitation Data'!F76))="","",OFFSET('Sanitation Data'!$F$28,0,10*ROW('Sanitation Data'!F76)))</f>
        <v/>
      </c>
      <c r="CV82" s="310" t="str">
        <f ca="true">+IF(OFFSET('Sanitation Data'!$F$29,0,10*ROW('Sanitation Data'!F76))="","",OFFSET('Sanitation Data'!$F$29,0,10*ROW('Sanitation Data'!F76)))</f>
        <v/>
      </c>
      <c r="CW82" s="310" t="str">
        <f ca="true">+IF(OFFSET('Sanitation Data'!$F$30,0,10*ROW('Sanitation Data'!F76))="","",OFFSET('Sanitation Data'!$F$30,0,10*ROW('Sanitation Data'!F76)))</f>
        <v/>
      </c>
      <c r="CX82" s="310" t="str">
        <f ca="true">+IF(OFFSET('Sanitation Data'!$F$31,0,10*ROW('Sanitation Data'!F76))="","",OFFSET('Sanitation Data'!$F$31,0,10*ROW('Sanitation Data'!F76)))</f>
        <v/>
      </c>
      <c r="CY82" s="310" t="str">
        <f ca="true">+IF(OFFSET('Sanitation Data'!$F$32,0,10*ROW('Sanitation Data'!F76))="","",OFFSET('Sanitation Data'!$F$32,0,10*ROW('Sanitation Data'!F76)))</f>
        <v/>
      </c>
      <c r="CZ82" s="310" t="str">
        <f ca="true">+IF(OFFSET('Sanitation Data'!$G$28,0,10*ROW('Sanitation Data'!G76))="","",OFFSET('Sanitation Data'!$G$28,0,10*ROW('Sanitation Data'!G76)))</f>
        <v/>
      </c>
      <c r="DA82" s="310" t="str">
        <f ca="true">+IF(OFFSET('Sanitation Data'!$G$29,0,10*ROW('Sanitation Data'!G76))="","",OFFSET('Sanitation Data'!$G$29,0,10*ROW('Sanitation Data'!G76)))</f>
        <v/>
      </c>
      <c r="DB82" s="310" t="str">
        <f ca="true">+IF(OFFSET('Sanitation Data'!$G$30,0,10*ROW('Sanitation Data'!G76))="","",OFFSET('Sanitation Data'!$G$30,0,10*ROW('Sanitation Data'!G76)))</f>
        <v/>
      </c>
      <c r="DC82" s="310" t="str">
        <f ca="true">+IF(OFFSET('Sanitation Data'!$G$31,0,10*ROW('Sanitation Data'!G76))="","",OFFSET('Sanitation Data'!$G$31,0,10*ROW('Sanitation Data'!G76)))</f>
        <v/>
      </c>
      <c r="DD82" s="310" t="str">
        <f ca="true">+IF(OFFSET('Sanitation Data'!$G$32,0,10*ROW('Sanitation Data'!G76))="","",OFFSET('Sanitation Data'!$G$32,0,10*ROW('Sanitation Data'!G76)))</f>
        <v/>
      </c>
      <c r="DE82" s="310" t="str">
        <f ca="true">+IF(OFFSET('Sanitation Data'!$H$28,0,10*ROW('Sanitation Data'!H76))="","",OFFSET('Sanitation Data'!$H$28,0,10*ROW('Sanitation Data'!H76)))</f>
        <v/>
      </c>
      <c r="DF82" s="310" t="str">
        <f ca="true">+IF(OFFSET('Sanitation Data'!$H$29,0,10*ROW('Sanitation Data'!H76))="","",OFFSET('Sanitation Data'!$H$29,0,10*ROW('Sanitation Data'!H76)))</f>
        <v/>
      </c>
      <c r="DG82" s="310" t="str">
        <f ca="true">+IF(OFFSET('Sanitation Data'!$H$30,0,10*ROW('Sanitation Data'!H76))="","",OFFSET('Sanitation Data'!$H$30,0,10*ROW('Sanitation Data'!H76)))</f>
        <v/>
      </c>
      <c r="DH82" s="310" t="str">
        <f ca="true">+IF(OFFSET('Sanitation Data'!$H$31,0,10*ROW('Sanitation Data'!H76))="","",OFFSET('Sanitation Data'!$H$31,0,10*ROW('Sanitation Data'!H76)))</f>
        <v/>
      </c>
      <c r="DI82" s="310" t="str">
        <f ca="true">+IF(OFFSET('Sanitation Data'!$H$32,0,10*ROW('Sanitation Data'!H76))="","",OFFSET('Sanitation Data'!$H$32,0,10*ROW('Sanitation Data'!H76)))</f>
        <v/>
      </c>
      <c r="DJ82" s="310" t="str">
        <f ca="true">+IF(OFFSET('Sanitation Data'!$I$28,0,10*ROW('Sanitation Data'!I76))="","",OFFSET('Sanitation Data'!$I$28,0,10*ROW('Sanitation Data'!I76)))</f>
        <v/>
      </c>
      <c r="DK82" s="310" t="str">
        <f ca="true">+IF(OFFSET('Sanitation Data'!$I$29,0,10*ROW('Sanitation Data'!I76))="","",OFFSET('Sanitation Data'!$I$29,0,10*ROW('Sanitation Data'!I76)))</f>
        <v/>
      </c>
      <c r="DL82" s="310" t="str">
        <f ca="true">+IF(OFFSET('Sanitation Data'!$I$30,0,10*ROW('Sanitation Data'!I76))="","",OFFSET('Sanitation Data'!$I$30,0,10*ROW('Sanitation Data'!I76)))</f>
        <v/>
      </c>
      <c r="DM82" s="310" t="str">
        <f ca="true">+IF(OFFSET('Sanitation Data'!$I$31,0,10*ROW('Sanitation Data'!I76))="","",OFFSET('Sanitation Data'!$I$31,0,10*ROW('Sanitation Data'!I76)))</f>
        <v/>
      </c>
      <c r="DN82" s="310" t="str">
        <f ca="true">+IF(OFFSET('Sanitation Data'!$I$32,0,10*ROW('Sanitation Data'!I76))="","",OFFSET('Sanitation Data'!$I$32,0,10*ROW('Sanitation Data'!I76)))</f>
        <v/>
      </c>
      <c r="DO82" s="310" t="str">
        <f ca="true">+IF(OFFSET('Hygiene Data'!$D$11,0,10*ROW('Hygiene Data'!D76))="","",OFFSET('Hygiene Data'!$D$11,0,10*ROW('Hygiene Data'!D76)))</f>
        <v/>
      </c>
      <c r="DP82" s="310" t="str">
        <f ca="true">+IF(OFFSET('Hygiene Data'!$D$12,0,10*ROW('Hygiene Data'!D76))="","",OFFSET('Hygiene Data'!$D$12,0,10*ROW('Hygiene Data'!D76)))</f>
        <v/>
      </c>
      <c r="DQ82" s="310" t="str">
        <f ca="true">+IF(OFFSET('Hygiene Data'!$D$13,0,10*ROW('Hygiene Data'!D76))="","",OFFSET('Hygiene Data'!$D$13,0,10*ROW('Hygiene Data'!D76)))</f>
        <v/>
      </c>
      <c r="DR82" s="310" t="str">
        <f ca="true">+IF(OFFSET('Hygiene Data'!$E$11,0,10*ROW('Hygiene Data'!E76))="","",OFFSET('Hygiene Data'!$E$11,0,10*ROW('Hygiene Data'!E76)))</f>
        <v/>
      </c>
      <c r="DS82" s="310" t="str">
        <f ca="true">+IF(OFFSET('Hygiene Data'!$E$12,0,10*ROW('Hygiene Data'!E76))="","",OFFSET('Hygiene Data'!$E$12,0,10*ROW('Hygiene Data'!E76)))</f>
        <v/>
      </c>
      <c r="DT82" s="310" t="str">
        <f ca="true">+IF(OFFSET('Hygiene Data'!$E$13,0,10*ROW('Hygiene Data'!E76))="","",OFFSET('Hygiene Data'!$E$13,0,10*ROW('Hygiene Data'!E76)))</f>
        <v/>
      </c>
      <c r="DU82" s="310" t="str">
        <f ca="true">+IF(OFFSET('Hygiene Data'!$F$11,0,10*ROW('Hygiene Data'!F76))="","",OFFSET('Hygiene Data'!$F$11,0,10*ROW('Hygiene Data'!F76)))</f>
        <v/>
      </c>
      <c r="DV82" s="310" t="str">
        <f ca="true">+IF(OFFSET('Hygiene Data'!$F$12,0,10*ROW('Hygiene Data'!F76))="","",OFFSET('Hygiene Data'!$F$12,0,10*ROW('Hygiene Data'!F76)))</f>
        <v/>
      </c>
      <c r="DW82" s="310" t="str">
        <f ca="true">+IF(OFFSET('Hygiene Data'!$F$13,0,10*ROW('Hygiene Data'!F76))="","",OFFSET('Hygiene Data'!$F$13,0,10*ROW('Hygiene Data'!F76)))</f>
        <v/>
      </c>
      <c r="DX82" s="310" t="str">
        <f ca="true">+IF(OFFSET('Hygiene Data'!$G$11,0,10*ROW('Hygiene Data'!G76))="","",OFFSET('Hygiene Data'!$G$11,0,10*ROW('Hygiene Data'!G76)))</f>
        <v/>
      </c>
      <c r="DY82" s="310" t="str">
        <f ca="true">+IF(OFFSET('Hygiene Data'!$G$12,0,10*ROW('Hygiene Data'!G76))="","",OFFSET('Hygiene Data'!$G$12,0,10*ROW('Hygiene Data'!G76)))</f>
        <v/>
      </c>
      <c r="DZ82" s="310" t="str">
        <f ca="true">+IF(OFFSET('Hygiene Data'!$G$13,0,10*ROW('Hygiene Data'!G76))="","",OFFSET('Hygiene Data'!$G$13,0,10*ROW('Hygiene Data'!G76)))</f>
        <v/>
      </c>
      <c r="EA82" s="310" t="str">
        <f ca="true">+IF(OFFSET('Hygiene Data'!$H$11,0,10*ROW('Hygiene Data'!H76))="","",OFFSET('Hygiene Data'!$H$11,0,10*ROW('Hygiene Data'!H76)))</f>
        <v/>
      </c>
      <c r="EB82" s="310" t="str">
        <f ca="true">+IF(OFFSET('Hygiene Data'!$H$12,0,10*ROW('Hygiene Data'!H76))="","",OFFSET('Hygiene Data'!$H$12,0,10*ROW('Hygiene Data'!H76)))</f>
        <v/>
      </c>
      <c r="EC82" s="310" t="str">
        <f ca="true">+IF(OFFSET('Hygiene Data'!$H$13,0,10*ROW('Hygiene Data'!H76))="","",OFFSET('Hygiene Data'!$H$13,0,10*ROW('Hygiene Data'!H76)))</f>
        <v/>
      </c>
      <c r="ED82" s="310" t="str">
        <f ca="true">+IF(OFFSET('Hygiene Data'!$I$11,0,10*ROW('Hygiene Data'!I76))="","",OFFSET('Hygiene Data'!$I$11,0,10*ROW('Hygiene Data'!I76)))</f>
        <v/>
      </c>
      <c r="EE82" s="310" t="str">
        <f ca="true">+IF(OFFSET('Hygiene Data'!$I$12,0,10*ROW('Hygiene Data'!I76))="","",OFFSET('Hygiene Data'!$I$12,0,10*ROW('Hygiene Data'!I76)))</f>
        <v/>
      </c>
      <c r="EF82" s="310"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66"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10"/>
      <c r="BS83" s="310" t="str">
        <f ca="true">+IF(OFFSET('Water Data'!$D$27,0,10*ROW('Water Data'!D77))="","",OFFSET('Water Data'!$D$27,0,10*ROW('Water Data'!D77)))</f>
        <v/>
      </c>
      <c r="BT83" s="310" t="str">
        <f ca="true">+IF(OFFSET('Water Data'!$D$28,0,10*ROW('Water Data'!D77))="","",OFFSET('Water Data'!$D$28,0,10*ROW('Water Data'!D77)))</f>
        <v/>
      </c>
      <c r="BU83" s="310" t="str">
        <f ca="true">+IF(OFFSET('Water Data'!$D$29,0,10*ROW('Water Data'!D77))="","",OFFSET('Water Data'!$D$29,0,10*ROW('Water Data'!D77)))</f>
        <v/>
      </c>
      <c r="BV83" s="310" t="str">
        <f ca="true">+IF(OFFSET('Water Data'!$E$27,0,10*ROW('Water Data'!E77))="","",OFFSET('Water Data'!$E$27,0,10*ROW('Water Data'!E77)))</f>
        <v/>
      </c>
      <c r="BW83" s="310" t="str">
        <f ca="true">+IF(OFFSET('Water Data'!$E$28,0,10*ROW('Water Data'!E77))="","",OFFSET('Water Data'!$E$28,0,10*ROW('Water Data'!E77)))</f>
        <v/>
      </c>
      <c r="BX83" s="310" t="str">
        <f ca="true">+IF(OFFSET('Water Data'!$E$29,0,10*ROW('Water Data'!E77))="","",OFFSET('Water Data'!$E$29,0,10*ROW('Water Data'!E77)))</f>
        <v/>
      </c>
      <c r="BY83" s="310" t="str">
        <f ca="true">+IF(OFFSET('Water Data'!$F$27,0,10*ROW('Water Data'!F77))="","",OFFSET('Water Data'!$F$27,0,10*ROW('Water Data'!F77)))</f>
        <v/>
      </c>
      <c r="BZ83" s="310" t="str">
        <f ca="true">+IF(OFFSET('Water Data'!$F$28,0,10*ROW('Water Data'!F77))="","",OFFSET('Water Data'!$F$28,0,10*ROW('Water Data'!F77)))</f>
        <v/>
      </c>
      <c r="CA83" s="310" t="str">
        <f ca="true">+IF(OFFSET('Water Data'!$F$29,0,10*ROW('Water Data'!F77))="","",OFFSET('Water Data'!$F$29,0,10*ROW('Water Data'!F77)))</f>
        <v/>
      </c>
      <c r="CB83" s="310" t="str">
        <f ca="true">+IF(OFFSET('Water Data'!$G$27,0,10*ROW('Water Data'!G77))="","",OFFSET('Water Data'!$G$27,0,10*ROW('Water Data'!G77)))</f>
        <v/>
      </c>
      <c r="CC83" s="310" t="str">
        <f ca="true">+IF(OFFSET('Water Data'!$G$28,0,10*ROW('Water Data'!G77))="","",OFFSET('Water Data'!$G$28,0,10*ROW('Water Data'!G77)))</f>
        <v/>
      </c>
      <c r="CD83" s="310" t="str">
        <f ca="true">+IF(OFFSET('Water Data'!$G$29,0,10*ROW('Water Data'!G77))="","",OFFSET('Water Data'!$G$29,0,10*ROW('Water Data'!G77)))</f>
        <v/>
      </c>
      <c r="CE83" s="310" t="str">
        <f ca="true">+IF(OFFSET('Water Data'!$H$27,0,10*ROW('Water Data'!H77))="","",OFFSET('Water Data'!$H$27,0,10*ROW('Water Data'!H77)))</f>
        <v/>
      </c>
      <c r="CF83" s="310" t="str">
        <f ca="true">+IF(OFFSET('Water Data'!$H$28,0,10*ROW('Water Data'!H77))="","",OFFSET('Water Data'!$H$28,0,10*ROW('Water Data'!H77)))</f>
        <v/>
      </c>
      <c r="CG83" s="310" t="str">
        <f ca="true">+IF(OFFSET('Water Data'!$H$29,0,10*ROW('Water Data'!H77))="","",OFFSET('Water Data'!$H$29,0,10*ROW('Water Data'!H77)))</f>
        <v/>
      </c>
      <c r="CH83" s="310" t="str">
        <f ca="true">+IF(OFFSET('Water Data'!$I$27,0,10*ROW('Water Data'!I77))="","",OFFSET('Water Data'!$I$27,0,10*ROW('Water Data'!I77)))</f>
        <v/>
      </c>
      <c r="CI83" s="310" t="str">
        <f ca="true">+IF(OFFSET('Water Data'!$I$28,0,10*ROW('Water Data'!I77))="","",OFFSET('Water Data'!$I$28,0,10*ROW('Water Data'!I77)))</f>
        <v/>
      </c>
      <c r="CJ83" s="310" t="str">
        <f ca="true">+IF(OFFSET('Water Data'!$I$29,0,10*ROW('Water Data'!I77))="","",OFFSET('Water Data'!$I$29,0,10*ROW('Water Data'!I77)))</f>
        <v/>
      </c>
      <c r="CK83" s="310" t="str">
        <f ca="true">+IF(OFFSET('Sanitation Data'!$D$28,0,10*ROW('Sanitation Data'!D77))="","",OFFSET('Sanitation Data'!$D$28,0,10*ROW('Sanitation Data'!D77)))</f>
        <v/>
      </c>
      <c r="CL83" s="310" t="str">
        <f ca="true">+IF(OFFSET('Sanitation Data'!$D$29,0,10*ROW('Sanitation Data'!D77))="","",OFFSET('Sanitation Data'!$D$29,0,10*ROW('Sanitation Data'!D77)))</f>
        <v/>
      </c>
      <c r="CM83" s="310" t="str">
        <f ca="true">+IF(OFFSET('Sanitation Data'!$D$30,0,10*ROW('Sanitation Data'!D77))="","",OFFSET('Sanitation Data'!$D$30,0,10*ROW('Sanitation Data'!D77)))</f>
        <v/>
      </c>
      <c r="CN83" s="310" t="str">
        <f ca="true">+IF(OFFSET('Sanitation Data'!$D$31,0,10*ROW('Sanitation Data'!D77))="","",OFFSET('Sanitation Data'!$D$31,0,10*ROW('Sanitation Data'!D77)))</f>
        <v/>
      </c>
      <c r="CO83" s="310" t="str">
        <f ca="true">+IF(OFFSET('Sanitation Data'!$D$32,0,10*ROW('Sanitation Data'!D77))="","",OFFSET('Sanitation Data'!$D$32,0,10*ROW('Sanitation Data'!D77)))</f>
        <v/>
      </c>
      <c r="CP83" s="310" t="str">
        <f ca="true">+IF(OFFSET('Sanitation Data'!$E$28,0,10*ROW('Sanitation Data'!E77))="","",OFFSET('Sanitation Data'!$E$28,0,10*ROW('Sanitation Data'!E77)))</f>
        <v/>
      </c>
      <c r="CQ83" s="310" t="str">
        <f ca="true">+IF(OFFSET('Sanitation Data'!$E$29,0,10*ROW('Sanitation Data'!E77))="","",OFFSET('Sanitation Data'!$E$29,0,10*ROW('Sanitation Data'!E77)))</f>
        <v/>
      </c>
      <c r="CR83" s="310" t="str">
        <f ca="true">+IF(OFFSET('Sanitation Data'!$E$30,0,10*ROW('Sanitation Data'!E77))="","",OFFSET('Sanitation Data'!$E$30,0,10*ROW('Sanitation Data'!E77)))</f>
        <v/>
      </c>
      <c r="CS83" s="310" t="str">
        <f ca="true">+IF(OFFSET('Sanitation Data'!$E$31,0,10*ROW('Sanitation Data'!E77))="","",OFFSET('Sanitation Data'!$E$31,0,10*ROW('Sanitation Data'!E77)))</f>
        <v/>
      </c>
      <c r="CT83" s="310" t="str">
        <f ca="true">+IF(OFFSET('Sanitation Data'!$E$32,0,10*ROW('Sanitation Data'!E77))="","",OFFSET('Sanitation Data'!$E$32,0,10*ROW('Sanitation Data'!E77)))</f>
        <v/>
      </c>
      <c r="CU83" s="310" t="str">
        <f ca="true">+IF(OFFSET('Sanitation Data'!$F$28,0,10*ROW('Sanitation Data'!F77))="","",OFFSET('Sanitation Data'!$F$28,0,10*ROW('Sanitation Data'!F77)))</f>
        <v/>
      </c>
      <c r="CV83" s="310" t="str">
        <f ca="true">+IF(OFFSET('Sanitation Data'!$F$29,0,10*ROW('Sanitation Data'!F77))="","",OFFSET('Sanitation Data'!$F$29,0,10*ROW('Sanitation Data'!F77)))</f>
        <v/>
      </c>
      <c r="CW83" s="310" t="str">
        <f ca="true">+IF(OFFSET('Sanitation Data'!$F$30,0,10*ROW('Sanitation Data'!F77))="","",OFFSET('Sanitation Data'!$F$30,0,10*ROW('Sanitation Data'!F77)))</f>
        <v/>
      </c>
      <c r="CX83" s="310" t="str">
        <f ca="true">+IF(OFFSET('Sanitation Data'!$F$31,0,10*ROW('Sanitation Data'!F77))="","",OFFSET('Sanitation Data'!$F$31,0,10*ROW('Sanitation Data'!F77)))</f>
        <v/>
      </c>
      <c r="CY83" s="310" t="str">
        <f ca="true">+IF(OFFSET('Sanitation Data'!$F$32,0,10*ROW('Sanitation Data'!F77))="","",OFFSET('Sanitation Data'!$F$32,0,10*ROW('Sanitation Data'!F77)))</f>
        <v/>
      </c>
      <c r="CZ83" s="310" t="str">
        <f ca="true">+IF(OFFSET('Sanitation Data'!$G$28,0,10*ROW('Sanitation Data'!G77))="","",OFFSET('Sanitation Data'!$G$28,0,10*ROW('Sanitation Data'!G77)))</f>
        <v/>
      </c>
      <c r="DA83" s="310" t="str">
        <f ca="true">+IF(OFFSET('Sanitation Data'!$G$29,0,10*ROW('Sanitation Data'!G77))="","",OFFSET('Sanitation Data'!$G$29,0,10*ROW('Sanitation Data'!G77)))</f>
        <v/>
      </c>
      <c r="DB83" s="310" t="str">
        <f ca="true">+IF(OFFSET('Sanitation Data'!$G$30,0,10*ROW('Sanitation Data'!G77))="","",OFFSET('Sanitation Data'!$G$30,0,10*ROW('Sanitation Data'!G77)))</f>
        <v/>
      </c>
      <c r="DC83" s="310" t="str">
        <f ca="true">+IF(OFFSET('Sanitation Data'!$G$31,0,10*ROW('Sanitation Data'!G77))="","",OFFSET('Sanitation Data'!$G$31,0,10*ROW('Sanitation Data'!G77)))</f>
        <v/>
      </c>
      <c r="DD83" s="310" t="str">
        <f ca="true">+IF(OFFSET('Sanitation Data'!$G$32,0,10*ROW('Sanitation Data'!G77))="","",OFFSET('Sanitation Data'!$G$32,0,10*ROW('Sanitation Data'!G77)))</f>
        <v/>
      </c>
      <c r="DE83" s="310" t="str">
        <f ca="true">+IF(OFFSET('Sanitation Data'!$H$28,0,10*ROW('Sanitation Data'!H77))="","",OFFSET('Sanitation Data'!$H$28,0,10*ROW('Sanitation Data'!H77)))</f>
        <v/>
      </c>
      <c r="DF83" s="310" t="str">
        <f ca="true">+IF(OFFSET('Sanitation Data'!$H$29,0,10*ROW('Sanitation Data'!H77))="","",OFFSET('Sanitation Data'!$H$29,0,10*ROW('Sanitation Data'!H77)))</f>
        <v/>
      </c>
      <c r="DG83" s="310" t="str">
        <f ca="true">+IF(OFFSET('Sanitation Data'!$H$30,0,10*ROW('Sanitation Data'!H77))="","",OFFSET('Sanitation Data'!$H$30,0,10*ROW('Sanitation Data'!H77)))</f>
        <v/>
      </c>
      <c r="DH83" s="310" t="str">
        <f ca="true">+IF(OFFSET('Sanitation Data'!$H$31,0,10*ROW('Sanitation Data'!H77))="","",OFFSET('Sanitation Data'!$H$31,0,10*ROW('Sanitation Data'!H77)))</f>
        <v/>
      </c>
      <c r="DI83" s="310" t="str">
        <f ca="true">+IF(OFFSET('Sanitation Data'!$H$32,0,10*ROW('Sanitation Data'!H77))="","",OFFSET('Sanitation Data'!$H$32,0,10*ROW('Sanitation Data'!H77)))</f>
        <v/>
      </c>
      <c r="DJ83" s="310" t="str">
        <f ca="true">+IF(OFFSET('Sanitation Data'!$I$28,0,10*ROW('Sanitation Data'!I77))="","",OFFSET('Sanitation Data'!$I$28,0,10*ROW('Sanitation Data'!I77)))</f>
        <v/>
      </c>
      <c r="DK83" s="310" t="str">
        <f ca="true">+IF(OFFSET('Sanitation Data'!$I$29,0,10*ROW('Sanitation Data'!I77))="","",OFFSET('Sanitation Data'!$I$29,0,10*ROW('Sanitation Data'!I77)))</f>
        <v/>
      </c>
      <c r="DL83" s="310" t="str">
        <f ca="true">+IF(OFFSET('Sanitation Data'!$I$30,0,10*ROW('Sanitation Data'!I77))="","",OFFSET('Sanitation Data'!$I$30,0,10*ROW('Sanitation Data'!I77)))</f>
        <v/>
      </c>
      <c r="DM83" s="310" t="str">
        <f ca="true">+IF(OFFSET('Sanitation Data'!$I$31,0,10*ROW('Sanitation Data'!I77))="","",OFFSET('Sanitation Data'!$I$31,0,10*ROW('Sanitation Data'!I77)))</f>
        <v/>
      </c>
      <c r="DN83" s="310" t="str">
        <f ca="true">+IF(OFFSET('Sanitation Data'!$I$32,0,10*ROW('Sanitation Data'!I77))="","",OFFSET('Sanitation Data'!$I$32,0,10*ROW('Sanitation Data'!I77)))</f>
        <v/>
      </c>
      <c r="DO83" s="310" t="str">
        <f ca="true">+IF(OFFSET('Hygiene Data'!$D$11,0,10*ROW('Hygiene Data'!D77))="","",OFFSET('Hygiene Data'!$D$11,0,10*ROW('Hygiene Data'!D77)))</f>
        <v/>
      </c>
      <c r="DP83" s="310" t="str">
        <f ca="true">+IF(OFFSET('Hygiene Data'!$D$12,0,10*ROW('Hygiene Data'!D77))="","",OFFSET('Hygiene Data'!$D$12,0,10*ROW('Hygiene Data'!D77)))</f>
        <v/>
      </c>
      <c r="DQ83" s="310" t="str">
        <f ca="true">+IF(OFFSET('Hygiene Data'!$D$13,0,10*ROW('Hygiene Data'!D77))="","",OFFSET('Hygiene Data'!$D$13,0,10*ROW('Hygiene Data'!D77)))</f>
        <v/>
      </c>
      <c r="DR83" s="310" t="str">
        <f ca="true">+IF(OFFSET('Hygiene Data'!$E$11,0,10*ROW('Hygiene Data'!E77))="","",OFFSET('Hygiene Data'!$E$11,0,10*ROW('Hygiene Data'!E77)))</f>
        <v/>
      </c>
      <c r="DS83" s="310" t="str">
        <f ca="true">+IF(OFFSET('Hygiene Data'!$E$12,0,10*ROW('Hygiene Data'!E77))="","",OFFSET('Hygiene Data'!$E$12,0,10*ROW('Hygiene Data'!E77)))</f>
        <v/>
      </c>
      <c r="DT83" s="310" t="str">
        <f ca="true">+IF(OFFSET('Hygiene Data'!$E$13,0,10*ROW('Hygiene Data'!E77))="","",OFFSET('Hygiene Data'!$E$13,0,10*ROW('Hygiene Data'!E77)))</f>
        <v/>
      </c>
      <c r="DU83" s="310" t="str">
        <f ca="true">+IF(OFFSET('Hygiene Data'!$F$11,0,10*ROW('Hygiene Data'!F77))="","",OFFSET('Hygiene Data'!$F$11,0,10*ROW('Hygiene Data'!F77)))</f>
        <v/>
      </c>
      <c r="DV83" s="310" t="str">
        <f ca="true">+IF(OFFSET('Hygiene Data'!$F$12,0,10*ROW('Hygiene Data'!F77))="","",OFFSET('Hygiene Data'!$F$12,0,10*ROW('Hygiene Data'!F77)))</f>
        <v/>
      </c>
      <c r="DW83" s="310" t="str">
        <f ca="true">+IF(OFFSET('Hygiene Data'!$F$13,0,10*ROW('Hygiene Data'!F77))="","",OFFSET('Hygiene Data'!$F$13,0,10*ROW('Hygiene Data'!F77)))</f>
        <v/>
      </c>
      <c r="DX83" s="310" t="str">
        <f ca="true">+IF(OFFSET('Hygiene Data'!$G$11,0,10*ROW('Hygiene Data'!G77))="","",OFFSET('Hygiene Data'!$G$11,0,10*ROW('Hygiene Data'!G77)))</f>
        <v/>
      </c>
      <c r="DY83" s="310" t="str">
        <f ca="true">+IF(OFFSET('Hygiene Data'!$G$12,0,10*ROW('Hygiene Data'!G77))="","",OFFSET('Hygiene Data'!$G$12,0,10*ROW('Hygiene Data'!G77)))</f>
        <v/>
      </c>
      <c r="DZ83" s="310" t="str">
        <f ca="true">+IF(OFFSET('Hygiene Data'!$G$13,0,10*ROW('Hygiene Data'!G77))="","",OFFSET('Hygiene Data'!$G$13,0,10*ROW('Hygiene Data'!G77)))</f>
        <v/>
      </c>
      <c r="EA83" s="310" t="str">
        <f ca="true">+IF(OFFSET('Hygiene Data'!$H$11,0,10*ROW('Hygiene Data'!H77))="","",OFFSET('Hygiene Data'!$H$11,0,10*ROW('Hygiene Data'!H77)))</f>
        <v/>
      </c>
      <c r="EB83" s="310" t="str">
        <f ca="true">+IF(OFFSET('Hygiene Data'!$H$12,0,10*ROW('Hygiene Data'!H77))="","",OFFSET('Hygiene Data'!$H$12,0,10*ROW('Hygiene Data'!H77)))</f>
        <v/>
      </c>
      <c r="EC83" s="310" t="str">
        <f ca="true">+IF(OFFSET('Hygiene Data'!$H$13,0,10*ROW('Hygiene Data'!H77))="","",OFFSET('Hygiene Data'!$H$13,0,10*ROW('Hygiene Data'!H77)))</f>
        <v/>
      </c>
      <c r="ED83" s="310" t="str">
        <f ca="true">+IF(OFFSET('Hygiene Data'!$I$11,0,10*ROW('Hygiene Data'!I77))="","",OFFSET('Hygiene Data'!$I$11,0,10*ROW('Hygiene Data'!I77)))</f>
        <v/>
      </c>
      <c r="EE83" s="310" t="str">
        <f ca="true">+IF(OFFSET('Hygiene Data'!$I$12,0,10*ROW('Hygiene Data'!I77))="","",OFFSET('Hygiene Data'!$I$12,0,10*ROW('Hygiene Data'!I77)))</f>
        <v/>
      </c>
      <c r="EF83" s="310"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66"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10"/>
      <c r="BS84" s="310" t="str">
        <f ca="true">+IF(OFFSET('Water Data'!$D$27,0,10*ROW('Water Data'!D78))="","",OFFSET('Water Data'!$D$27,0,10*ROW('Water Data'!D78)))</f>
        <v/>
      </c>
      <c r="BT84" s="310" t="str">
        <f ca="true">+IF(OFFSET('Water Data'!$D$28,0,10*ROW('Water Data'!D78))="","",OFFSET('Water Data'!$D$28,0,10*ROW('Water Data'!D78)))</f>
        <v/>
      </c>
      <c r="BU84" s="310" t="str">
        <f ca="true">+IF(OFFSET('Water Data'!$D$29,0,10*ROW('Water Data'!D78))="","",OFFSET('Water Data'!$D$29,0,10*ROW('Water Data'!D78)))</f>
        <v/>
      </c>
      <c r="BV84" s="310" t="str">
        <f ca="true">+IF(OFFSET('Water Data'!$E$27,0,10*ROW('Water Data'!E78))="","",OFFSET('Water Data'!$E$27,0,10*ROW('Water Data'!E78)))</f>
        <v/>
      </c>
      <c r="BW84" s="310" t="str">
        <f ca="true">+IF(OFFSET('Water Data'!$E$28,0,10*ROW('Water Data'!E78))="","",OFFSET('Water Data'!$E$28,0,10*ROW('Water Data'!E78)))</f>
        <v/>
      </c>
      <c r="BX84" s="310" t="str">
        <f ca="true">+IF(OFFSET('Water Data'!$E$29,0,10*ROW('Water Data'!E78))="","",OFFSET('Water Data'!$E$29,0,10*ROW('Water Data'!E78)))</f>
        <v/>
      </c>
      <c r="BY84" s="310" t="str">
        <f ca="true">+IF(OFFSET('Water Data'!$F$27,0,10*ROW('Water Data'!F78))="","",OFFSET('Water Data'!$F$27,0,10*ROW('Water Data'!F78)))</f>
        <v/>
      </c>
      <c r="BZ84" s="310" t="str">
        <f ca="true">+IF(OFFSET('Water Data'!$F$28,0,10*ROW('Water Data'!F78))="","",OFFSET('Water Data'!$F$28,0,10*ROW('Water Data'!F78)))</f>
        <v/>
      </c>
      <c r="CA84" s="310" t="str">
        <f ca="true">+IF(OFFSET('Water Data'!$F$29,0,10*ROW('Water Data'!F78))="","",OFFSET('Water Data'!$F$29,0,10*ROW('Water Data'!F78)))</f>
        <v/>
      </c>
      <c r="CB84" s="310" t="str">
        <f ca="true">+IF(OFFSET('Water Data'!$G$27,0,10*ROW('Water Data'!G78))="","",OFFSET('Water Data'!$G$27,0,10*ROW('Water Data'!G78)))</f>
        <v/>
      </c>
      <c r="CC84" s="310" t="str">
        <f ca="true">+IF(OFFSET('Water Data'!$G$28,0,10*ROW('Water Data'!G78))="","",OFFSET('Water Data'!$G$28,0,10*ROW('Water Data'!G78)))</f>
        <v/>
      </c>
      <c r="CD84" s="310" t="str">
        <f ca="true">+IF(OFFSET('Water Data'!$G$29,0,10*ROW('Water Data'!G78))="","",OFFSET('Water Data'!$G$29,0,10*ROW('Water Data'!G78)))</f>
        <v/>
      </c>
      <c r="CE84" s="310" t="str">
        <f ca="true">+IF(OFFSET('Water Data'!$H$27,0,10*ROW('Water Data'!H78))="","",OFFSET('Water Data'!$H$27,0,10*ROW('Water Data'!H78)))</f>
        <v/>
      </c>
      <c r="CF84" s="310" t="str">
        <f ca="true">+IF(OFFSET('Water Data'!$H$28,0,10*ROW('Water Data'!H78))="","",OFFSET('Water Data'!$H$28,0,10*ROW('Water Data'!H78)))</f>
        <v/>
      </c>
      <c r="CG84" s="310" t="str">
        <f ca="true">+IF(OFFSET('Water Data'!$H$29,0,10*ROW('Water Data'!H78))="","",OFFSET('Water Data'!$H$29,0,10*ROW('Water Data'!H78)))</f>
        <v/>
      </c>
      <c r="CH84" s="310" t="str">
        <f ca="true">+IF(OFFSET('Water Data'!$I$27,0,10*ROW('Water Data'!I78))="","",OFFSET('Water Data'!$I$27,0,10*ROW('Water Data'!I78)))</f>
        <v/>
      </c>
      <c r="CI84" s="310" t="str">
        <f ca="true">+IF(OFFSET('Water Data'!$I$28,0,10*ROW('Water Data'!I78))="","",OFFSET('Water Data'!$I$28,0,10*ROW('Water Data'!I78)))</f>
        <v/>
      </c>
      <c r="CJ84" s="310" t="str">
        <f ca="true">+IF(OFFSET('Water Data'!$I$29,0,10*ROW('Water Data'!I78))="","",OFFSET('Water Data'!$I$29,0,10*ROW('Water Data'!I78)))</f>
        <v/>
      </c>
      <c r="CK84" s="310" t="str">
        <f ca="true">+IF(OFFSET('Sanitation Data'!$D$28,0,10*ROW('Sanitation Data'!D78))="","",OFFSET('Sanitation Data'!$D$28,0,10*ROW('Sanitation Data'!D78)))</f>
        <v/>
      </c>
      <c r="CL84" s="310" t="str">
        <f ca="true">+IF(OFFSET('Sanitation Data'!$D$29,0,10*ROW('Sanitation Data'!D78))="","",OFFSET('Sanitation Data'!$D$29,0,10*ROW('Sanitation Data'!D78)))</f>
        <v/>
      </c>
      <c r="CM84" s="310" t="str">
        <f ca="true">+IF(OFFSET('Sanitation Data'!$D$30,0,10*ROW('Sanitation Data'!D78))="","",OFFSET('Sanitation Data'!$D$30,0,10*ROW('Sanitation Data'!D78)))</f>
        <v/>
      </c>
      <c r="CN84" s="310" t="str">
        <f ca="true">+IF(OFFSET('Sanitation Data'!$D$31,0,10*ROW('Sanitation Data'!D78))="","",OFFSET('Sanitation Data'!$D$31,0,10*ROW('Sanitation Data'!D78)))</f>
        <v/>
      </c>
      <c r="CO84" s="310" t="str">
        <f ca="true">+IF(OFFSET('Sanitation Data'!$D$32,0,10*ROW('Sanitation Data'!D78))="","",OFFSET('Sanitation Data'!$D$32,0,10*ROW('Sanitation Data'!D78)))</f>
        <v/>
      </c>
      <c r="CP84" s="310" t="str">
        <f ca="true">+IF(OFFSET('Sanitation Data'!$E$28,0,10*ROW('Sanitation Data'!E78))="","",OFFSET('Sanitation Data'!$E$28,0,10*ROW('Sanitation Data'!E78)))</f>
        <v/>
      </c>
      <c r="CQ84" s="310" t="str">
        <f ca="true">+IF(OFFSET('Sanitation Data'!$E$29,0,10*ROW('Sanitation Data'!E78))="","",OFFSET('Sanitation Data'!$E$29,0,10*ROW('Sanitation Data'!E78)))</f>
        <v/>
      </c>
      <c r="CR84" s="310" t="str">
        <f ca="true">+IF(OFFSET('Sanitation Data'!$E$30,0,10*ROW('Sanitation Data'!E78))="","",OFFSET('Sanitation Data'!$E$30,0,10*ROW('Sanitation Data'!E78)))</f>
        <v/>
      </c>
      <c r="CS84" s="310" t="str">
        <f ca="true">+IF(OFFSET('Sanitation Data'!$E$31,0,10*ROW('Sanitation Data'!E78))="","",OFFSET('Sanitation Data'!$E$31,0,10*ROW('Sanitation Data'!E78)))</f>
        <v/>
      </c>
      <c r="CT84" s="310" t="str">
        <f ca="true">+IF(OFFSET('Sanitation Data'!$E$32,0,10*ROW('Sanitation Data'!E78))="","",OFFSET('Sanitation Data'!$E$32,0,10*ROW('Sanitation Data'!E78)))</f>
        <v/>
      </c>
      <c r="CU84" s="310" t="str">
        <f ca="true">+IF(OFFSET('Sanitation Data'!$F$28,0,10*ROW('Sanitation Data'!F78))="","",OFFSET('Sanitation Data'!$F$28,0,10*ROW('Sanitation Data'!F78)))</f>
        <v/>
      </c>
      <c r="CV84" s="310" t="str">
        <f ca="true">+IF(OFFSET('Sanitation Data'!$F$29,0,10*ROW('Sanitation Data'!F78))="","",OFFSET('Sanitation Data'!$F$29,0,10*ROW('Sanitation Data'!F78)))</f>
        <v/>
      </c>
      <c r="CW84" s="310" t="str">
        <f ca="true">+IF(OFFSET('Sanitation Data'!$F$30,0,10*ROW('Sanitation Data'!F78))="","",OFFSET('Sanitation Data'!$F$30,0,10*ROW('Sanitation Data'!F78)))</f>
        <v/>
      </c>
      <c r="CX84" s="310" t="str">
        <f ca="true">+IF(OFFSET('Sanitation Data'!$F$31,0,10*ROW('Sanitation Data'!F78))="","",OFFSET('Sanitation Data'!$F$31,0,10*ROW('Sanitation Data'!F78)))</f>
        <v/>
      </c>
      <c r="CY84" s="310" t="str">
        <f ca="true">+IF(OFFSET('Sanitation Data'!$F$32,0,10*ROW('Sanitation Data'!F78))="","",OFFSET('Sanitation Data'!$F$32,0,10*ROW('Sanitation Data'!F78)))</f>
        <v/>
      </c>
      <c r="CZ84" s="310" t="str">
        <f ca="true">+IF(OFFSET('Sanitation Data'!$G$28,0,10*ROW('Sanitation Data'!G78))="","",OFFSET('Sanitation Data'!$G$28,0,10*ROW('Sanitation Data'!G78)))</f>
        <v/>
      </c>
      <c r="DA84" s="310" t="str">
        <f ca="true">+IF(OFFSET('Sanitation Data'!$G$29,0,10*ROW('Sanitation Data'!G78))="","",OFFSET('Sanitation Data'!$G$29,0,10*ROW('Sanitation Data'!G78)))</f>
        <v/>
      </c>
      <c r="DB84" s="310" t="str">
        <f ca="true">+IF(OFFSET('Sanitation Data'!$G$30,0,10*ROW('Sanitation Data'!G78))="","",OFFSET('Sanitation Data'!$G$30,0,10*ROW('Sanitation Data'!G78)))</f>
        <v/>
      </c>
      <c r="DC84" s="310" t="str">
        <f ca="true">+IF(OFFSET('Sanitation Data'!$G$31,0,10*ROW('Sanitation Data'!G78))="","",OFFSET('Sanitation Data'!$G$31,0,10*ROW('Sanitation Data'!G78)))</f>
        <v/>
      </c>
      <c r="DD84" s="310" t="str">
        <f ca="true">+IF(OFFSET('Sanitation Data'!$G$32,0,10*ROW('Sanitation Data'!G78))="","",OFFSET('Sanitation Data'!$G$32,0,10*ROW('Sanitation Data'!G78)))</f>
        <v/>
      </c>
      <c r="DE84" s="310" t="str">
        <f ca="true">+IF(OFFSET('Sanitation Data'!$H$28,0,10*ROW('Sanitation Data'!H78))="","",OFFSET('Sanitation Data'!$H$28,0,10*ROW('Sanitation Data'!H78)))</f>
        <v/>
      </c>
      <c r="DF84" s="310" t="str">
        <f ca="true">+IF(OFFSET('Sanitation Data'!$H$29,0,10*ROW('Sanitation Data'!H78))="","",OFFSET('Sanitation Data'!$H$29,0,10*ROW('Sanitation Data'!H78)))</f>
        <v/>
      </c>
      <c r="DG84" s="310" t="str">
        <f ca="true">+IF(OFFSET('Sanitation Data'!$H$30,0,10*ROW('Sanitation Data'!H78))="","",OFFSET('Sanitation Data'!$H$30,0,10*ROW('Sanitation Data'!H78)))</f>
        <v/>
      </c>
      <c r="DH84" s="310" t="str">
        <f ca="true">+IF(OFFSET('Sanitation Data'!$H$31,0,10*ROW('Sanitation Data'!H78))="","",OFFSET('Sanitation Data'!$H$31,0,10*ROW('Sanitation Data'!H78)))</f>
        <v/>
      </c>
      <c r="DI84" s="310" t="str">
        <f ca="true">+IF(OFFSET('Sanitation Data'!$H$32,0,10*ROW('Sanitation Data'!H78))="","",OFFSET('Sanitation Data'!$H$32,0,10*ROW('Sanitation Data'!H78)))</f>
        <v/>
      </c>
      <c r="DJ84" s="310" t="str">
        <f ca="true">+IF(OFFSET('Sanitation Data'!$I$28,0,10*ROW('Sanitation Data'!I78))="","",OFFSET('Sanitation Data'!$I$28,0,10*ROW('Sanitation Data'!I78)))</f>
        <v/>
      </c>
      <c r="DK84" s="310" t="str">
        <f ca="true">+IF(OFFSET('Sanitation Data'!$I$29,0,10*ROW('Sanitation Data'!I78))="","",OFFSET('Sanitation Data'!$I$29,0,10*ROW('Sanitation Data'!I78)))</f>
        <v/>
      </c>
      <c r="DL84" s="310" t="str">
        <f ca="true">+IF(OFFSET('Sanitation Data'!$I$30,0,10*ROW('Sanitation Data'!I78))="","",OFFSET('Sanitation Data'!$I$30,0,10*ROW('Sanitation Data'!I78)))</f>
        <v/>
      </c>
      <c r="DM84" s="310" t="str">
        <f ca="true">+IF(OFFSET('Sanitation Data'!$I$31,0,10*ROW('Sanitation Data'!I78))="","",OFFSET('Sanitation Data'!$I$31,0,10*ROW('Sanitation Data'!I78)))</f>
        <v/>
      </c>
      <c r="DN84" s="310" t="str">
        <f ca="true">+IF(OFFSET('Sanitation Data'!$I$32,0,10*ROW('Sanitation Data'!I78))="","",OFFSET('Sanitation Data'!$I$32,0,10*ROW('Sanitation Data'!I78)))</f>
        <v/>
      </c>
      <c r="DO84" s="310" t="str">
        <f ca="true">+IF(OFFSET('Hygiene Data'!$D$11,0,10*ROW('Hygiene Data'!D78))="","",OFFSET('Hygiene Data'!$D$11,0,10*ROW('Hygiene Data'!D78)))</f>
        <v/>
      </c>
      <c r="DP84" s="310" t="str">
        <f ca="true">+IF(OFFSET('Hygiene Data'!$D$12,0,10*ROW('Hygiene Data'!D78))="","",OFFSET('Hygiene Data'!$D$12,0,10*ROW('Hygiene Data'!D78)))</f>
        <v/>
      </c>
      <c r="DQ84" s="310" t="str">
        <f ca="true">+IF(OFFSET('Hygiene Data'!$D$13,0,10*ROW('Hygiene Data'!D78))="","",OFFSET('Hygiene Data'!$D$13,0,10*ROW('Hygiene Data'!D78)))</f>
        <v/>
      </c>
      <c r="DR84" s="310" t="str">
        <f ca="true">+IF(OFFSET('Hygiene Data'!$E$11,0,10*ROW('Hygiene Data'!E78))="","",OFFSET('Hygiene Data'!$E$11,0,10*ROW('Hygiene Data'!E78)))</f>
        <v/>
      </c>
      <c r="DS84" s="310" t="str">
        <f ca="true">+IF(OFFSET('Hygiene Data'!$E$12,0,10*ROW('Hygiene Data'!E78))="","",OFFSET('Hygiene Data'!$E$12,0,10*ROW('Hygiene Data'!E78)))</f>
        <v/>
      </c>
      <c r="DT84" s="310" t="str">
        <f ca="true">+IF(OFFSET('Hygiene Data'!$E$13,0,10*ROW('Hygiene Data'!E78))="","",OFFSET('Hygiene Data'!$E$13,0,10*ROW('Hygiene Data'!E78)))</f>
        <v/>
      </c>
      <c r="DU84" s="310" t="str">
        <f ca="true">+IF(OFFSET('Hygiene Data'!$F$11,0,10*ROW('Hygiene Data'!F78))="","",OFFSET('Hygiene Data'!$F$11,0,10*ROW('Hygiene Data'!F78)))</f>
        <v/>
      </c>
      <c r="DV84" s="310" t="str">
        <f ca="true">+IF(OFFSET('Hygiene Data'!$F$12,0,10*ROW('Hygiene Data'!F78))="","",OFFSET('Hygiene Data'!$F$12,0,10*ROW('Hygiene Data'!F78)))</f>
        <v/>
      </c>
      <c r="DW84" s="310" t="str">
        <f ca="true">+IF(OFFSET('Hygiene Data'!$F$13,0,10*ROW('Hygiene Data'!F78))="","",OFFSET('Hygiene Data'!$F$13,0,10*ROW('Hygiene Data'!F78)))</f>
        <v/>
      </c>
      <c r="DX84" s="310" t="str">
        <f ca="true">+IF(OFFSET('Hygiene Data'!$G$11,0,10*ROW('Hygiene Data'!G78))="","",OFFSET('Hygiene Data'!$G$11,0,10*ROW('Hygiene Data'!G78)))</f>
        <v/>
      </c>
      <c r="DY84" s="310" t="str">
        <f ca="true">+IF(OFFSET('Hygiene Data'!$G$12,0,10*ROW('Hygiene Data'!G78))="","",OFFSET('Hygiene Data'!$G$12,0,10*ROW('Hygiene Data'!G78)))</f>
        <v/>
      </c>
      <c r="DZ84" s="310" t="str">
        <f ca="true">+IF(OFFSET('Hygiene Data'!$G$13,0,10*ROW('Hygiene Data'!G78))="","",OFFSET('Hygiene Data'!$G$13,0,10*ROW('Hygiene Data'!G78)))</f>
        <v/>
      </c>
      <c r="EA84" s="310" t="str">
        <f ca="true">+IF(OFFSET('Hygiene Data'!$H$11,0,10*ROW('Hygiene Data'!H78))="","",OFFSET('Hygiene Data'!$H$11,0,10*ROW('Hygiene Data'!H78)))</f>
        <v/>
      </c>
      <c r="EB84" s="310" t="str">
        <f ca="true">+IF(OFFSET('Hygiene Data'!$H$12,0,10*ROW('Hygiene Data'!H78))="","",OFFSET('Hygiene Data'!$H$12,0,10*ROW('Hygiene Data'!H78)))</f>
        <v/>
      </c>
      <c r="EC84" s="310" t="str">
        <f ca="true">+IF(OFFSET('Hygiene Data'!$H$13,0,10*ROW('Hygiene Data'!H78))="","",OFFSET('Hygiene Data'!$H$13,0,10*ROW('Hygiene Data'!H78)))</f>
        <v/>
      </c>
      <c r="ED84" s="310" t="str">
        <f ca="true">+IF(OFFSET('Hygiene Data'!$I$11,0,10*ROW('Hygiene Data'!I78))="","",OFFSET('Hygiene Data'!$I$11,0,10*ROW('Hygiene Data'!I78)))</f>
        <v/>
      </c>
      <c r="EE84" s="310" t="str">
        <f ca="true">+IF(OFFSET('Hygiene Data'!$I$12,0,10*ROW('Hygiene Data'!I78))="","",OFFSET('Hygiene Data'!$I$12,0,10*ROW('Hygiene Data'!I78)))</f>
        <v/>
      </c>
      <c r="EF84" s="310"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66"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10"/>
      <c r="BS85" s="310" t="str">
        <f ca="true">+IF(OFFSET('Water Data'!$D$27,0,10*ROW('Water Data'!D79))="","",OFFSET('Water Data'!$D$27,0,10*ROW('Water Data'!D79)))</f>
        <v/>
      </c>
      <c r="BT85" s="310" t="str">
        <f ca="true">+IF(OFFSET('Water Data'!$D$28,0,10*ROW('Water Data'!D79))="","",OFFSET('Water Data'!$D$28,0,10*ROW('Water Data'!D79)))</f>
        <v/>
      </c>
      <c r="BU85" s="310" t="str">
        <f ca="true">+IF(OFFSET('Water Data'!$D$29,0,10*ROW('Water Data'!D79))="","",OFFSET('Water Data'!$D$29,0,10*ROW('Water Data'!D79)))</f>
        <v/>
      </c>
      <c r="BV85" s="310" t="str">
        <f ca="true">+IF(OFFSET('Water Data'!$E$27,0,10*ROW('Water Data'!E79))="","",OFFSET('Water Data'!$E$27,0,10*ROW('Water Data'!E79)))</f>
        <v/>
      </c>
      <c r="BW85" s="310" t="str">
        <f ca="true">+IF(OFFSET('Water Data'!$E$28,0,10*ROW('Water Data'!E79))="","",OFFSET('Water Data'!$E$28,0,10*ROW('Water Data'!E79)))</f>
        <v/>
      </c>
      <c r="BX85" s="310" t="str">
        <f ca="true">+IF(OFFSET('Water Data'!$E$29,0,10*ROW('Water Data'!E79))="","",OFFSET('Water Data'!$E$29,0,10*ROW('Water Data'!E79)))</f>
        <v/>
      </c>
      <c r="BY85" s="310" t="str">
        <f ca="true">+IF(OFFSET('Water Data'!$F$27,0,10*ROW('Water Data'!F79))="","",OFFSET('Water Data'!$F$27,0,10*ROW('Water Data'!F79)))</f>
        <v/>
      </c>
      <c r="BZ85" s="310" t="str">
        <f ca="true">+IF(OFFSET('Water Data'!$F$28,0,10*ROW('Water Data'!F79))="","",OFFSET('Water Data'!$F$28,0,10*ROW('Water Data'!F79)))</f>
        <v/>
      </c>
      <c r="CA85" s="310" t="str">
        <f ca="true">+IF(OFFSET('Water Data'!$F$29,0,10*ROW('Water Data'!F79))="","",OFFSET('Water Data'!$F$29,0,10*ROW('Water Data'!F79)))</f>
        <v/>
      </c>
      <c r="CB85" s="310" t="str">
        <f ca="true">+IF(OFFSET('Water Data'!$G$27,0,10*ROW('Water Data'!G79))="","",OFFSET('Water Data'!$G$27,0,10*ROW('Water Data'!G79)))</f>
        <v/>
      </c>
      <c r="CC85" s="310" t="str">
        <f ca="true">+IF(OFFSET('Water Data'!$G$28,0,10*ROW('Water Data'!G79))="","",OFFSET('Water Data'!$G$28,0,10*ROW('Water Data'!G79)))</f>
        <v/>
      </c>
      <c r="CD85" s="310" t="str">
        <f ca="true">+IF(OFFSET('Water Data'!$G$29,0,10*ROW('Water Data'!G79))="","",OFFSET('Water Data'!$G$29,0,10*ROW('Water Data'!G79)))</f>
        <v/>
      </c>
      <c r="CE85" s="310" t="str">
        <f ca="true">+IF(OFFSET('Water Data'!$H$27,0,10*ROW('Water Data'!H79))="","",OFFSET('Water Data'!$H$27,0,10*ROW('Water Data'!H79)))</f>
        <v/>
      </c>
      <c r="CF85" s="310" t="str">
        <f ca="true">+IF(OFFSET('Water Data'!$H$28,0,10*ROW('Water Data'!H79))="","",OFFSET('Water Data'!$H$28,0,10*ROW('Water Data'!H79)))</f>
        <v/>
      </c>
      <c r="CG85" s="310" t="str">
        <f ca="true">+IF(OFFSET('Water Data'!$H$29,0,10*ROW('Water Data'!H79))="","",OFFSET('Water Data'!$H$29,0,10*ROW('Water Data'!H79)))</f>
        <v/>
      </c>
      <c r="CH85" s="310" t="str">
        <f ca="true">+IF(OFFSET('Water Data'!$I$27,0,10*ROW('Water Data'!I79))="","",OFFSET('Water Data'!$I$27,0,10*ROW('Water Data'!I79)))</f>
        <v/>
      </c>
      <c r="CI85" s="310" t="str">
        <f ca="true">+IF(OFFSET('Water Data'!$I$28,0,10*ROW('Water Data'!I79))="","",OFFSET('Water Data'!$I$28,0,10*ROW('Water Data'!I79)))</f>
        <v/>
      </c>
      <c r="CJ85" s="310" t="str">
        <f ca="true">+IF(OFFSET('Water Data'!$I$29,0,10*ROW('Water Data'!I79))="","",OFFSET('Water Data'!$I$29,0,10*ROW('Water Data'!I79)))</f>
        <v/>
      </c>
      <c r="CK85" s="310" t="str">
        <f ca="true">+IF(OFFSET('Sanitation Data'!$D$28,0,10*ROW('Sanitation Data'!D79))="","",OFFSET('Sanitation Data'!$D$28,0,10*ROW('Sanitation Data'!D79)))</f>
        <v/>
      </c>
      <c r="CL85" s="310" t="str">
        <f ca="true">+IF(OFFSET('Sanitation Data'!$D$29,0,10*ROW('Sanitation Data'!D79))="","",OFFSET('Sanitation Data'!$D$29,0,10*ROW('Sanitation Data'!D79)))</f>
        <v/>
      </c>
      <c r="CM85" s="310" t="str">
        <f ca="true">+IF(OFFSET('Sanitation Data'!$D$30,0,10*ROW('Sanitation Data'!D79))="","",OFFSET('Sanitation Data'!$D$30,0,10*ROW('Sanitation Data'!D79)))</f>
        <v/>
      </c>
      <c r="CN85" s="310" t="str">
        <f ca="true">+IF(OFFSET('Sanitation Data'!$D$31,0,10*ROW('Sanitation Data'!D79))="","",OFFSET('Sanitation Data'!$D$31,0,10*ROW('Sanitation Data'!D79)))</f>
        <v/>
      </c>
      <c r="CO85" s="310" t="str">
        <f ca="true">+IF(OFFSET('Sanitation Data'!$D$32,0,10*ROW('Sanitation Data'!D79))="","",OFFSET('Sanitation Data'!$D$32,0,10*ROW('Sanitation Data'!D79)))</f>
        <v/>
      </c>
      <c r="CP85" s="310" t="str">
        <f ca="true">+IF(OFFSET('Sanitation Data'!$E$28,0,10*ROW('Sanitation Data'!E79))="","",OFFSET('Sanitation Data'!$E$28,0,10*ROW('Sanitation Data'!E79)))</f>
        <v/>
      </c>
      <c r="CQ85" s="310" t="str">
        <f ca="true">+IF(OFFSET('Sanitation Data'!$E$29,0,10*ROW('Sanitation Data'!E79))="","",OFFSET('Sanitation Data'!$E$29,0,10*ROW('Sanitation Data'!E79)))</f>
        <v/>
      </c>
      <c r="CR85" s="310" t="str">
        <f ca="true">+IF(OFFSET('Sanitation Data'!$E$30,0,10*ROW('Sanitation Data'!E79))="","",OFFSET('Sanitation Data'!$E$30,0,10*ROW('Sanitation Data'!E79)))</f>
        <v/>
      </c>
      <c r="CS85" s="310" t="str">
        <f ca="true">+IF(OFFSET('Sanitation Data'!$E$31,0,10*ROW('Sanitation Data'!E79))="","",OFFSET('Sanitation Data'!$E$31,0,10*ROW('Sanitation Data'!E79)))</f>
        <v/>
      </c>
      <c r="CT85" s="310" t="str">
        <f ca="true">+IF(OFFSET('Sanitation Data'!$E$32,0,10*ROW('Sanitation Data'!E79))="","",OFFSET('Sanitation Data'!$E$32,0,10*ROW('Sanitation Data'!E79)))</f>
        <v/>
      </c>
      <c r="CU85" s="310" t="str">
        <f ca="true">+IF(OFFSET('Sanitation Data'!$F$28,0,10*ROW('Sanitation Data'!F79))="","",OFFSET('Sanitation Data'!$F$28,0,10*ROW('Sanitation Data'!F79)))</f>
        <v/>
      </c>
      <c r="CV85" s="310" t="str">
        <f ca="true">+IF(OFFSET('Sanitation Data'!$F$29,0,10*ROW('Sanitation Data'!F79))="","",OFFSET('Sanitation Data'!$F$29,0,10*ROW('Sanitation Data'!F79)))</f>
        <v/>
      </c>
      <c r="CW85" s="310" t="str">
        <f ca="true">+IF(OFFSET('Sanitation Data'!$F$30,0,10*ROW('Sanitation Data'!F79))="","",OFFSET('Sanitation Data'!$F$30,0,10*ROW('Sanitation Data'!F79)))</f>
        <v/>
      </c>
      <c r="CX85" s="310" t="str">
        <f ca="true">+IF(OFFSET('Sanitation Data'!$F$31,0,10*ROW('Sanitation Data'!F79))="","",OFFSET('Sanitation Data'!$F$31,0,10*ROW('Sanitation Data'!F79)))</f>
        <v/>
      </c>
      <c r="CY85" s="310" t="str">
        <f ca="true">+IF(OFFSET('Sanitation Data'!$F$32,0,10*ROW('Sanitation Data'!F79))="","",OFFSET('Sanitation Data'!$F$32,0,10*ROW('Sanitation Data'!F79)))</f>
        <v/>
      </c>
      <c r="CZ85" s="310" t="str">
        <f ca="true">+IF(OFFSET('Sanitation Data'!$G$28,0,10*ROW('Sanitation Data'!G79))="","",OFFSET('Sanitation Data'!$G$28,0,10*ROW('Sanitation Data'!G79)))</f>
        <v/>
      </c>
      <c r="DA85" s="310" t="str">
        <f ca="true">+IF(OFFSET('Sanitation Data'!$G$29,0,10*ROW('Sanitation Data'!G79))="","",OFFSET('Sanitation Data'!$G$29,0,10*ROW('Sanitation Data'!G79)))</f>
        <v/>
      </c>
      <c r="DB85" s="310" t="str">
        <f ca="true">+IF(OFFSET('Sanitation Data'!$G$30,0,10*ROW('Sanitation Data'!G79))="","",OFFSET('Sanitation Data'!$G$30,0,10*ROW('Sanitation Data'!G79)))</f>
        <v/>
      </c>
      <c r="DC85" s="310" t="str">
        <f ca="true">+IF(OFFSET('Sanitation Data'!$G$31,0,10*ROW('Sanitation Data'!G79))="","",OFFSET('Sanitation Data'!$G$31,0,10*ROW('Sanitation Data'!G79)))</f>
        <v/>
      </c>
      <c r="DD85" s="310" t="str">
        <f ca="true">+IF(OFFSET('Sanitation Data'!$G$32,0,10*ROW('Sanitation Data'!G79))="","",OFFSET('Sanitation Data'!$G$32,0,10*ROW('Sanitation Data'!G79)))</f>
        <v/>
      </c>
      <c r="DE85" s="310" t="str">
        <f ca="true">+IF(OFFSET('Sanitation Data'!$H$28,0,10*ROW('Sanitation Data'!H79))="","",OFFSET('Sanitation Data'!$H$28,0,10*ROW('Sanitation Data'!H79)))</f>
        <v/>
      </c>
      <c r="DF85" s="310" t="str">
        <f ca="true">+IF(OFFSET('Sanitation Data'!$H$29,0,10*ROW('Sanitation Data'!H79))="","",OFFSET('Sanitation Data'!$H$29,0,10*ROW('Sanitation Data'!H79)))</f>
        <v/>
      </c>
      <c r="DG85" s="310" t="str">
        <f ca="true">+IF(OFFSET('Sanitation Data'!$H$30,0,10*ROW('Sanitation Data'!H79))="","",OFFSET('Sanitation Data'!$H$30,0,10*ROW('Sanitation Data'!H79)))</f>
        <v/>
      </c>
      <c r="DH85" s="310" t="str">
        <f ca="true">+IF(OFFSET('Sanitation Data'!$H$31,0,10*ROW('Sanitation Data'!H79))="","",OFFSET('Sanitation Data'!$H$31,0,10*ROW('Sanitation Data'!H79)))</f>
        <v/>
      </c>
      <c r="DI85" s="310" t="str">
        <f ca="true">+IF(OFFSET('Sanitation Data'!$H$32,0,10*ROW('Sanitation Data'!H79))="","",OFFSET('Sanitation Data'!$H$32,0,10*ROW('Sanitation Data'!H79)))</f>
        <v/>
      </c>
      <c r="DJ85" s="310" t="str">
        <f ca="true">+IF(OFFSET('Sanitation Data'!$I$28,0,10*ROW('Sanitation Data'!I79))="","",OFFSET('Sanitation Data'!$I$28,0,10*ROW('Sanitation Data'!I79)))</f>
        <v/>
      </c>
      <c r="DK85" s="310" t="str">
        <f ca="true">+IF(OFFSET('Sanitation Data'!$I$29,0,10*ROW('Sanitation Data'!I79))="","",OFFSET('Sanitation Data'!$I$29,0,10*ROW('Sanitation Data'!I79)))</f>
        <v/>
      </c>
      <c r="DL85" s="310" t="str">
        <f ca="true">+IF(OFFSET('Sanitation Data'!$I$30,0,10*ROW('Sanitation Data'!I79))="","",OFFSET('Sanitation Data'!$I$30,0,10*ROW('Sanitation Data'!I79)))</f>
        <v/>
      </c>
      <c r="DM85" s="310" t="str">
        <f ca="true">+IF(OFFSET('Sanitation Data'!$I$31,0,10*ROW('Sanitation Data'!I79))="","",OFFSET('Sanitation Data'!$I$31,0,10*ROW('Sanitation Data'!I79)))</f>
        <v/>
      </c>
      <c r="DN85" s="310" t="str">
        <f ca="true">+IF(OFFSET('Sanitation Data'!$I$32,0,10*ROW('Sanitation Data'!I79))="","",OFFSET('Sanitation Data'!$I$32,0,10*ROW('Sanitation Data'!I79)))</f>
        <v/>
      </c>
      <c r="DO85" s="310" t="str">
        <f ca="true">+IF(OFFSET('Hygiene Data'!$D$11,0,10*ROW('Hygiene Data'!D79))="","",OFFSET('Hygiene Data'!$D$11,0,10*ROW('Hygiene Data'!D79)))</f>
        <v/>
      </c>
      <c r="DP85" s="310" t="str">
        <f ca="true">+IF(OFFSET('Hygiene Data'!$D$12,0,10*ROW('Hygiene Data'!D79))="","",OFFSET('Hygiene Data'!$D$12,0,10*ROW('Hygiene Data'!D79)))</f>
        <v/>
      </c>
      <c r="DQ85" s="310" t="str">
        <f ca="true">+IF(OFFSET('Hygiene Data'!$D$13,0,10*ROW('Hygiene Data'!D79))="","",OFFSET('Hygiene Data'!$D$13,0,10*ROW('Hygiene Data'!D79)))</f>
        <v/>
      </c>
      <c r="DR85" s="310" t="str">
        <f ca="true">+IF(OFFSET('Hygiene Data'!$E$11,0,10*ROW('Hygiene Data'!E79))="","",OFFSET('Hygiene Data'!$E$11,0,10*ROW('Hygiene Data'!E79)))</f>
        <v/>
      </c>
      <c r="DS85" s="310" t="str">
        <f ca="true">+IF(OFFSET('Hygiene Data'!$E$12,0,10*ROW('Hygiene Data'!E79))="","",OFFSET('Hygiene Data'!$E$12,0,10*ROW('Hygiene Data'!E79)))</f>
        <v/>
      </c>
      <c r="DT85" s="310" t="str">
        <f ca="true">+IF(OFFSET('Hygiene Data'!$E$13,0,10*ROW('Hygiene Data'!E79))="","",OFFSET('Hygiene Data'!$E$13,0,10*ROW('Hygiene Data'!E79)))</f>
        <v/>
      </c>
      <c r="DU85" s="310" t="str">
        <f ca="true">+IF(OFFSET('Hygiene Data'!$F$11,0,10*ROW('Hygiene Data'!F79))="","",OFFSET('Hygiene Data'!$F$11,0,10*ROW('Hygiene Data'!F79)))</f>
        <v/>
      </c>
      <c r="DV85" s="310" t="str">
        <f ca="true">+IF(OFFSET('Hygiene Data'!$F$12,0,10*ROW('Hygiene Data'!F79))="","",OFFSET('Hygiene Data'!$F$12,0,10*ROW('Hygiene Data'!F79)))</f>
        <v/>
      </c>
      <c r="DW85" s="310" t="str">
        <f ca="true">+IF(OFFSET('Hygiene Data'!$F$13,0,10*ROW('Hygiene Data'!F79))="","",OFFSET('Hygiene Data'!$F$13,0,10*ROW('Hygiene Data'!F79)))</f>
        <v/>
      </c>
      <c r="DX85" s="310" t="str">
        <f ca="true">+IF(OFFSET('Hygiene Data'!$G$11,0,10*ROW('Hygiene Data'!G79))="","",OFFSET('Hygiene Data'!$G$11,0,10*ROW('Hygiene Data'!G79)))</f>
        <v/>
      </c>
      <c r="DY85" s="310" t="str">
        <f ca="true">+IF(OFFSET('Hygiene Data'!$G$12,0,10*ROW('Hygiene Data'!G79))="","",OFFSET('Hygiene Data'!$G$12,0,10*ROW('Hygiene Data'!G79)))</f>
        <v/>
      </c>
      <c r="DZ85" s="310" t="str">
        <f ca="true">+IF(OFFSET('Hygiene Data'!$G$13,0,10*ROW('Hygiene Data'!G79))="","",OFFSET('Hygiene Data'!$G$13,0,10*ROW('Hygiene Data'!G79)))</f>
        <v/>
      </c>
      <c r="EA85" s="310" t="str">
        <f ca="true">+IF(OFFSET('Hygiene Data'!$H$11,0,10*ROW('Hygiene Data'!H79))="","",OFFSET('Hygiene Data'!$H$11,0,10*ROW('Hygiene Data'!H79)))</f>
        <v/>
      </c>
      <c r="EB85" s="310" t="str">
        <f ca="true">+IF(OFFSET('Hygiene Data'!$H$12,0,10*ROW('Hygiene Data'!H79))="","",OFFSET('Hygiene Data'!$H$12,0,10*ROW('Hygiene Data'!H79)))</f>
        <v/>
      </c>
      <c r="EC85" s="310" t="str">
        <f ca="true">+IF(OFFSET('Hygiene Data'!$H$13,0,10*ROW('Hygiene Data'!H79))="","",OFFSET('Hygiene Data'!$H$13,0,10*ROW('Hygiene Data'!H79)))</f>
        <v/>
      </c>
      <c r="ED85" s="310" t="str">
        <f ca="true">+IF(OFFSET('Hygiene Data'!$I$11,0,10*ROW('Hygiene Data'!I79))="","",OFFSET('Hygiene Data'!$I$11,0,10*ROW('Hygiene Data'!I79)))</f>
        <v/>
      </c>
      <c r="EE85" s="310" t="str">
        <f ca="true">+IF(OFFSET('Hygiene Data'!$I$12,0,10*ROW('Hygiene Data'!I79))="","",OFFSET('Hygiene Data'!$I$12,0,10*ROW('Hygiene Data'!I79)))</f>
        <v/>
      </c>
      <c r="EF85" s="310"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66"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10"/>
      <c r="BS86" s="310" t="str">
        <f ca="true">+IF(OFFSET('Water Data'!$D$27,0,10*ROW('Water Data'!D80))="","",OFFSET('Water Data'!$D$27,0,10*ROW('Water Data'!D80)))</f>
        <v/>
      </c>
      <c r="BT86" s="310" t="str">
        <f ca="true">+IF(OFFSET('Water Data'!$D$28,0,10*ROW('Water Data'!D80))="","",OFFSET('Water Data'!$D$28,0,10*ROW('Water Data'!D80)))</f>
        <v/>
      </c>
      <c r="BU86" s="310" t="str">
        <f ca="true">+IF(OFFSET('Water Data'!$D$29,0,10*ROW('Water Data'!D80))="","",OFFSET('Water Data'!$D$29,0,10*ROW('Water Data'!D80)))</f>
        <v/>
      </c>
      <c r="BV86" s="310" t="str">
        <f ca="true">+IF(OFFSET('Water Data'!$E$27,0,10*ROW('Water Data'!E80))="","",OFFSET('Water Data'!$E$27,0,10*ROW('Water Data'!E80)))</f>
        <v/>
      </c>
      <c r="BW86" s="310" t="str">
        <f ca="true">+IF(OFFSET('Water Data'!$E$28,0,10*ROW('Water Data'!E80))="","",OFFSET('Water Data'!$E$28,0,10*ROW('Water Data'!E80)))</f>
        <v/>
      </c>
      <c r="BX86" s="310" t="str">
        <f ca="true">+IF(OFFSET('Water Data'!$E$29,0,10*ROW('Water Data'!E80))="","",OFFSET('Water Data'!$E$29,0,10*ROW('Water Data'!E80)))</f>
        <v/>
      </c>
      <c r="BY86" s="310" t="str">
        <f ca="true">+IF(OFFSET('Water Data'!$F$27,0,10*ROW('Water Data'!F80))="","",OFFSET('Water Data'!$F$27,0,10*ROW('Water Data'!F80)))</f>
        <v/>
      </c>
      <c r="BZ86" s="310" t="str">
        <f ca="true">+IF(OFFSET('Water Data'!$F$28,0,10*ROW('Water Data'!F80))="","",OFFSET('Water Data'!$F$28,0,10*ROW('Water Data'!F80)))</f>
        <v/>
      </c>
      <c r="CA86" s="310" t="str">
        <f ca="true">+IF(OFFSET('Water Data'!$F$29,0,10*ROW('Water Data'!F80))="","",OFFSET('Water Data'!$F$29,0,10*ROW('Water Data'!F80)))</f>
        <v/>
      </c>
      <c r="CB86" s="310" t="str">
        <f ca="true">+IF(OFFSET('Water Data'!$G$27,0,10*ROW('Water Data'!G80))="","",OFFSET('Water Data'!$G$27,0,10*ROW('Water Data'!G80)))</f>
        <v/>
      </c>
      <c r="CC86" s="310" t="str">
        <f ca="true">+IF(OFFSET('Water Data'!$G$28,0,10*ROW('Water Data'!G80))="","",OFFSET('Water Data'!$G$28,0,10*ROW('Water Data'!G80)))</f>
        <v/>
      </c>
      <c r="CD86" s="310" t="str">
        <f ca="true">+IF(OFFSET('Water Data'!$G$29,0,10*ROW('Water Data'!G80))="","",OFFSET('Water Data'!$G$29,0,10*ROW('Water Data'!G80)))</f>
        <v/>
      </c>
      <c r="CE86" s="310" t="str">
        <f ca="true">+IF(OFFSET('Water Data'!$H$27,0,10*ROW('Water Data'!H80))="","",OFFSET('Water Data'!$H$27,0,10*ROW('Water Data'!H80)))</f>
        <v/>
      </c>
      <c r="CF86" s="310" t="str">
        <f ca="true">+IF(OFFSET('Water Data'!$H$28,0,10*ROW('Water Data'!H80))="","",OFFSET('Water Data'!$H$28,0,10*ROW('Water Data'!H80)))</f>
        <v/>
      </c>
      <c r="CG86" s="310" t="str">
        <f ca="true">+IF(OFFSET('Water Data'!$H$29,0,10*ROW('Water Data'!H80))="","",OFFSET('Water Data'!$H$29,0,10*ROW('Water Data'!H80)))</f>
        <v/>
      </c>
      <c r="CH86" s="310" t="str">
        <f ca="true">+IF(OFFSET('Water Data'!$I$27,0,10*ROW('Water Data'!I80))="","",OFFSET('Water Data'!$I$27,0,10*ROW('Water Data'!I80)))</f>
        <v/>
      </c>
      <c r="CI86" s="310" t="str">
        <f ca="true">+IF(OFFSET('Water Data'!$I$28,0,10*ROW('Water Data'!I80))="","",OFFSET('Water Data'!$I$28,0,10*ROW('Water Data'!I80)))</f>
        <v/>
      </c>
      <c r="CJ86" s="310" t="str">
        <f ca="true">+IF(OFFSET('Water Data'!$I$29,0,10*ROW('Water Data'!I80))="","",OFFSET('Water Data'!$I$29,0,10*ROW('Water Data'!I80)))</f>
        <v/>
      </c>
      <c r="CK86" s="310" t="str">
        <f ca="true">+IF(OFFSET('Sanitation Data'!$D$28,0,10*ROW('Sanitation Data'!D80))="","",OFFSET('Sanitation Data'!$D$28,0,10*ROW('Sanitation Data'!D80)))</f>
        <v/>
      </c>
      <c r="CL86" s="310" t="str">
        <f ca="true">+IF(OFFSET('Sanitation Data'!$D$29,0,10*ROW('Sanitation Data'!D80))="","",OFFSET('Sanitation Data'!$D$29,0,10*ROW('Sanitation Data'!D80)))</f>
        <v/>
      </c>
      <c r="CM86" s="310" t="str">
        <f ca="true">+IF(OFFSET('Sanitation Data'!$D$30,0,10*ROW('Sanitation Data'!D80))="","",OFFSET('Sanitation Data'!$D$30,0,10*ROW('Sanitation Data'!D80)))</f>
        <v/>
      </c>
      <c r="CN86" s="310" t="str">
        <f ca="true">+IF(OFFSET('Sanitation Data'!$D$31,0,10*ROW('Sanitation Data'!D80))="","",OFFSET('Sanitation Data'!$D$31,0,10*ROW('Sanitation Data'!D80)))</f>
        <v/>
      </c>
      <c r="CO86" s="310" t="str">
        <f ca="true">+IF(OFFSET('Sanitation Data'!$D$32,0,10*ROW('Sanitation Data'!D80))="","",OFFSET('Sanitation Data'!$D$32,0,10*ROW('Sanitation Data'!D80)))</f>
        <v/>
      </c>
      <c r="CP86" s="310" t="str">
        <f ca="true">+IF(OFFSET('Sanitation Data'!$E$28,0,10*ROW('Sanitation Data'!E80))="","",OFFSET('Sanitation Data'!$E$28,0,10*ROW('Sanitation Data'!E80)))</f>
        <v/>
      </c>
      <c r="CQ86" s="310" t="str">
        <f ca="true">+IF(OFFSET('Sanitation Data'!$E$29,0,10*ROW('Sanitation Data'!E80))="","",OFFSET('Sanitation Data'!$E$29,0,10*ROW('Sanitation Data'!E80)))</f>
        <v/>
      </c>
      <c r="CR86" s="310" t="str">
        <f ca="true">+IF(OFFSET('Sanitation Data'!$E$30,0,10*ROW('Sanitation Data'!E80))="","",OFFSET('Sanitation Data'!$E$30,0,10*ROW('Sanitation Data'!E80)))</f>
        <v/>
      </c>
      <c r="CS86" s="310" t="str">
        <f ca="true">+IF(OFFSET('Sanitation Data'!$E$31,0,10*ROW('Sanitation Data'!E80))="","",OFFSET('Sanitation Data'!$E$31,0,10*ROW('Sanitation Data'!E80)))</f>
        <v/>
      </c>
      <c r="CT86" s="310" t="str">
        <f ca="true">+IF(OFFSET('Sanitation Data'!$E$32,0,10*ROW('Sanitation Data'!E80))="","",OFFSET('Sanitation Data'!$E$32,0,10*ROW('Sanitation Data'!E80)))</f>
        <v/>
      </c>
      <c r="CU86" s="310" t="str">
        <f ca="true">+IF(OFFSET('Sanitation Data'!$F$28,0,10*ROW('Sanitation Data'!F80))="","",OFFSET('Sanitation Data'!$F$28,0,10*ROW('Sanitation Data'!F80)))</f>
        <v/>
      </c>
      <c r="CV86" s="310" t="str">
        <f ca="true">+IF(OFFSET('Sanitation Data'!$F$29,0,10*ROW('Sanitation Data'!F80))="","",OFFSET('Sanitation Data'!$F$29,0,10*ROW('Sanitation Data'!F80)))</f>
        <v/>
      </c>
      <c r="CW86" s="310" t="str">
        <f ca="true">+IF(OFFSET('Sanitation Data'!$F$30,0,10*ROW('Sanitation Data'!F80))="","",OFFSET('Sanitation Data'!$F$30,0,10*ROW('Sanitation Data'!F80)))</f>
        <v/>
      </c>
      <c r="CX86" s="310" t="str">
        <f ca="true">+IF(OFFSET('Sanitation Data'!$F$31,0,10*ROW('Sanitation Data'!F80))="","",OFFSET('Sanitation Data'!$F$31,0,10*ROW('Sanitation Data'!F80)))</f>
        <v/>
      </c>
      <c r="CY86" s="310" t="str">
        <f ca="true">+IF(OFFSET('Sanitation Data'!$F$32,0,10*ROW('Sanitation Data'!F80))="","",OFFSET('Sanitation Data'!$F$32,0,10*ROW('Sanitation Data'!F80)))</f>
        <v/>
      </c>
      <c r="CZ86" s="310" t="str">
        <f ca="true">+IF(OFFSET('Sanitation Data'!$G$28,0,10*ROW('Sanitation Data'!G80))="","",OFFSET('Sanitation Data'!$G$28,0,10*ROW('Sanitation Data'!G80)))</f>
        <v/>
      </c>
      <c r="DA86" s="310" t="str">
        <f ca="true">+IF(OFFSET('Sanitation Data'!$G$29,0,10*ROW('Sanitation Data'!G80))="","",OFFSET('Sanitation Data'!$G$29,0,10*ROW('Sanitation Data'!G80)))</f>
        <v/>
      </c>
      <c r="DB86" s="310" t="str">
        <f ca="true">+IF(OFFSET('Sanitation Data'!$G$30,0,10*ROW('Sanitation Data'!G80))="","",OFFSET('Sanitation Data'!$G$30,0,10*ROW('Sanitation Data'!G80)))</f>
        <v/>
      </c>
      <c r="DC86" s="310" t="str">
        <f ca="true">+IF(OFFSET('Sanitation Data'!$G$31,0,10*ROW('Sanitation Data'!G80))="","",OFFSET('Sanitation Data'!$G$31,0,10*ROW('Sanitation Data'!G80)))</f>
        <v/>
      </c>
      <c r="DD86" s="310" t="str">
        <f ca="true">+IF(OFFSET('Sanitation Data'!$G$32,0,10*ROW('Sanitation Data'!G80))="","",OFFSET('Sanitation Data'!$G$32,0,10*ROW('Sanitation Data'!G80)))</f>
        <v/>
      </c>
      <c r="DE86" s="310" t="str">
        <f ca="true">+IF(OFFSET('Sanitation Data'!$H$28,0,10*ROW('Sanitation Data'!H80))="","",OFFSET('Sanitation Data'!$H$28,0,10*ROW('Sanitation Data'!H80)))</f>
        <v/>
      </c>
      <c r="DF86" s="310" t="str">
        <f ca="true">+IF(OFFSET('Sanitation Data'!$H$29,0,10*ROW('Sanitation Data'!H80))="","",OFFSET('Sanitation Data'!$H$29,0,10*ROW('Sanitation Data'!H80)))</f>
        <v/>
      </c>
      <c r="DG86" s="310" t="str">
        <f ca="true">+IF(OFFSET('Sanitation Data'!$H$30,0,10*ROW('Sanitation Data'!H80))="","",OFFSET('Sanitation Data'!$H$30,0,10*ROW('Sanitation Data'!H80)))</f>
        <v/>
      </c>
      <c r="DH86" s="310" t="str">
        <f ca="true">+IF(OFFSET('Sanitation Data'!$H$31,0,10*ROW('Sanitation Data'!H80))="","",OFFSET('Sanitation Data'!$H$31,0,10*ROW('Sanitation Data'!H80)))</f>
        <v/>
      </c>
      <c r="DI86" s="310" t="str">
        <f ca="true">+IF(OFFSET('Sanitation Data'!$H$32,0,10*ROW('Sanitation Data'!H80))="","",OFFSET('Sanitation Data'!$H$32,0,10*ROW('Sanitation Data'!H80)))</f>
        <v/>
      </c>
      <c r="DJ86" s="310" t="str">
        <f ca="true">+IF(OFFSET('Sanitation Data'!$I$28,0,10*ROW('Sanitation Data'!I80))="","",OFFSET('Sanitation Data'!$I$28,0,10*ROW('Sanitation Data'!I80)))</f>
        <v/>
      </c>
      <c r="DK86" s="310" t="str">
        <f ca="true">+IF(OFFSET('Sanitation Data'!$I$29,0,10*ROW('Sanitation Data'!I80))="","",OFFSET('Sanitation Data'!$I$29,0,10*ROW('Sanitation Data'!I80)))</f>
        <v/>
      </c>
      <c r="DL86" s="310" t="str">
        <f ca="true">+IF(OFFSET('Sanitation Data'!$I$30,0,10*ROW('Sanitation Data'!I80))="","",OFFSET('Sanitation Data'!$I$30,0,10*ROW('Sanitation Data'!I80)))</f>
        <v/>
      </c>
      <c r="DM86" s="310" t="str">
        <f ca="true">+IF(OFFSET('Sanitation Data'!$I$31,0,10*ROW('Sanitation Data'!I80))="","",OFFSET('Sanitation Data'!$I$31,0,10*ROW('Sanitation Data'!I80)))</f>
        <v/>
      </c>
      <c r="DN86" s="310" t="str">
        <f ca="true">+IF(OFFSET('Sanitation Data'!$I$32,0,10*ROW('Sanitation Data'!I80))="","",OFFSET('Sanitation Data'!$I$32,0,10*ROW('Sanitation Data'!I80)))</f>
        <v/>
      </c>
      <c r="DO86" s="310" t="str">
        <f ca="true">+IF(OFFSET('Hygiene Data'!$D$11,0,10*ROW('Hygiene Data'!D80))="","",OFFSET('Hygiene Data'!$D$11,0,10*ROW('Hygiene Data'!D80)))</f>
        <v/>
      </c>
      <c r="DP86" s="310" t="str">
        <f ca="true">+IF(OFFSET('Hygiene Data'!$D$12,0,10*ROW('Hygiene Data'!D80))="","",OFFSET('Hygiene Data'!$D$12,0,10*ROW('Hygiene Data'!D80)))</f>
        <v/>
      </c>
      <c r="DQ86" s="310" t="str">
        <f ca="true">+IF(OFFSET('Hygiene Data'!$D$13,0,10*ROW('Hygiene Data'!D80))="","",OFFSET('Hygiene Data'!$D$13,0,10*ROW('Hygiene Data'!D80)))</f>
        <v/>
      </c>
      <c r="DR86" s="310" t="str">
        <f ca="true">+IF(OFFSET('Hygiene Data'!$E$11,0,10*ROW('Hygiene Data'!E80))="","",OFFSET('Hygiene Data'!$E$11,0,10*ROW('Hygiene Data'!E80)))</f>
        <v/>
      </c>
      <c r="DS86" s="310" t="str">
        <f ca="true">+IF(OFFSET('Hygiene Data'!$E$12,0,10*ROW('Hygiene Data'!E80))="","",OFFSET('Hygiene Data'!$E$12,0,10*ROW('Hygiene Data'!E80)))</f>
        <v/>
      </c>
      <c r="DT86" s="310" t="str">
        <f ca="true">+IF(OFFSET('Hygiene Data'!$E$13,0,10*ROW('Hygiene Data'!E80))="","",OFFSET('Hygiene Data'!$E$13,0,10*ROW('Hygiene Data'!E80)))</f>
        <v/>
      </c>
      <c r="DU86" s="310" t="str">
        <f ca="true">+IF(OFFSET('Hygiene Data'!$F$11,0,10*ROW('Hygiene Data'!F80))="","",OFFSET('Hygiene Data'!$F$11,0,10*ROW('Hygiene Data'!F80)))</f>
        <v/>
      </c>
      <c r="DV86" s="310" t="str">
        <f ca="true">+IF(OFFSET('Hygiene Data'!$F$12,0,10*ROW('Hygiene Data'!F80))="","",OFFSET('Hygiene Data'!$F$12,0,10*ROW('Hygiene Data'!F80)))</f>
        <v/>
      </c>
      <c r="DW86" s="310" t="str">
        <f ca="true">+IF(OFFSET('Hygiene Data'!$F$13,0,10*ROW('Hygiene Data'!F80))="","",OFFSET('Hygiene Data'!$F$13,0,10*ROW('Hygiene Data'!F80)))</f>
        <v/>
      </c>
      <c r="DX86" s="310" t="str">
        <f ca="true">+IF(OFFSET('Hygiene Data'!$G$11,0,10*ROW('Hygiene Data'!G80))="","",OFFSET('Hygiene Data'!$G$11,0,10*ROW('Hygiene Data'!G80)))</f>
        <v/>
      </c>
      <c r="DY86" s="310" t="str">
        <f ca="true">+IF(OFFSET('Hygiene Data'!$G$12,0,10*ROW('Hygiene Data'!G80))="","",OFFSET('Hygiene Data'!$G$12,0,10*ROW('Hygiene Data'!G80)))</f>
        <v/>
      </c>
      <c r="DZ86" s="310" t="str">
        <f ca="true">+IF(OFFSET('Hygiene Data'!$G$13,0,10*ROW('Hygiene Data'!G80))="","",OFFSET('Hygiene Data'!$G$13,0,10*ROW('Hygiene Data'!G80)))</f>
        <v/>
      </c>
      <c r="EA86" s="310" t="str">
        <f ca="true">+IF(OFFSET('Hygiene Data'!$H$11,0,10*ROW('Hygiene Data'!H80))="","",OFFSET('Hygiene Data'!$H$11,0,10*ROW('Hygiene Data'!H80)))</f>
        <v/>
      </c>
      <c r="EB86" s="310" t="str">
        <f ca="true">+IF(OFFSET('Hygiene Data'!$H$12,0,10*ROW('Hygiene Data'!H80))="","",OFFSET('Hygiene Data'!$H$12,0,10*ROW('Hygiene Data'!H80)))</f>
        <v/>
      </c>
      <c r="EC86" s="310" t="str">
        <f ca="true">+IF(OFFSET('Hygiene Data'!$H$13,0,10*ROW('Hygiene Data'!H80))="","",OFFSET('Hygiene Data'!$H$13,0,10*ROW('Hygiene Data'!H80)))</f>
        <v/>
      </c>
      <c r="ED86" s="310" t="str">
        <f ca="true">+IF(OFFSET('Hygiene Data'!$I$11,0,10*ROW('Hygiene Data'!I80))="","",OFFSET('Hygiene Data'!$I$11,0,10*ROW('Hygiene Data'!I80)))</f>
        <v/>
      </c>
      <c r="EE86" s="310" t="str">
        <f ca="true">+IF(OFFSET('Hygiene Data'!$I$12,0,10*ROW('Hygiene Data'!I80))="","",OFFSET('Hygiene Data'!$I$12,0,10*ROW('Hygiene Data'!I80)))</f>
        <v/>
      </c>
      <c r="EF86" s="310"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66"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10"/>
      <c r="BS87" s="310" t="str">
        <f ca="true">+IF(OFFSET('Water Data'!$D$27,0,10*ROW('Water Data'!D81))="","",OFFSET('Water Data'!$D$27,0,10*ROW('Water Data'!D81)))</f>
        <v/>
      </c>
      <c r="BT87" s="310" t="str">
        <f ca="true">+IF(OFFSET('Water Data'!$D$28,0,10*ROW('Water Data'!D81))="","",OFFSET('Water Data'!$D$28,0,10*ROW('Water Data'!D81)))</f>
        <v/>
      </c>
      <c r="BU87" s="310" t="str">
        <f ca="true">+IF(OFFSET('Water Data'!$D$29,0,10*ROW('Water Data'!D81))="","",OFFSET('Water Data'!$D$29,0,10*ROW('Water Data'!D81)))</f>
        <v/>
      </c>
      <c r="BV87" s="310" t="str">
        <f ca="true">+IF(OFFSET('Water Data'!$E$27,0,10*ROW('Water Data'!E81))="","",OFFSET('Water Data'!$E$27,0,10*ROW('Water Data'!E81)))</f>
        <v/>
      </c>
      <c r="BW87" s="310" t="str">
        <f ca="true">+IF(OFFSET('Water Data'!$E$28,0,10*ROW('Water Data'!E81))="","",OFFSET('Water Data'!$E$28,0,10*ROW('Water Data'!E81)))</f>
        <v/>
      </c>
      <c r="BX87" s="310" t="str">
        <f ca="true">+IF(OFFSET('Water Data'!$E$29,0,10*ROW('Water Data'!E81))="","",OFFSET('Water Data'!$E$29,0,10*ROW('Water Data'!E81)))</f>
        <v/>
      </c>
      <c r="BY87" s="310" t="str">
        <f ca="true">+IF(OFFSET('Water Data'!$F$27,0,10*ROW('Water Data'!F81))="","",OFFSET('Water Data'!$F$27,0,10*ROW('Water Data'!F81)))</f>
        <v/>
      </c>
      <c r="BZ87" s="310" t="str">
        <f ca="true">+IF(OFFSET('Water Data'!$F$28,0,10*ROW('Water Data'!F81))="","",OFFSET('Water Data'!$F$28,0,10*ROW('Water Data'!F81)))</f>
        <v/>
      </c>
      <c r="CA87" s="310" t="str">
        <f ca="true">+IF(OFFSET('Water Data'!$F$29,0,10*ROW('Water Data'!F81))="","",OFFSET('Water Data'!$F$29,0,10*ROW('Water Data'!F81)))</f>
        <v/>
      </c>
      <c r="CB87" s="310" t="str">
        <f ca="true">+IF(OFFSET('Water Data'!$G$27,0,10*ROW('Water Data'!G81))="","",OFFSET('Water Data'!$G$27,0,10*ROW('Water Data'!G81)))</f>
        <v/>
      </c>
      <c r="CC87" s="310" t="str">
        <f ca="true">+IF(OFFSET('Water Data'!$G$28,0,10*ROW('Water Data'!G81))="","",OFFSET('Water Data'!$G$28,0,10*ROW('Water Data'!G81)))</f>
        <v/>
      </c>
      <c r="CD87" s="310" t="str">
        <f ca="true">+IF(OFFSET('Water Data'!$G$29,0,10*ROW('Water Data'!G81))="","",OFFSET('Water Data'!$G$29,0,10*ROW('Water Data'!G81)))</f>
        <v/>
      </c>
      <c r="CE87" s="310" t="str">
        <f ca="true">+IF(OFFSET('Water Data'!$H$27,0,10*ROW('Water Data'!H81))="","",OFFSET('Water Data'!$H$27,0,10*ROW('Water Data'!H81)))</f>
        <v/>
      </c>
      <c r="CF87" s="310" t="str">
        <f ca="true">+IF(OFFSET('Water Data'!$H$28,0,10*ROW('Water Data'!H81))="","",OFFSET('Water Data'!$H$28,0,10*ROW('Water Data'!H81)))</f>
        <v/>
      </c>
      <c r="CG87" s="310" t="str">
        <f ca="true">+IF(OFFSET('Water Data'!$H$29,0,10*ROW('Water Data'!H81))="","",OFFSET('Water Data'!$H$29,0,10*ROW('Water Data'!H81)))</f>
        <v/>
      </c>
      <c r="CH87" s="310" t="str">
        <f ca="true">+IF(OFFSET('Water Data'!$I$27,0,10*ROW('Water Data'!I81))="","",OFFSET('Water Data'!$I$27,0,10*ROW('Water Data'!I81)))</f>
        <v/>
      </c>
      <c r="CI87" s="310" t="str">
        <f ca="true">+IF(OFFSET('Water Data'!$I$28,0,10*ROW('Water Data'!I81))="","",OFFSET('Water Data'!$I$28,0,10*ROW('Water Data'!I81)))</f>
        <v/>
      </c>
      <c r="CJ87" s="310" t="str">
        <f ca="true">+IF(OFFSET('Water Data'!$I$29,0,10*ROW('Water Data'!I81))="","",OFFSET('Water Data'!$I$29,0,10*ROW('Water Data'!I81)))</f>
        <v/>
      </c>
      <c r="CK87" s="310" t="str">
        <f ca="true">+IF(OFFSET('Sanitation Data'!$D$28,0,10*ROW('Sanitation Data'!D81))="","",OFFSET('Sanitation Data'!$D$28,0,10*ROW('Sanitation Data'!D81)))</f>
        <v/>
      </c>
      <c r="CL87" s="310" t="str">
        <f ca="true">+IF(OFFSET('Sanitation Data'!$D$29,0,10*ROW('Sanitation Data'!D81))="","",OFFSET('Sanitation Data'!$D$29,0,10*ROW('Sanitation Data'!D81)))</f>
        <v/>
      </c>
      <c r="CM87" s="310" t="str">
        <f ca="true">+IF(OFFSET('Sanitation Data'!$D$30,0,10*ROW('Sanitation Data'!D81))="","",OFFSET('Sanitation Data'!$D$30,0,10*ROW('Sanitation Data'!D81)))</f>
        <v/>
      </c>
      <c r="CN87" s="310" t="str">
        <f ca="true">+IF(OFFSET('Sanitation Data'!$D$31,0,10*ROW('Sanitation Data'!D81))="","",OFFSET('Sanitation Data'!$D$31,0,10*ROW('Sanitation Data'!D81)))</f>
        <v/>
      </c>
      <c r="CO87" s="310" t="str">
        <f ca="true">+IF(OFFSET('Sanitation Data'!$D$32,0,10*ROW('Sanitation Data'!D81))="","",OFFSET('Sanitation Data'!$D$32,0,10*ROW('Sanitation Data'!D81)))</f>
        <v/>
      </c>
      <c r="CP87" s="310" t="str">
        <f ca="true">+IF(OFFSET('Sanitation Data'!$E$28,0,10*ROW('Sanitation Data'!E81))="","",OFFSET('Sanitation Data'!$E$28,0,10*ROW('Sanitation Data'!E81)))</f>
        <v/>
      </c>
      <c r="CQ87" s="310" t="str">
        <f ca="true">+IF(OFFSET('Sanitation Data'!$E$29,0,10*ROW('Sanitation Data'!E81))="","",OFFSET('Sanitation Data'!$E$29,0,10*ROW('Sanitation Data'!E81)))</f>
        <v/>
      </c>
      <c r="CR87" s="310" t="str">
        <f ca="true">+IF(OFFSET('Sanitation Data'!$E$30,0,10*ROW('Sanitation Data'!E81))="","",OFFSET('Sanitation Data'!$E$30,0,10*ROW('Sanitation Data'!E81)))</f>
        <v/>
      </c>
      <c r="CS87" s="310" t="str">
        <f ca="true">+IF(OFFSET('Sanitation Data'!$E$31,0,10*ROW('Sanitation Data'!E81))="","",OFFSET('Sanitation Data'!$E$31,0,10*ROW('Sanitation Data'!E81)))</f>
        <v/>
      </c>
      <c r="CT87" s="310" t="str">
        <f ca="true">+IF(OFFSET('Sanitation Data'!$E$32,0,10*ROW('Sanitation Data'!E81))="","",OFFSET('Sanitation Data'!$E$32,0,10*ROW('Sanitation Data'!E81)))</f>
        <v/>
      </c>
      <c r="CU87" s="310" t="str">
        <f ca="true">+IF(OFFSET('Sanitation Data'!$F$28,0,10*ROW('Sanitation Data'!F81))="","",OFFSET('Sanitation Data'!$F$28,0,10*ROW('Sanitation Data'!F81)))</f>
        <v/>
      </c>
      <c r="CV87" s="310" t="str">
        <f ca="true">+IF(OFFSET('Sanitation Data'!$F$29,0,10*ROW('Sanitation Data'!F81))="","",OFFSET('Sanitation Data'!$F$29,0,10*ROW('Sanitation Data'!F81)))</f>
        <v/>
      </c>
      <c r="CW87" s="310" t="str">
        <f ca="true">+IF(OFFSET('Sanitation Data'!$F$30,0,10*ROW('Sanitation Data'!F81))="","",OFFSET('Sanitation Data'!$F$30,0,10*ROW('Sanitation Data'!F81)))</f>
        <v/>
      </c>
      <c r="CX87" s="310" t="str">
        <f ca="true">+IF(OFFSET('Sanitation Data'!$F$31,0,10*ROW('Sanitation Data'!F81))="","",OFFSET('Sanitation Data'!$F$31,0,10*ROW('Sanitation Data'!F81)))</f>
        <v/>
      </c>
      <c r="CY87" s="310" t="str">
        <f ca="true">+IF(OFFSET('Sanitation Data'!$F$32,0,10*ROW('Sanitation Data'!F81))="","",OFFSET('Sanitation Data'!$F$32,0,10*ROW('Sanitation Data'!F81)))</f>
        <v/>
      </c>
      <c r="CZ87" s="310" t="str">
        <f ca="true">+IF(OFFSET('Sanitation Data'!$G$28,0,10*ROW('Sanitation Data'!G81))="","",OFFSET('Sanitation Data'!$G$28,0,10*ROW('Sanitation Data'!G81)))</f>
        <v/>
      </c>
      <c r="DA87" s="310" t="str">
        <f ca="true">+IF(OFFSET('Sanitation Data'!$G$29,0,10*ROW('Sanitation Data'!G81))="","",OFFSET('Sanitation Data'!$G$29,0,10*ROW('Sanitation Data'!G81)))</f>
        <v/>
      </c>
      <c r="DB87" s="310" t="str">
        <f ca="true">+IF(OFFSET('Sanitation Data'!$G$30,0,10*ROW('Sanitation Data'!G81))="","",OFFSET('Sanitation Data'!$G$30,0,10*ROW('Sanitation Data'!G81)))</f>
        <v/>
      </c>
      <c r="DC87" s="310" t="str">
        <f ca="true">+IF(OFFSET('Sanitation Data'!$G$31,0,10*ROW('Sanitation Data'!G81))="","",OFFSET('Sanitation Data'!$G$31,0,10*ROW('Sanitation Data'!G81)))</f>
        <v/>
      </c>
      <c r="DD87" s="310" t="str">
        <f ca="true">+IF(OFFSET('Sanitation Data'!$G$32,0,10*ROW('Sanitation Data'!G81))="","",OFFSET('Sanitation Data'!$G$32,0,10*ROW('Sanitation Data'!G81)))</f>
        <v/>
      </c>
      <c r="DE87" s="310" t="str">
        <f ca="true">+IF(OFFSET('Sanitation Data'!$H$28,0,10*ROW('Sanitation Data'!H81))="","",OFFSET('Sanitation Data'!$H$28,0,10*ROW('Sanitation Data'!H81)))</f>
        <v/>
      </c>
      <c r="DF87" s="310" t="str">
        <f ca="true">+IF(OFFSET('Sanitation Data'!$H$29,0,10*ROW('Sanitation Data'!H81))="","",OFFSET('Sanitation Data'!$H$29,0,10*ROW('Sanitation Data'!H81)))</f>
        <v/>
      </c>
      <c r="DG87" s="310" t="str">
        <f ca="true">+IF(OFFSET('Sanitation Data'!$H$30,0,10*ROW('Sanitation Data'!H81))="","",OFFSET('Sanitation Data'!$H$30,0,10*ROW('Sanitation Data'!H81)))</f>
        <v/>
      </c>
      <c r="DH87" s="310" t="str">
        <f ca="true">+IF(OFFSET('Sanitation Data'!$H$31,0,10*ROW('Sanitation Data'!H81))="","",OFFSET('Sanitation Data'!$H$31,0,10*ROW('Sanitation Data'!H81)))</f>
        <v/>
      </c>
      <c r="DI87" s="310" t="str">
        <f ca="true">+IF(OFFSET('Sanitation Data'!$H$32,0,10*ROW('Sanitation Data'!H81))="","",OFFSET('Sanitation Data'!$H$32,0,10*ROW('Sanitation Data'!H81)))</f>
        <v/>
      </c>
      <c r="DJ87" s="310" t="str">
        <f ca="true">+IF(OFFSET('Sanitation Data'!$I$28,0,10*ROW('Sanitation Data'!I81))="","",OFFSET('Sanitation Data'!$I$28,0,10*ROW('Sanitation Data'!I81)))</f>
        <v/>
      </c>
      <c r="DK87" s="310" t="str">
        <f ca="true">+IF(OFFSET('Sanitation Data'!$I$29,0,10*ROW('Sanitation Data'!I81))="","",OFFSET('Sanitation Data'!$I$29,0,10*ROW('Sanitation Data'!I81)))</f>
        <v/>
      </c>
      <c r="DL87" s="310" t="str">
        <f ca="true">+IF(OFFSET('Sanitation Data'!$I$30,0,10*ROW('Sanitation Data'!I81))="","",OFFSET('Sanitation Data'!$I$30,0,10*ROW('Sanitation Data'!I81)))</f>
        <v/>
      </c>
      <c r="DM87" s="310" t="str">
        <f ca="true">+IF(OFFSET('Sanitation Data'!$I$31,0,10*ROW('Sanitation Data'!I81))="","",OFFSET('Sanitation Data'!$I$31,0,10*ROW('Sanitation Data'!I81)))</f>
        <v/>
      </c>
      <c r="DN87" s="310" t="str">
        <f ca="true">+IF(OFFSET('Sanitation Data'!$I$32,0,10*ROW('Sanitation Data'!I81))="","",OFFSET('Sanitation Data'!$I$32,0,10*ROW('Sanitation Data'!I81)))</f>
        <v/>
      </c>
      <c r="DO87" s="310" t="str">
        <f ca="true">+IF(OFFSET('Hygiene Data'!$D$11,0,10*ROW('Hygiene Data'!D81))="","",OFFSET('Hygiene Data'!$D$11,0,10*ROW('Hygiene Data'!D81)))</f>
        <v/>
      </c>
      <c r="DP87" s="310" t="str">
        <f ca="true">+IF(OFFSET('Hygiene Data'!$D$12,0,10*ROW('Hygiene Data'!D81))="","",OFFSET('Hygiene Data'!$D$12,0,10*ROW('Hygiene Data'!D81)))</f>
        <v/>
      </c>
      <c r="DQ87" s="310" t="str">
        <f ca="true">+IF(OFFSET('Hygiene Data'!$D$13,0,10*ROW('Hygiene Data'!D81))="","",OFFSET('Hygiene Data'!$D$13,0,10*ROW('Hygiene Data'!D81)))</f>
        <v/>
      </c>
      <c r="DR87" s="310" t="str">
        <f ca="true">+IF(OFFSET('Hygiene Data'!$E$11,0,10*ROW('Hygiene Data'!E81))="","",OFFSET('Hygiene Data'!$E$11,0,10*ROW('Hygiene Data'!E81)))</f>
        <v/>
      </c>
      <c r="DS87" s="310" t="str">
        <f ca="true">+IF(OFFSET('Hygiene Data'!$E$12,0,10*ROW('Hygiene Data'!E81))="","",OFFSET('Hygiene Data'!$E$12,0,10*ROW('Hygiene Data'!E81)))</f>
        <v/>
      </c>
      <c r="DT87" s="310" t="str">
        <f ca="true">+IF(OFFSET('Hygiene Data'!$E$13,0,10*ROW('Hygiene Data'!E81))="","",OFFSET('Hygiene Data'!$E$13,0,10*ROW('Hygiene Data'!E81)))</f>
        <v/>
      </c>
      <c r="DU87" s="310" t="str">
        <f ca="true">+IF(OFFSET('Hygiene Data'!$F$11,0,10*ROW('Hygiene Data'!F81))="","",OFFSET('Hygiene Data'!$F$11,0,10*ROW('Hygiene Data'!F81)))</f>
        <v/>
      </c>
      <c r="DV87" s="310" t="str">
        <f ca="true">+IF(OFFSET('Hygiene Data'!$F$12,0,10*ROW('Hygiene Data'!F81))="","",OFFSET('Hygiene Data'!$F$12,0,10*ROW('Hygiene Data'!F81)))</f>
        <v/>
      </c>
      <c r="DW87" s="310" t="str">
        <f ca="true">+IF(OFFSET('Hygiene Data'!$F$13,0,10*ROW('Hygiene Data'!F81))="","",OFFSET('Hygiene Data'!$F$13,0,10*ROW('Hygiene Data'!F81)))</f>
        <v/>
      </c>
      <c r="DX87" s="310" t="str">
        <f ca="true">+IF(OFFSET('Hygiene Data'!$G$11,0,10*ROW('Hygiene Data'!G81))="","",OFFSET('Hygiene Data'!$G$11,0,10*ROW('Hygiene Data'!G81)))</f>
        <v/>
      </c>
      <c r="DY87" s="310" t="str">
        <f ca="true">+IF(OFFSET('Hygiene Data'!$G$12,0,10*ROW('Hygiene Data'!G81))="","",OFFSET('Hygiene Data'!$G$12,0,10*ROW('Hygiene Data'!G81)))</f>
        <v/>
      </c>
      <c r="DZ87" s="310" t="str">
        <f ca="true">+IF(OFFSET('Hygiene Data'!$G$13,0,10*ROW('Hygiene Data'!G81))="","",OFFSET('Hygiene Data'!$G$13,0,10*ROW('Hygiene Data'!G81)))</f>
        <v/>
      </c>
      <c r="EA87" s="310" t="str">
        <f ca="true">+IF(OFFSET('Hygiene Data'!$H$11,0,10*ROW('Hygiene Data'!H81))="","",OFFSET('Hygiene Data'!$H$11,0,10*ROW('Hygiene Data'!H81)))</f>
        <v/>
      </c>
      <c r="EB87" s="310" t="str">
        <f ca="true">+IF(OFFSET('Hygiene Data'!$H$12,0,10*ROW('Hygiene Data'!H81))="","",OFFSET('Hygiene Data'!$H$12,0,10*ROW('Hygiene Data'!H81)))</f>
        <v/>
      </c>
      <c r="EC87" s="310" t="str">
        <f ca="true">+IF(OFFSET('Hygiene Data'!$H$13,0,10*ROW('Hygiene Data'!H81))="","",OFFSET('Hygiene Data'!$H$13,0,10*ROW('Hygiene Data'!H81)))</f>
        <v/>
      </c>
      <c r="ED87" s="310" t="str">
        <f ca="true">+IF(OFFSET('Hygiene Data'!$I$11,0,10*ROW('Hygiene Data'!I81))="","",OFFSET('Hygiene Data'!$I$11,0,10*ROW('Hygiene Data'!I81)))</f>
        <v/>
      </c>
      <c r="EE87" s="310" t="str">
        <f ca="true">+IF(OFFSET('Hygiene Data'!$I$12,0,10*ROW('Hygiene Data'!I81))="","",OFFSET('Hygiene Data'!$I$12,0,10*ROW('Hygiene Data'!I81)))</f>
        <v/>
      </c>
      <c r="EF87" s="310"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66"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10"/>
      <c r="BS88" s="310" t="str">
        <f ca="true">+IF(OFFSET('Water Data'!$D$27,0,10*ROW('Water Data'!D82))="","",OFFSET('Water Data'!$D$27,0,10*ROW('Water Data'!D82)))</f>
        <v/>
      </c>
      <c r="BT88" s="310" t="str">
        <f ca="true">+IF(OFFSET('Water Data'!$D$28,0,10*ROW('Water Data'!D82))="","",OFFSET('Water Data'!$D$28,0,10*ROW('Water Data'!D82)))</f>
        <v/>
      </c>
      <c r="BU88" s="310" t="str">
        <f ca="true">+IF(OFFSET('Water Data'!$D$29,0,10*ROW('Water Data'!D82))="","",OFFSET('Water Data'!$D$29,0,10*ROW('Water Data'!D82)))</f>
        <v/>
      </c>
      <c r="BV88" s="310" t="str">
        <f ca="true">+IF(OFFSET('Water Data'!$E$27,0,10*ROW('Water Data'!E82))="","",OFFSET('Water Data'!$E$27,0,10*ROW('Water Data'!E82)))</f>
        <v/>
      </c>
      <c r="BW88" s="310" t="str">
        <f ca="true">+IF(OFFSET('Water Data'!$E$28,0,10*ROW('Water Data'!E82))="","",OFFSET('Water Data'!$E$28,0,10*ROW('Water Data'!E82)))</f>
        <v/>
      </c>
      <c r="BX88" s="310" t="str">
        <f ca="true">+IF(OFFSET('Water Data'!$E$29,0,10*ROW('Water Data'!E82))="","",OFFSET('Water Data'!$E$29,0,10*ROW('Water Data'!E82)))</f>
        <v/>
      </c>
      <c r="BY88" s="310" t="str">
        <f ca="true">+IF(OFFSET('Water Data'!$F$27,0,10*ROW('Water Data'!F82))="","",OFFSET('Water Data'!$F$27,0,10*ROW('Water Data'!F82)))</f>
        <v/>
      </c>
      <c r="BZ88" s="310" t="str">
        <f ca="true">+IF(OFFSET('Water Data'!$F$28,0,10*ROW('Water Data'!F82))="","",OFFSET('Water Data'!$F$28,0,10*ROW('Water Data'!F82)))</f>
        <v/>
      </c>
      <c r="CA88" s="310" t="str">
        <f ca="true">+IF(OFFSET('Water Data'!$F$29,0,10*ROW('Water Data'!F82))="","",OFFSET('Water Data'!$F$29,0,10*ROW('Water Data'!F82)))</f>
        <v/>
      </c>
      <c r="CB88" s="310" t="str">
        <f ca="true">+IF(OFFSET('Water Data'!$G$27,0,10*ROW('Water Data'!G82))="","",OFFSET('Water Data'!$G$27,0,10*ROW('Water Data'!G82)))</f>
        <v/>
      </c>
      <c r="CC88" s="310" t="str">
        <f ca="true">+IF(OFFSET('Water Data'!$G$28,0,10*ROW('Water Data'!G82))="","",OFFSET('Water Data'!$G$28,0,10*ROW('Water Data'!G82)))</f>
        <v/>
      </c>
      <c r="CD88" s="310" t="str">
        <f ca="true">+IF(OFFSET('Water Data'!$G$29,0,10*ROW('Water Data'!G82))="","",OFFSET('Water Data'!$G$29,0,10*ROW('Water Data'!G82)))</f>
        <v/>
      </c>
      <c r="CE88" s="310" t="str">
        <f ca="true">+IF(OFFSET('Water Data'!$H$27,0,10*ROW('Water Data'!H82))="","",OFFSET('Water Data'!$H$27,0,10*ROW('Water Data'!H82)))</f>
        <v/>
      </c>
      <c r="CF88" s="310" t="str">
        <f ca="true">+IF(OFFSET('Water Data'!$H$28,0,10*ROW('Water Data'!H82))="","",OFFSET('Water Data'!$H$28,0,10*ROW('Water Data'!H82)))</f>
        <v/>
      </c>
      <c r="CG88" s="310" t="str">
        <f ca="true">+IF(OFFSET('Water Data'!$H$29,0,10*ROW('Water Data'!H82))="","",OFFSET('Water Data'!$H$29,0,10*ROW('Water Data'!H82)))</f>
        <v/>
      </c>
      <c r="CH88" s="310" t="str">
        <f ca="true">+IF(OFFSET('Water Data'!$I$27,0,10*ROW('Water Data'!I82))="","",OFFSET('Water Data'!$I$27,0,10*ROW('Water Data'!I82)))</f>
        <v/>
      </c>
      <c r="CI88" s="310" t="str">
        <f ca="true">+IF(OFFSET('Water Data'!$I$28,0,10*ROW('Water Data'!I82))="","",OFFSET('Water Data'!$I$28,0,10*ROW('Water Data'!I82)))</f>
        <v/>
      </c>
      <c r="CJ88" s="310" t="str">
        <f ca="true">+IF(OFFSET('Water Data'!$I$29,0,10*ROW('Water Data'!I82))="","",OFFSET('Water Data'!$I$29,0,10*ROW('Water Data'!I82)))</f>
        <v/>
      </c>
      <c r="CK88" s="310" t="str">
        <f ca="true">+IF(OFFSET('Sanitation Data'!$D$28,0,10*ROW('Sanitation Data'!D82))="","",OFFSET('Sanitation Data'!$D$28,0,10*ROW('Sanitation Data'!D82)))</f>
        <v/>
      </c>
      <c r="CL88" s="310" t="str">
        <f ca="true">+IF(OFFSET('Sanitation Data'!$D$29,0,10*ROW('Sanitation Data'!D82))="","",OFFSET('Sanitation Data'!$D$29,0,10*ROW('Sanitation Data'!D82)))</f>
        <v/>
      </c>
      <c r="CM88" s="310" t="str">
        <f ca="true">+IF(OFFSET('Sanitation Data'!$D$30,0,10*ROW('Sanitation Data'!D82))="","",OFFSET('Sanitation Data'!$D$30,0,10*ROW('Sanitation Data'!D82)))</f>
        <v/>
      </c>
      <c r="CN88" s="310" t="str">
        <f ca="true">+IF(OFFSET('Sanitation Data'!$D$31,0,10*ROW('Sanitation Data'!D82))="","",OFFSET('Sanitation Data'!$D$31,0,10*ROW('Sanitation Data'!D82)))</f>
        <v/>
      </c>
      <c r="CO88" s="310" t="str">
        <f ca="true">+IF(OFFSET('Sanitation Data'!$D$32,0,10*ROW('Sanitation Data'!D82))="","",OFFSET('Sanitation Data'!$D$32,0,10*ROW('Sanitation Data'!D82)))</f>
        <v/>
      </c>
      <c r="CP88" s="310" t="str">
        <f ca="true">+IF(OFFSET('Sanitation Data'!$E$28,0,10*ROW('Sanitation Data'!E82))="","",OFFSET('Sanitation Data'!$E$28,0,10*ROW('Sanitation Data'!E82)))</f>
        <v/>
      </c>
      <c r="CQ88" s="310" t="str">
        <f ca="true">+IF(OFFSET('Sanitation Data'!$E$29,0,10*ROW('Sanitation Data'!E82))="","",OFFSET('Sanitation Data'!$E$29,0,10*ROW('Sanitation Data'!E82)))</f>
        <v/>
      </c>
      <c r="CR88" s="310" t="str">
        <f ca="true">+IF(OFFSET('Sanitation Data'!$E$30,0,10*ROW('Sanitation Data'!E82))="","",OFFSET('Sanitation Data'!$E$30,0,10*ROW('Sanitation Data'!E82)))</f>
        <v/>
      </c>
      <c r="CS88" s="310" t="str">
        <f ca="true">+IF(OFFSET('Sanitation Data'!$E$31,0,10*ROW('Sanitation Data'!E82))="","",OFFSET('Sanitation Data'!$E$31,0,10*ROW('Sanitation Data'!E82)))</f>
        <v/>
      </c>
      <c r="CT88" s="310" t="str">
        <f ca="true">+IF(OFFSET('Sanitation Data'!$E$32,0,10*ROW('Sanitation Data'!E82))="","",OFFSET('Sanitation Data'!$E$32,0,10*ROW('Sanitation Data'!E82)))</f>
        <v/>
      </c>
      <c r="CU88" s="310" t="str">
        <f ca="true">+IF(OFFSET('Sanitation Data'!$F$28,0,10*ROW('Sanitation Data'!F82))="","",OFFSET('Sanitation Data'!$F$28,0,10*ROW('Sanitation Data'!F82)))</f>
        <v/>
      </c>
      <c r="CV88" s="310" t="str">
        <f ca="true">+IF(OFFSET('Sanitation Data'!$F$29,0,10*ROW('Sanitation Data'!F82))="","",OFFSET('Sanitation Data'!$F$29,0,10*ROW('Sanitation Data'!F82)))</f>
        <v/>
      </c>
      <c r="CW88" s="310" t="str">
        <f ca="true">+IF(OFFSET('Sanitation Data'!$F$30,0,10*ROW('Sanitation Data'!F82))="","",OFFSET('Sanitation Data'!$F$30,0,10*ROW('Sanitation Data'!F82)))</f>
        <v/>
      </c>
      <c r="CX88" s="310" t="str">
        <f ca="true">+IF(OFFSET('Sanitation Data'!$F$31,0,10*ROW('Sanitation Data'!F82))="","",OFFSET('Sanitation Data'!$F$31,0,10*ROW('Sanitation Data'!F82)))</f>
        <v/>
      </c>
      <c r="CY88" s="310" t="str">
        <f ca="true">+IF(OFFSET('Sanitation Data'!$F$32,0,10*ROW('Sanitation Data'!F82))="","",OFFSET('Sanitation Data'!$F$32,0,10*ROW('Sanitation Data'!F82)))</f>
        <v/>
      </c>
      <c r="CZ88" s="310" t="str">
        <f ca="true">+IF(OFFSET('Sanitation Data'!$G$28,0,10*ROW('Sanitation Data'!G82))="","",OFFSET('Sanitation Data'!$G$28,0,10*ROW('Sanitation Data'!G82)))</f>
        <v/>
      </c>
      <c r="DA88" s="310" t="str">
        <f ca="true">+IF(OFFSET('Sanitation Data'!$G$29,0,10*ROW('Sanitation Data'!G82))="","",OFFSET('Sanitation Data'!$G$29,0,10*ROW('Sanitation Data'!G82)))</f>
        <v/>
      </c>
      <c r="DB88" s="310" t="str">
        <f ca="true">+IF(OFFSET('Sanitation Data'!$G$30,0,10*ROW('Sanitation Data'!G82))="","",OFFSET('Sanitation Data'!$G$30,0,10*ROW('Sanitation Data'!G82)))</f>
        <v/>
      </c>
      <c r="DC88" s="310" t="str">
        <f ca="true">+IF(OFFSET('Sanitation Data'!$G$31,0,10*ROW('Sanitation Data'!G82))="","",OFFSET('Sanitation Data'!$G$31,0,10*ROW('Sanitation Data'!G82)))</f>
        <v/>
      </c>
      <c r="DD88" s="310" t="str">
        <f ca="true">+IF(OFFSET('Sanitation Data'!$G$32,0,10*ROW('Sanitation Data'!G82))="","",OFFSET('Sanitation Data'!$G$32,0,10*ROW('Sanitation Data'!G82)))</f>
        <v/>
      </c>
      <c r="DE88" s="310" t="str">
        <f ca="true">+IF(OFFSET('Sanitation Data'!$H$28,0,10*ROW('Sanitation Data'!H82))="","",OFFSET('Sanitation Data'!$H$28,0,10*ROW('Sanitation Data'!H82)))</f>
        <v/>
      </c>
      <c r="DF88" s="310" t="str">
        <f ca="true">+IF(OFFSET('Sanitation Data'!$H$29,0,10*ROW('Sanitation Data'!H82))="","",OFFSET('Sanitation Data'!$H$29,0,10*ROW('Sanitation Data'!H82)))</f>
        <v/>
      </c>
      <c r="DG88" s="310" t="str">
        <f ca="true">+IF(OFFSET('Sanitation Data'!$H$30,0,10*ROW('Sanitation Data'!H82))="","",OFFSET('Sanitation Data'!$H$30,0,10*ROW('Sanitation Data'!H82)))</f>
        <v/>
      </c>
      <c r="DH88" s="310" t="str">
        <f ca="true">+IF(OFFSET('Sanitation Data'!$H$31,0,10*ROW('Sanitation Data'!H82))="","",OFFSET('Sanitation Data'!$H$31,0,10*ROW('Sanitation Data'!H82)))</f>
        <v/>
      </c>
      <c r="DI88" s="310" t="str">
        <f ca="true">+IF(OFFSET('Sanitation Data'!$H$32,0,10*ROW('Sanitation Data'!H82))="","",OFFSET('Sanitation Data'!$H$32,0,10*ROW('Sanitation Data'!H82)))</f>
        <v/>
      </c>
      <c r="DJ88" s="310" t="str">
        <f ca="true">+IF(OFFSET('Sanitation Data'!$I$28,0,10*ROW('Sanitation Data'!I82))="","",OFFSET('Sanitation Data'!$I$28,0,10*ROW('Sanitation Data'!I82)))</f>
        <v/>
      </c>
      <c r="DK88" s="310" t="str">
        <f ca="true">+IF(OFFSET('Sanitation Data'!$I$29,0,10*ROW('Sanitation Data'!I82))="","",OFFSET('Sanitation Data'!$I$29,0,10*ROW('Sanitation Data'!I82)))</f>
        <v/>
      </c>
      <c r="DL88" s="310" t="str">
        <f ca="true">+IF(OFFSET('Sanitation Data'!$I$30,0,10*ROW('Sanitation Data'!I82))="","",OFFSET('Sanitation Data'!$I$30,0,10*ROW('Sanitation Data'!I82)))</f>
        <v/>
      </c>
      <c r="DM88" s="310" t="str">
        <f ca="true">+IF(OFFSET('Sanitation Data'!$I$31,0,10*ROW('Sanitation Data'!I82))="","",OFFSET('Sanitation Data'!$I$31,0,10*ROW('Sanitation Data'!I82)))</f>
        <v/>
      </c>
      <c r="DN88" s="310" t="str">
        <f ca="true">+IF(OFFSET('Sanitation Data'!$I$32,0,10*ROW('Sanitation Data'!I82))="","",OFFSET('Sanitation Data'!$I$32,0,10*ROW('Sanitation Data'!I82)))</f>
        <v/>
      </c>
      <c r="DO88" s="310" t="str">
        <f ca="true">+IF(OFFSET('Hygiene Data'!$D$11,0,10*ROW('Hygiene Data'!D82))="","",OFFSET('Hygiene Data'!$D$11,0,10*ROW('Hygiene Data'!D82)))</f>
        <v/>
      </c>
      <c r="DP88" s="310" t="str">
        <f ca="true">+IF(OFFSET('Hygiene Data'!$D$12,0,10*ROW('Hygiene Data'!D82))="","",OFFSET('Hygiene Data'!$D$12,0,10*ROW('Hygiene Data'!D82)))</f>
        <v/>
      </c>
      <c r="DQ88" s="310" t="str">
        <f ca="true">+IF(OFFSET('Hygiene Data'!$D$13,0,10*ROW('Hygiene Data'!D82))="","",OFFSET('Hygiene Data'!$D$13,0,10*ROW('Hygiene Data'!D82)))</f>
        <v/>
      </c>
      <c r="DR88" s="310" t="str">
        <f ca="true">+IF(OFFSET('Hygiene Data'!$E$11,0,10*ROW('Hygiene Data'!E82))="","",OFFSET('Hygiene Data'!$E$11,0,10*ROW('Hygiene Data'!E82)))</f>
        <v/>
      </c>
      <c r="DS88" s="310" t="str">
        <f ca="true">+IF(OFFSET('Hygiene Data'!$E$12,0,10*ROW('Hygiene Data'!E82))="","",OFFSET('Hygiene Data'!$E$12,0,10*ROW('Hygiene Data'!E82)))</f>
        <v/>
      </c>
      <c r="DT88" s="310" t="str">
        <f ca="true">+IF(OFFSET('Hygiene Data'!$E$13,0,10*ROW('Hygiene Data'!E82))="","",OFFSET('Hygiene Data'!$E$13,0,10*ROW('Hygiene Data'!E82)))</f>
        <v/>
      </c>
      <c r="DU88" s="310" t="str">
        <f ca="true">+IF(OFFSET('Hygiene Data'!$F$11,0,10*ROW('Hygiene Data'!F82))="","",OFFSET('Hygiene Data'!$F$11,0,10*ROW('Hygiene Data'!F82)))</f>
        <v/>
      </c>
      <c r="DV88" s="310" t="str">
        <f ca="true">+IF(OFFSET('Hygiene Data'!$F$12,0,10*ROW('Hygiene Data'!F82))="","",OFFSET('Hygiene Data'!$F$12,0,10*ROW('Hygiene Data'!F82)))</f>
        <v/>
      </c>
      <c r="DW88" s="310" t="str">
        <f ca="true">+IF(OFFSET('Hygiene Data'!$F$13,0,10*ROW('Hygiene Data'!F82))="","",OFFSET('Hygiene Data'!$F$13,0,10*ROW('Hygiene Data'!F82)))</f>
        <v/>
      </c>
      <c r="DX88" s="310" t="str">
        <f ca="true">+IF(OFFSET('Hygiene Data'!$G$11,0,10*ROW('Hygiene Data'!G82))="","",OFFSET('Hygiene Data'!$G$11,0,10*ROW('Hygiene Data'!G82)))</f>
        <v/>
      </c>
      <c r="DY88" s="310" t="str">
        <f ca="true">+IF(OFFSET('Hygiene Data'!$G$12,0,10*ROW('Hygiene Data'!G82))="","",OFFSET('Hygiene Data'!$G$12,0,10*ROW('Hygiene Data'!G82)))</f>
        <v/>
      </c>
      <c r="DZ88" s="310" t="str">
        <f ca="true">+IF(OFFSET('Hygiene Data'!$G$13,0,10*ROW('Hygiene Data'!G82))="","",OFFSET('Hygiene Data'!$G$13,0,10*ROW('Hygiene Data'!G82)))</f>
        <v/>
      </c>
      <c r="EA88" s="310" t="str">
        <f ca="true">+IF(OFFSET('Hygiene Data'!$H$11,0,10*ROW('Hygiene Data'!H82))="","",OFFSET('Hygiene Data'!$H$11,0,10*ROW('Hygiene Data'!H82)))</f>
        <v/>
      </c>
      <c r="EB88" s="310" t="str">
        <f ca="true">+IF(OFFSET('Hygiene Data'!$H$12,0,10*ROW('Hygiene Data'!H82))="","",OFFSET('Hygiene Data'!$H$12,0,10*ROW('Hygiene Data'!H82)))</f>
        <v/>
      </c>
      <c r="EC88" s="310" t="str">
        <f ca="true">+IF(OFFSET('Hygiene Data'!$H$13,0,10*ROW('Hygiene Data'!H82))="","",OFFSET('Hygiene Data'!$H$13,0,10*ROW('Hygiene Data'!H82)))</f>
        <v/>
      </c>
      <c r="ED88" s="310" t="str">
        <f ca="true">+IF(OFFSET('Hygiene Data'!$I$11,0,10*ROW('Hygiene Data'!I82))="","",OFFSET('Hygiene Data'!$I$11,0,10*ROW('Hygiene Data'!I82)))</f>
        <v/>
      </c>
      <c r="EE88" s="310" t="str">
        <f ca="true">+IF(OFFSET('Hygiene Data'!$I$12,0,10*ROW('Hygiene Data'!I82))="","",OFFSET('Hygiene Data'!$I$12,0,10*ROW('Hygiene Data'!I82)))</f>
        <v/>
      </c>
      <c r="EF88" s="310"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66"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10"/>
      <c r="BS89" s="310" t="str">
        <f ca="true">+IF(OFFSET('Water Data'!$D$27,0,10*ROW('Water Data'!D83))="","",OFFSET('Water Data'!$D$27,0,10*ROW('Water Data'!D83)))</f>
        <v/>
      </c>
      <c r="BT89" s="310" t="str">
        <f ca="true">+IF(OFFSET('Water Data'!$D$28,0,10*ROW('Water Data'!D83))="","",OFFSET('Water Data'!$D$28,0,10*ROW('Water Data'!D83)))</f>
        <v/>
      </c>
      <c r="BU89" s="310" t="str">
        <f ca="true">+IF(OFFSET('Water Data'!$D$29,0,10*ROW('Water Data'!D83))="","",OFFSET('Water Data'!$D$29,0,10*ROW('Water Data'!D83)))</f>
        <v/>
      </c>
      <c r="BV89" s="310" t="str">
        <f ca="true">+IF(OFFSET('Water Data'!$E$27,0,10*ROW('Water Data'!E83))="","",OFFSET('Water Data'!$E$27,0,10*ROW('Water Data'!E83)))</f>
        <v/>
      </c>
      <c r="BW89" s="310" t="str">
        <f ca="true">+IF(OFFSET('Water Data'!$E$28,0,10*ROW('Water Data'!E83))="","",OFFSET('Water Data'!$E$28,0,10*ROW('Water Data'!E83)))</f>
        <v/>
      </c>
      <c r="BX89" s="310" t="str">
        <f ca="true">+IF(OFFSET('Water Data'!$E$29,0,10*ROW('Water Data'!E83))="","",OFFSET('Water Data'!$E$29,0,10*ROW('Water Data'!E83)))</f>
        <v/>
      </c>
      <c r="BY89" s="310" t="str">
        <f ca="true">+IF(OFFSET('Water Data'!$F$27,0,10*ROW('Water Data'!F83))="","",OFFSET('Water Data'!$F$27,0,10*ROW('Water Data'!F83)))</f>
        <v/>
      </c>
      <c r="BZ89" s="310" t="str">
        <f ca="true">+IF(OFFSET('Water Data'!$F$28,0,10*ROW('Water Data'!F83))="","",OFFSET('Water Data'!$F$28,0,10*ROW('Water Data'!F83)))</f>
        <v/>
      </c>
      <c r="CA89" s="310" t="str">
        <f ca="true">+IF(OFFSET('Water Data'!$F$29,0,10*ROW('Water Data'!F83))="","",OFFSET('Water Data'!$F$29,0,10*ROW('Water Data'!F83)))</f>
        <v/>
      </c>
      <c r="CB89" s="310" t="str">
        <f ca="true">+IF(OFFSET('Water Data'!$G$27,0,10*ROW('Water Data'!G83))="","",OFFSET('Water Data'!$G$27,0,10*ROW('Water Data'!G83)))</f>
        <v/>
      </c>
      <c r="CC89" s="310" t="str">
        <f ca="true">+IF(OFFSET('Water Data'!$G$28,0,10*ROW('Water Data'!G83))="","",OFFSET('Water Data'!$G$28,0,10*ROW('Water Data'!G83)))</f>
        <v/>
      </c>
      <c r="CD89" s="310" t="str">
        <f ca="true">+IF(OFFSET('Water Data'!$G$29,0,10*ROW('Water Data'!G83))="","",OFFSET('Water Data'!$G$29,0,10*ROW('Water Data'!G83)))</f>
        <v/>
      </c>
      <c r="CE89" s="310" t="str">
        <f ca="true">+IF(OFFSET('Water Data'!$H$27,0,10*ROW('Water Data'!H83))="","",OFFSET('Water Data'!$H$27,0,10*ROW('Water Data'!H83)))</f>
        <v/>
      </c>
      <c r="CF89" s="310" t="str">
        <f ca="true">+IF(OFFSET('Water Data'!$H$28,0,10*ROW('Water Data'!H83))="","",OFFSET('Water Data'!$H$28,0,10*ROW('Water Data'!H83)))</f>
        <v/>
      </c>
      <c r="CG89" s="310" t="str">
        <f ca="true">+IF(OFFSET('Water Data'!$H$29,0,10*ROW('Water Data'!H83))="","",OFFSET('Water Data'!$H$29,0,10*ROW('Water Data'!H83)))</f>
        <v/>
      </c>
      <c r="CH89" s="310" t="str">
        <f ca="true">+IF(OFFSET('Water Data'!$I$27,0,10*ROW('Water Data'!I83))="","",OFFSET('Water Data'!$I$27,0,10*ROW('Water Data'!I83)))</f>
        <v/>
      </c>
      <c r="CI89" s="310" t="str">
        <f ca="true">+IF(OFFSET('Water Data'!$I$28,0,10*ROW('Water Data'!I83))="","",OFFSET('Water Data'!$I$28,0,10*ROW('Water Data'!I83)))</f>
        <v/>
      </c>
      <c r="CJ89" s="310" t="str">
        <f ca="true">+IF(OFFSET('Water Data'!$I$29,0,10*ROW('Water Data'!I83))="","",OFFSET('Water Data'!$I$29,0,10*ROW('Water Data'!I83)))</f>
        <v/>
      </c>
      <c r="CK89" s="310" t="str">
        <f ca="true">+IF(OFFSET('Sanitation Data'!$D$28,0,10*ROW('Sanitation Data'!D83))="","",OFFSET('Sanitation Data'!$D$28,0,10*ROW('Sanitation Data'!D83)))</f>
        <v/>
      </c>
      <c r="CL89" s="310" t="str">
        <f ca="true">+IF(OFFSET('Sanitation Data'!$D$29,0,10*ROW('Sanitation Data'!D83))="","",OFFSET('Sanitation Data'!$D$29,0,10*ROW('Sanitation Data'!D83)))</f>
        <v/>
      </c>
      <c r="CM89" s="310" t="str">
        <f ca="true">+IF(OFFSET('Sanitation Data'!$D$30,0,10*ROW('Sanitation Data'!D83))="","",OFFSET('Sanitation Data'!$D$30,0,10*ROW('Sanitation Data'!D83)))</f>
        <v/>
      </c>
      <c r="CN89" s="310" t="str">
        <f ca="true">+IF(OFFSET('Sanitation Data'!$D$31,0,10*ROW('Sanitation Data'!D83))="","",OFFSET('Sanitation Data'!$D$31,0,10*ROW('Sanitation Data'!D83)))</f>
        <v/>
      </c>
      <c r="CO89" s="310" t="str">
        <f ca="true">+IF(OFFSET('Sanitation Data'!$D$32,0,10*ROW('Sanitation Data'!D83))="","",OFFSET('Sanitation Data'!$D$32,0,10*ROW('Sanitation Data'!D83)))</f>
        <v/>
      </c>
      <c r="CP89" s="310" t="str">
        <f ca="true">+IF(OFFSET('Sanitation Data'!$E$28,0,10*ROW('Sanitation Data'!E83))="","",OFFSET('Sanitation Data'!$E$28,0,10*ROW('Sanitation Data'!E83)))</f>
        <v/>
      </c>
      <c r="CQ89" s="310" t="str">
        <f ca="true">+IF(OFFSET('Sanitation Data'!$E$29,0,10*ROW('Sanitation Data'!E83))="","",OFFSET('Sanitation Data'!$E$29,0,10*ROW('Sanitation Data'!E83)))</f>
        <v/>
      </c>
      <c r="CR89" s="310" t="str">
        <f ca="true">+IF(OFFSET('Sanitation Data'!$E$30,0,10*ROW('Sanitation Data'!E83))="","",OFFSET('Sanitation Data'!$E$30,0,10*ROW('Sanitation Data'!E83)))</f>
        <v/>
      </c>
      <c r="CS89" s="310" t="str">
        <f ca="true">+IF(OFFSET('Sanitation Data'!$E$31,0,10*ROW('Sanitation Data'!E83))="","",OFFSET('Sanitation Data'!$E$31,0,10*ROW('Sanitation Data'!E83)))</f>
        <v/>
      </c>
      <c r="CT89" s="310" t="str">
        <f ca="true">+IF(OFFSET('Sanitation Data'!$E$32,0,10*ROW('Sanitation Data'!E83))="","",OFFSET('Sanitation Data'!$E$32,0,10*ROW('Sanitation Data'!E83)))</f>
        <v/>
      </c>
      <c r="CU89" s="310" t="str">
        <f ca="true">+IF(OFFSET('Sanitation Data'!$F$28,0,10*ROW('Sanitation Data'!F83))="","",OFFSET('Sanitation Data'!$F$28,0,10*ROW('Sanitation Data'!F83)))</f>
        <v/>
      </c>
      <c r="CV89" s="310" t="str">
        <f ca="true">+IF(OFFSET('Sanitation Data'!$F$29,0,10*ROW('Sanitation Data'!F83))="","",OFFSET('Sanitation Data'!$F$29,0,10*ROW('Sanitation Data'!F83)))</f>
        <v/>
      </c>
      <c r="CW89" s="310" t="str">
        <f ca="true">+IF(OFFSET('Sanitation Data'!$F$30,0,10*ROW('Sanitation Data'!F83))="","",OFFSET('Sanitation Data'!$F$30,0,10*ROW('Sanitation Data'!F83)))</f>
        <v/>
      </c>
      <c r="CX89" s="310" t="str">
        <f ca="true">+IF(OFFSET('Sanitation Data'!$F$31,0,10*ROW('Sanitation Data'!F83))="","",OFFSET('Sanitation Data'!$F$31,0,10*ROW('Sanitation Data'!F83)))</f>
        <v/>
      </c>
      <c r="CY89" s="310" t="str">
        <f ca="true">+IF(OFFSET('Sanitation Data'!$F$32,0,10*ROW('Sanitation Data'!F83))="","",OFFSET('Sanitation Data'!$F$32,0,10*ROW('Sanitation Data'!F83)))</f>
        <v/>
      </c>
      <c r="CZ89" s="310" t="str">
        <f ca="true">+IF(OFFSET('Sanitation Data'!$G$28,0,10*ROW('Sanitation Data'!G83))="","",OFFSET('Sanitation Data'!$G$28,0,10*ROW('Sanitation Data'!G83)))</f>
        <v/>
      </c>
      <c r="DA89" s="310" t="str">
        <f ca="true">+IF(OFFSET('Sanitation Data'!$G$29,0,10*ROW('Sanitation Data'!G83))="","",OFFSET('Sanitation Data'!$G$29,0,10*ROW('Sanitation Data'!G83)))</f>
        <v/>
      </c>
      <c r="DB89" s="310" t="str">
        <f ca="true">+IF(OFFSET('Sanitation Data'!$G$30,0,10*ROW('Sanitation Data'!G83))="","",OFFSET('Sanitation Data'!$G$30,0,10*ROW('Sanitation Data'!G83)))</f>
        <v/>
      </c>
      <c r="DC89" s="310" t="str">
        <f ca="true">+IF(OFFSET('Sanitation Data'!$G$31,0,10*ROW('Sanitation Data'!G83))="","",OFFSET('Sanitation Data'!$G$31,0,10*ROW('Sanitation Data'!G83)))</f>
        <v/>
      </c>
      <c r="DD89" s="310" t="str">
        <f ca="true">+IF(OFFSET('Sanitation Data'!$G$32,0,10*ROW('Sanitation Data'!G83))="","",OFFSET('Sanitation Data'!$G$32,0,10*ROW('Sanitation Data'!G83)))</f>
        <v/>
      </c>
      <c r="DE89" s="310" t="str">
        <f ca="true">+IF(OFFSET('Sanitation Data'!$H$28,0,10*ROW('Sanitation Data'!H83))="","",OFFSET('Sanitation Data'!$H$28,0,10*ROW('Sanitation Data'!H83)))</f>
        <v/>
      </c>
      <c r="DF89" s="310" t="str">
        <f ca="true">+IF(OFFSET('Sanitation Data'!$H$29,0,10*ROW('Sanitation Data'!H83))="","",OFFSET('Sanitation Data'!$H$29,0,10*ROW('Sanitation Data'!H83)))</f>
        <v/>
      </c>
      <c r="DG89" s="310" t="str">
        <f ca="true">+IF(OFFSET('Sanitation Data'!$H$30,0,10*ROW('Sanitation Data'!H83))="","",OFFSET('Sanitation Data'!$H$30,0,10*ROW('Sanitation Data'!H83)))</f>
        <v/>
      </c>
      <c r="DH89" s="310" t="str">
        <f ca="true">+IF(OFFSET('Sanitation Data'!$H$31,0,10*ROW('Sanitation Data'!H83))="","",OFFSET('Sanitation Data'!$H$31,0,10*ROW('Sanitation Data'!H83)))</f>
        <v/>
      </c>
      <c r="DI89" s="310" t="str">
        <f ca="true">+IF(OFFSET('Sanitation Data'!$H$32,0,10*ROW('Sanitation Data'!H83))="","",OFFSET('Sanitation Data'!$H$32,0,10*ROW('Sanitation Data'!H83)))</f>
        <v/>
      </c>
      <c r="DJ89" s="310" t="str">
        <f ca="true">+IF(OFFSET('Sanitation Data'!$I$28,0,10*ROW('Sanitation Data'!I83))="","",OFFSET('Sanitation Data'!$I$28,0,10*ROW('Sanitation Data'!I83)))</f>
        <v/>
      </c>
      <c r="DK89" s="310" t="str">
        <f ca="true">+IF(OFFSET('Sanitation Data'!$I$29,0,10*ROW('Sanitation Data'!I83))="","",OFFSET('Sanitation Data'!$I$29,0,10*ROW('Sanitation Data'!I83)))</f>
        <v/>
      </c>
      <c r="DL89" s="310" t="str">
        <f ca="true">+IF(OFFSET('Sanitation Data'!$I$30,0,10*ROW('Sanitation Data'!I83))="","",OFFSET('Sanitation Data'!$I$30,0,10*ROW('Sanitation Data'!I83)))</f>
        <v/>
      </c>
      <c r="DM89" s="310" t="str">
        <f ca="true">+IF(OFFSET('Sanitation Data'!$I$31,0,10*ROW('Sanitation Data'!I83))="","",OFFSET('Sanitation Data'!$I$31,0,10*ROW('Sanitation Data'!I83)))</f>
        <v/>
      </c>
      <c r="DN89" s="310" t="str">
        <f ca="true">+IF(OFFSET('Sanitation Data'!$I$32,0,10*ROW('Sanitation Data'!I83))="","",OFFSET('Sanitation Data'!$I$32,0,10*ROW('Sanitation Data'!I83)))</f>
        <v/>
      </c>
      <c r="DO89" s="310" t="str">
        <f ca="true">+IF(OFFSET('Hygiene Data'!$D$11,0,10*ROW('Hygiene Data'!D83))="","",OFFSET('Hygiene Data'!$D$11,0,10*ROW('Hygiene Data'!D83)))</f>
        <v/>
      </c>
      <c r="DP89" s="310" t="str">
        <f ca="true">+IF(OFFSET('Hygiene Data'!$D$12,0,10*ROW('Hygiene Data'!D83))="","",OFFSET('Hygiene Data'!$D$12,0,10*ROW('Hygiene Data'!D83)))</f>
        <v/>
      </c>
      <c r="DQ89" s="310" t="str">
        <f ca="true">+IF(OFFSET('Hygiene Data'!$D$13,0,10*ROW('Hygiene Data'!D83))="","",OFFSET('Hygiene Data'!$D$13,0,10*ROW('Hygiene Data'!D83)))</f>
        <v/>
      </c>
      <c r="DR89" s="310" t="str">
        <f ca="true">+IF(OFFSET('Hygiene Data'!$E$11,0,10*ROW('Hygiene Data'!E83))="","",OFFSET('Hygiene Data'!$E$11,0,10*ROW('Hygiene Data'!E83)))</f>
        <v/>
      </c>
      <c r="DS89" s="310" t="str">
        <f ca="true">+IF(OFFSET('Hygiene Data'!$E$12,0,10*ROW('Hygiene Data'!E83))="","",OFFSET('Hygiene Data'!$E$12,0,10*ROW('Hygiene Data'!E83)))</f>
        <v/>
      </c>
      <c r="DT89" s="310" t="str">
        <f ca="true">+IF(OFFSET('Hygiene Data'!$E$13,0,10*ROW('Hygiene Data'!E83))="","",OFFSET('Hygiene Data'!$E$13,0,10*ROW('Hygiene Data'!E83)))</f>
        <v/>
      </c>
      <c r="DU89" s="310" t="str">
        <f ca="true">+IF(OFFSET('Hygiene Data'!$F$11,0,10*ROW('Hygiene Data'!F83))="","",OFFSET('Hygiene Data'!$F$11,0,10*ROW('Hygiene Data'!F83)))</f>
        <v/>
      </c>
      <c r="DV89" s="310" t="str">
        <f ca="true">+IF(OFFSET('Hygiene Data'!$F$12,0,10*ROW('Hygiene Data'!F83))="","",OFFSET('Hygiene Data'!$F$12,0,10*ROW('Hygiene Data'!F83)))</f>
        <v/>
      </c>
      <c r="DW89" s="310" t="str">
        <f ca="true">+IF(OFFSET('Hygiene Data'!$F$13,0,10*ROW('Hygiene Data'!F83))="","",OFFSET('Hygiene Data'!$F$13,0,10*ROW('Hygiene Data'!F83)))</f>
        <v/>
      </c>
      <c r="DX89" s="310" t="str">
        <f ca="true">+IF(OFFSET('Hygiene Data'!$G$11,0,10*ROW('Hygiene Data'!G83))="","",OFFSET('Hygiene Data'!$G$11,0,10*ROW('Hygiene Data'!G83)))</f>
        <v/>
      </c>
      <c r="DY89" s="310" t="str">
        <f ca="true">+IF(OFFSET('Hygiene Data'!$G$12,0,10*ROW('Hygiene Data'!G83))="","",OFFSET('Hygiene Data'!$G$12,0,10*ROW('Hygiene Data'!G83)))</f>
        <v/>
      </c>
      <c r="DZ89" s="310" t="str">
        <f ca="true">+IF(OFFSET('Hygiene Data'!$G$13,0,10*ROW('Hygiene Data'!G83))="","",OFFSET('Hygiene Data'!$G$13,0,10*ROW('Hygiene Data'!G83)))</f>
        <v/>
      </c>
      <c r="EA89" s="310" t="str">
        <f ca="true">+IF(OFFSET('Hygiene Data'!$H$11,0,10*ROW('Hygiene Data'!H83))="","",OFFSET('Hygiene Data'!$H$11,0,10*ROW('Hygiene Data'!H83)))</f>
        <v/>
      </c>
      <c r="EB89" s="310" t="str">
        <f ca="true">+IF(OFFSET('Hygiene Data'!$H$12,0,10*ROW('Hygiene Data'!H83))="","",OFFSET('Hygiene Data'!$H$12,0,10*ROW('Hygiene Data'!H83)))</f>
        <v/>
      </c>
      <c r="EC89" s="310" t="str">
        <f ca="true">+IF(OFFSET('Hygiene Data'!$H$13,0,10*ROW('Hygiene Data'!H83))="","",OFFSET('Hygiene Data'!$H$13,0,10*ROW('Hygiene Data'!H83)))</f>
        <v/>
      </c>
      <c r="ED89" s="310" t="str">
        <f ca="true">+IF(OFFSET('Hygiene Data'!$I$11,0,10*ROW('Hygiene Data'!I83))="","",OFFSET('Hygiene Data'!$I$11,0,10*ROW('Hygiene Data'!I83)))</f>
        <v/>
      </c>
      <c r="EE89" s="310" t="str">
        <f ca="true">+IF(OFFSET('Hygiene Data'!$I$12,0,10*ROW('Hygiene Data'!I83))="","",OFFSET('Hygiene Data'!$I$12,0,10*ROW('Hygiene Data'!I83)))</f>
        <v/>
      </c>
      <c r="EF89" s="310"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66"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10"/>
      <c r="BS90" s="310" t="str">
        <f ca="true">+IF(OFFSET('Water Data'!$D$27,0,10*ROW('Water Data'!D84))="","",OFFSET('Water Data'!$D$27,0,10*ROW('Water Data'!D84)))</f>
        <v/>
      </c>
      <c r="BT90" s="310" t="str">
        <f ca="true">+IF(OFFSET('Water Data'!$D$28,0,10*ROW('Water Data'!D84))="","",OFFSET('Water Data'!$D$28,0,10*ROW('Water Data'!D84)))</f>
        <v/>
      </c>
      <c r="BU90" s="310" t="str">
        <f ca="true">+IF(OFFSET('Water Data'!$D$29,0,10*ROW('Water Data'!D84))="","",OFFSET('Water Data'!$D$29,0,10*ROW('Water Data'!D84)))</f>
        <v/>
      </c>
      <c r="BV90" s="310" t="str">
        <f ca="true">+IF(OFFSET('Water Data'!$E$27,0,10*ROW('Water Data'!E84))="","",OFFSET('Water Data'!$E$27,0,10*ROW('Water Data'!E84)))</f>
        <v/>
      </c>
      <c r="BW90" s="310" t="str">
        <f ca="true">+IF(OFFSET('Water Data'!$E$28,0,10*ROW('Water Data'!E84))="","",OFFSET('Water Data'!$E$28,0,10*ROW('Water Data'!E84)))</f>
        <v/>
      </c>
      <c r="BX90" s="310" t="str">
        <f ca="true">+IF(OFFSET('Water Data'!$E$29,0,10*ROW('Water Data'!E84))="","",OFFSET('Water Data'!$E$29,0,10*ROW('Water Data'!E84)))</f>
        <v/>
      </c>
      <c r="BY90" s="310" t="str">
        <f ca="true">+IF(OFFSET('Water Data'!$F$27,0,10*ROW('Water Data'!F84))="","",OFFSET('Water Data'!$F$27,0,10*ROW('Water Data'!F84)))</f>
        <v/>
      </c>
      <c r="BZ90" s="310" t="str">
        <f ca="true">+IF(OFFSET('Water Data'!$F$28,0,10*ROW('Water Data'!F84))="","",OFFSET('Water Data'!$F$28,0,10*ROW('Water Data'!F84)))</f>
        <v/>
      </c>
      <c r="CA90" s="310" t="str">
        <f ca="true">+IF(OFFSET('Water Data'!$F$29,0,10*ROW('Water Data'!F84))="","",OFFSET('Water Data'!$F$29,0,10*ROW('Water Data'!F84)))</f>
        <v/>
      </c>
      <c r="CB90" s="310" t="str">
        <f ca="true">+IF(OFFSET('Water Data'!$G$27,0,10*ROW('Water Data'!G84))="","",OFFSET('Water Data'!$G$27,0,10*ROW('Water Data'!G84)))</f>
        <v/>
      </c>
      <c r="CC90" s="310" t="str">
        <f ca="true">+IF(OFFSET('Water Data'!$G$28,0,10*ROW('Water Data'!G84))="","",OFFSET('Water Data'!$G$28,0,10*ROW('Water Data'!G84)))</f>
        <v/>
      </c>
      <c r="CD90" s="310" t="str">
        <f ca="true">+IF(OFFSET('Water Data'!$G$29,0,10*ROW('Water Data'!G84))="","",OFFSET('Water Data'!$G$29,0,10*ROW('Water Data'!G84)))</f>
        <v/>
      </c>
      <c r="CE90" s="310" t="str">
        <f ca="true">+IF(OFFSET('Water Data'!$H$27,0,10*ROW('Water Data'!H84))="","",OFFSET('Water Data'!$H$27,0,10*ROW('Water Data'!H84)))</f>
        <v/>
      </c>
      <c r="CF90" s="310" t="str">
        <f ca="true">+IF(OFFSET('Water Data'!$H$28,0,10*ROW('Water Data'!H84))="","",OFFSET('Water Data'!$H$28,0,10*ROW('Water Data'!H84)))</f>
        <v/>
      </c>
      <c r="CG90" s="310" t="str">
        <f ca="true">+IF(OFFSET('Water Data'!$H$29,0,10*ROW('Water Data'!H84))="","",OFFSET('Water Data'!$H$29,0,10*ROW('Water Data'!H84)))</f>
        <v/>
      </c>
      <c r="CH90" s="310" t="str">
        <f ca="true">+IF(OFFSET('Water Data'!$I$27,0,10*ROW('Water Data'!I84))="","",OFFSET('Water Data'!$I$27,0,10*ROW('Water Data'!I84)))</f>
        <v/>
      </c>
      <c r="CI90" s="310" t="str">
        <f ca="true">+IF(OFFSET('Water Data'!$I$28,0,10*ROW('Water Data'!I84))="","",OFFSET('Water Data'!$I$28,0,10*ROW('Water Data'!I84)))</f>
        <v/>
      </c>
      <c r="CJ90" s="310" t="str">
        <f ca="true">+IF(OFFSET('Water Data'!$I$29,0,10*ROW('Water Data'!I84))="","",OFFSET('Water Data'!$I$29,0,10*ROW('Water Data'!I84)))</f>
        <v/>
      </c>
      <c r="CK90" s="310" t="str">
        <f ca="true">+IF(OFFSET('Sanitation Data'!$D$28,0,10*ROW('Sanitation Data'!D84))="","",OFFSET('Sanitation Data'!$D$28,0,10*ROW('Sanitation Data'!D84)))</f>
        <v/>
      </c>
      <c r="CL90" s="310" t="str">
        <f ca="true">+IF(OFFSET('Sanitation Data'!$D$29,0,10*ROW('Sanitation Data'!D84))="","",OFFSET('Sanitation Data'!$D$29,0,10*ROW('Sanitation Data'!D84)))</f>
        <v/>
      </c>
      <c r="CM90" s="310" t="str">
        <f ca="true">+IF(OFFSET('Sanitation Data'!$D$30,0,10*ROW('Sanitation Data'!D84))="","",OFFSET('Sanitation Data'!$D$30,0,10*ROW('Sanitation Data'!D84)))</f>
        <v/>
      </c>
      <c r="CN90" s="310" t="str">
        <f ca="true">+IF(OFFSET('Sanitation Data'!$D$31,0,10*ROW('Sanitation Data'!D84))="","",OFFSET('Sanitation Data'!$D$31,0,10*ROW('Sanitation Data'!D84)))</f>
        <v/>
      </c>
      <c r="CO90" s="310" t="str">
        <f ca="true">+IF(OFFSET('Sanitation Data'!$D$32,0,10*ROW('Sanitation Data'!D84))="","",OFFSET('Sanitation Data'!$D$32,0,10*ROW('Sanitation Data'!D84)))</f>
        <v/>
      </c>
      <c r="CP90" s="310" t="str">
        <f ca="true">+IF(OFFSET('Sanitation Data'!$E$28,0,10*ROW('Sanitation Data'!E84))="","",OFFSET('Sanitation Data'!$E$28,0,10*ROW('Sanitation Data'!E84)))</f>
        <v/>
      </c>
      <c r="CQ90" s="310" t="str">
        <f ca="true">+IF(OFFSET('Sanitation Data'!$E$29,0,10*ROW('Sanitation Data'!E84))="","",OFFSET('Sanitation Data'!$E$29,0,10*ROW('Sanitation Data'!E84)))</f>
        <v/>
      </c>
      <c r="CR90" s="310" t="str">
        <f ca="true">+IF(OFFSET('Sanitation Data'!$E$30,0,10*ROW('Sanitation Data'!E84))="","",OFFSET('Sanitation Data'!$E$30,0,10*ROW('Sanitation Data'!E84)))</f>
        <v/>
      </c>
      <c r="CS90" s="310" t="str">
        <f ca="true">+IF(OFFSET('Sanitation Data'!$E$31,0,10*ROW('Sanitation Data'!E84))="","",OFFSET('Sanitation Data'!$E$31,0,10*ROW('Sanitation Data'!E84)))</f>
        <v/>
      </c>
      <c r="CT90" s="310" t="str">
        <f ca="true">+IF(OFFSET('Sanitation Data'!$E$32,0,10*ROW('Sanitation Data'!E84))="","",OFFSET('Sanitation Data'!$E$32,0,10*ROW('Sanitation Data'!E84)))</f>
        <v/>
      </c>
      <c r="CU90" s="310" t="str">
        <f ca="true">+IF(OFFSET('Sanitation Data'!$F$28,0,10*ROW('Sanitation Data'!F84))="","",OFFSET('Sanitation Data'!$F$28,0,10*ROW('Sanitation Data'!F84)))</f>
        <v/>
      </c>
      <c r="CV90" s="310" t="str">
        <f ca="true">+IF(OFFSET('Sanitation Data'!$F$29,0,10*ROW('Sanitation Data'!F84))="","",OFFSET('Sanitation Data'!$F$29,0,10*ROW('Sanitation Data'!F84)))</f>
        <v/>
      </c>
      <c r="CW90" s="310" t="str">
        <f ca="true">+IF(OFFSET('Sanitation Data'!$F$30,0,10*ROW('Sanitation Data'!F84))="","",OFFSET('Sanitation Data'!$F$30,0,10*ROW('Sanitation Data'!F84)))</f>
        <v/>
      </c>
      <c r="CX90" s="310" t="str">
        <f ca="true">+IF(OFFSET('Sanitation Data'!$F$31,0,10*ROW('Sanitation Data'!F84))="","",OFFSET('Sanitation Data'!$F$31,0,10*ROW('Sanitation Data'!F84)))</f>
        <v/>
      </c>
      <c r="CY90" s="310" t="str">
        <f ca="true">+IF(OFFSET('Sanitation Data'!$F$32,0,10*ROW('Sanitation Data'!F84))="","",OFFSET('Sanitation Data'!$F$32,0,10*ROW('Sanitation Data'!F84)))</f>
        <v/>
      </c>
      <c r="CZ90" s="310" t="str">
        <f ca="true">+IF(OFFSET('Sanitation Data'!$G$28,0,10*ROW('Sanitation Data'!G84))="","",OFFSET('Sanitation Data'!$G$28,0,10*ROW('Sanitation Data'!G84)))</f>
        <v/>
      </c>
      <c r="DA90" s="310" t="str">
        <f ca="true">+IF(OFFSET('Sanitation Data'!$G$29,0,10*ROW('Sanitation Data'!G84))="","",OFFSET('Sanitation Data'!$G$29,0,10*ROW('Sanitation Data'!G84)))</f>
        <v/>
      </c>
      <c r="DB90" s="310" t="str">
        <f ca="true">+IF(OFFSET('Sanitation Data'!$G$30,0,10*ROW('Sanitation Data'!G84))="","",OFFSET('Sanitation Data'!$G$30,0,10*ROW('Sanitation Data'!G84)))</f>
        <v/>
      </c>
      <c r="DC90" s="310" t="str">
        <f ca="true">+IF(OFFSET('Sanitation Data'!$G$31,0,10*ROW('Sanitation Data'!G84))="","",OFFSET('Sanitation Data'!$G$31,0,10*ROW('Sanitation Data'!G84)))</f>
        <v/>
      </c>
      <c r="DD90" s="310" t="str">
        <f ca="true">+IF(OFFSET('Sanitation Data'!$G$32,0,10*ROW('Sanitation Data'!G84))="","",OFFSET('Sanitation Data'!$G$32,0,10*ROW('Sanitation Data'!G84)))</f>
        <v/>
      </c>
      <c r="DE90" s="310" t="str">
        <f ca="true">+IF(OFFSET('Sanitation Data'!$H$28,0,10*ROW('Sanitation Data'!H84))="","",OFFSET('Sanitation Data'!$H$28,0,10*ROW('Sanitation Data'!H84)))</f>
        <v/>
      </c>
      <c r="DF90" s="310" t="str">
        <f ca="true">+IF(OFFSET('Sanitation Data'!$H$29,0,10*ROW('Sanitation Data'!H84))="","",OFFSET('Sanitation Data'!$H$29,0,10*ROW('Sanitation Data'!H84)))</f>
        <v/>
      </c>
      <c r="DG90" s="310" t="str">
        <f ca="true">+IF(OFFSET('Sanitation Data'!$H$30,0,10*ROW('Sanitation Data'!H84))="","",OFFSET('Sanitation Data'!$H$30,0,10*ROW('Sanitation Data'!H84)))</f>
        <v/>
      </c>
      <c r="DH90" s="310" t="str">
        <f ca="true">+IF(OFFSET('Sanitation Data'!$H$31,0,10*ROW('Sanitation Data'!H84))="","",OFFSET('Sanitation Data'!$H$31,0,10*ROW('Sanitation Data'!H84)))</f>
        <v/>
      </c>
      <c r="DI90" s="310" t="str">
        <f ca="true">+IF(OFFSET('Sanitation Data'!$H$32,0,10*ROW('Sanitation Data'!H84))="","",OFFSET('Sanitation Data'!$H$32,0,10*ROW('Sanitation Data'!H84)))</f>
        <v/>
      </c>
      <c r="DJ90" s="310" t="str">
        <f ca="true">+IF(OFFSET('Sanitation Data'!$I$28,0,10*ROW('Sanitation Data'!I84))="","",OFFSET('Sanitation Data'!$I$28,0,10*ROW('Sanitation Data'!I84)))</f>
        <v/>
      </c>
      <c r="DK90" s="310" t="str">
        <f ca="true">+IF(OFFSET('Sanitation Data'!$I$29,0,10*ROW('Sanitation Data'!I84))="","",OFFSET('Sanitation Data'!$I$29,0,10*ROW('Sanitation Data'!I84)))</f>
        <v/>
      </c>
      <c r="DL90" s="310" t="str">
        <f ca="true">+IF(OFFSET('Sanitation Data'!$I$30,0,10*ROW('Sanitation Data'!I84))="","",OFFSET('Sanitation Data'!$I$30,0,10*ROW('Sanitation Data'!I84)))</f>
        <v/>
      </c>
      <c r="DM90" s="310" t="str">
        <f ca="true">+IF(OFFSET('Sanitation Data'!$I$31,0,10*ROW('Sanitation Data'!I84))="","",OFFSET('Sanitation Data'!$I$31,0,10*ROW('Sanitation Data'!I84)))</f>
        <v/>
      </c>
      <c r="DN90" s="310" t="str">
        <f ca="true">+IF(OFFSET('Sanitation Data'!$I$32,0,10*ROW('Sanitation Data'!I84))="","",OFFSET('Sanitation Data'!$I$32,0,10*ROW('Sanitation Data'!I84)))</f>
        <v/>
      </c>
      <c r="DO90" s="310" t="str">
        <f ca="true">+IF(OFFSET('Hygiene Data'!$D$11,0,10*ROW('Hygiene Data'!D84))="","",OFFSET('Hygiene Data'!$D$11,0,10*ROW('Hygiene Data'!D84)))</f>
        <v/>
      </c>
      <c r="DP90" s="310" t="str">
        <f ca="true">+IF(OFFSET('Hygiene Data'!$D$12,0,10*ROW('Hygiene Data'!D84))="","",OFFSET('Hygiene Data'!$D$12,0,10*ROW('Hygiene Data'!D84)))</f>
        <v/>
      </c>
      <c r="DQ90" s="310" t="str">
        <f ca="true">+IF(OFFSET('Hygiene Data'!$D$13,0,10*ROW('Hygiene Data'!D84))="","",OFFSET('Hygiene Data'!$D$13,0,10*ROW('Hygiene Data'!D84)))</f>
        <v/>
      </c>
      <c r="DR90" s="310" t="str">
        <f ca="true">+IF(OFFSET('Hygiene Data'!$E$11,0,10*ROW('Hygiene Data'!E84))="","",OFFSET('Hygiene Data'!$E$11,0,10*ROW('Hygiene Data'!E84)))</f>
        <v/>
      </c>
      <c r="DS90" s="310" t="str">
        <f ca="true">+IF(OFFSET('Hygiene Data'!$E$12,0,10*ROW('Hygiene Data'!E84))="","",OFFSET('Hygiene Data'!$E$12,0,10*ROW('Hygiene Data'!E84)))</f>
        <v/>
      </c>
      <c r="DT90" s="310" t="str">
        <f ca="true">+IF(OFFSET('Hygiene Data'!$E$13,0,10*ROW('Hygiene Data'!E84))="","",OFFSET('Hygiene Data'!$E$13,0,10*ROW('Hygiene Data'!E84)))</f>
        <v/>
      </c>
      <c r="DU90" s="310" t="str">
        <f ca="true">+IF(OFFSET('Hygiene Data'!$F$11,0,10*ROW('Hygiene Data'!F84))="","",OFFSET('Hygiene Data'!$F$11,0,10*ROW('Hygiene Data'!F84)))</f>
        <v/>
      </c>
      <c r="DV90" s="310" t="str">
        <f ca="true">+IF(OFFSET('Hygiene Data'!$F$12,0,10*ROW('Hygiene Data'!F84))="","",OFFSET('Hygiene Data'!$F$12,0,10*ROW('Hygiene Data'!F84)))</f>
        <v/>
      </c>
      <c r="DW90" s="310" t="str">
        <f ca="true">+IF(OFFSET('Hygiene Data'!$F$13,0,10*ROW('Hygiene Data'!F84))="","",OFFSET('Hygiene Data'!$F$13,0,10*ROW('Hygiene Data'!F84)))</f>
        <v/>
      </c>
      <c r="DX90" s="310" t="str">
        <f ca="true">+IF(OFFSET('Hygiene Data'!$G$11,0,10*ROW('Hygiene Data'!G84))="","",OFFSET('Hygiene Data'!$G$11,0,10*ROW('Hygiene Data'!G84)))</f>
        <v/>
      </c>
      <c r="DY90" s="310" t="str">
        <f ca="true">+IF(OFFSET('Hygiene Data'!$G$12,0,10*ROW('Hygiene Data'!G84))="","",OFFSET('Hygiene Data'!$G$12,0,10*ROW('Hygiene Data'!G84)))</f>
        <v/>
      </c>
      <c r="DZ90" s="310" t="str">
        <f ca="true">+IF(OFFSET('Hygiene Data'!$G$13,0,10*ROW('Hygiene Data'!G84))="","",OFFSET('Hygiene Data'!$G$13,0,10*ROW('Hygiene Data'!G84)))</f>
        <v/>
      </c>
      <c r="EA90" s="310" t="str">
        <f ca="true">+IF(OFFSET('Hygiene Data'!$H$11,0,10*ROW('Hygiene Data'!H84))="","",OFFSET('Hygiene Data'!$H$11,0,10*ROW('Hygiene Data'!H84)))</f>
        <v/>
      </c>
      <c r="EB90" s="310" t="str">
        <f ca="true">+IF(OFFSET('Hygiene Data'!$H$12,0,10*ROW('Hygiene Data'!H84))="","",OFFSET('Hygiene Data'!$H$12,0,10*ROW('Hygiene Data'!H84)))</f>
        <v/>
      </c>
      <c r="EC90" s="310" t="str">
        <f ca="true">+IF(OFFSET('Hygiene Data'!$H$13,0,10*ROW('Hygiene Data'!H84))="","",OFFSET('Hygiene Data'!$H$13,0,10*ROW('Hygiene Data'!H84)))</f>
        <v/>
      </c>
      <c r="ED90" s="310" t="str">
        <f ca="true">+IF(OFFSET('Hygiene Data'!$I$11,0,10*ROW('Hygiene Data'!I84))="","",OFFSET('Hygiene Data'!$I$11,0,10*ROW('Hygiene Data'!I84)))</f>
        <v/>
      </c>
      <c r="EE90" s="310" t="str">
        <f ca="true">+IF(OFFSET('Hygiene Data'!$I$12,0,10*ROW('Hygiene Data'!I84))="","",OFFSET('Hygiene Data'!$I$12,0,10*ROW('Hygiene Data'!I84)))</f>
        <v/>
      </c>
      <c r="EF90" s="310"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66"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10"/>
      <c r="BS91" s="310" t="str">
        <f ca="true">+IF(OFFSET('Water Data'!$D$27,0,10*ROW('Water Data'!D85))="","",OFFSET('Water Data'!$D$27,0,10*ROW('Water Data'!D85)))</f>
        <v/>
      </c>
      <c r="BT91" s="310" t="str">
        <f ca="true">+IF(OFFSET('Water Data'!$D$28,0,10*ROW('Water Data'!D85))="","",OFFSET('Water Data'!$D$28,0,10*ROW('Water Data'!D85)))</f>
        <v/>
      </c>
      <c r="BU91" s="310" t="str">
        <f ca="true">+IF(OFFSET('Water Data'!$D$29,0,10*ROW('Water Data'!D85))="","",OFFSET('Water Data'!$D$29,0,10*ROW('Water Data'!D85)))</f>
        <v/>
      </c>
      <c r="BV91" s="310" t="str">
        <f ca="true">+IF(OFFSET('Water Data'!$E$27,0,10*ROW('Water Data'!E85))="","",OFFSET('Water Data'!$E$27,0,10*ROW('Water Data'!E85)))</f>
        <v/>
      </c>
      <c r="BW91" s="310" t="str">
        <f ca="true">+IF(OFFSET('Water Data'!$E$28,0,10*ROW('Water Data'!E85))="","",OFFSET('Water Data'!$E$28,0,10*ROW('Water Data'!E85)))</f>
        <v/>
      </c>
      <c r="BX91" s="310" t="str">
        <f ca="true">+IF(OFFSET('Water Data'!$E$29,0,10*ROW('Water Data'!E85))="","",OFFSET('Water Data'!$E$29,0,10*ROW('Water Data'!E85)))</f>
        <v/>
      </c>
      <c r="BY91" s="310" t="str">
        <f ca="true">+IF(OFFSET('Water Data'!$F$27,0,10*ROW('Water Data'!F85))="","",OFFSET('Water Data'!$F$27,0,10*ROW('Water Data'!F85)))</f>
        <v/>
      </c>
      <c r="BZ91" s="310" t="str">
        <f ca="true">+IF(OFFSET('Water Data'!$F$28,0,10*ROW('Water Data'!F85))="","",OFFSET('Water Data'!$F$28,0,10*ROW('Water Data'!F85)))</f>
        <v/>
      </c>
      <c r="CA91" s="310" t="str">
        <f ca="true">+IF(OFFSET('Water Data'!$F$29,0,10*ROW('Water Data'!F85))="","",OFFSET('Water Data'!$F$29,0,10*ROW('Water Data'!F85)))</f>
        <v/>
      </c>
      <c r="CB91" s="310" t="str">
        <f ca="true">+IF(OFFSET('Water Data'!$G$27,0,10*ROW('Water Data'!G85))="","",OFFSET('Water Data'!$G$27,0,10*ROW('Water Data'!G85)))</f>
        <v/>
      </c>
      <c r="CC91" s="310" t="str">
        <f ca="true">+IF(OFFSET('Water Data'!$G$28,0,10*ROW('Water Data'!G85))="","",OFFSET('Water Data'!$G$28,0,10*ROW('Water Data'!G85)))</f>
        <v/>
      </c>
      <c r="CD91" s="310" t="str">
        <f ca="true">+IF(OFFSET('Water Data'!$G$29,0,10*ROW('Water Data'!G85))="","",OFFSET('Water Data'!$G$29,0,10*ROW('Water Data'!G85)))</f>
        <v/>
      </c>
      <c r="CE91" s="310" t="str">
        <f ca="true">+IF(OFFSET('Water Data'!$H$27,0,10*ROW('Water Data'!H85))="","",OFFSET('Water Data'!$H$27,0,10*ROW('Water Data'!H85)))</f>
        <v/>
      </c>
      <c r="CF91" s="310" t="str">
        <f ca="true">+IF(OFFSET('Water Data'!$H$28,0,10*ROW('Water Data'!H85))="","",OFFSET('Water Data'!$H$28,0,10*ROW('Water Data'!H85)))</f>
        <v/>
      </c>
      <c r="CG91" s="310" t="str">
        <f ca="true">+IF(OFFSET('Water Data'!$H$29,0,10*ROW('Water Data'!H85))="","",OFFSET('Water Data'!$H$29,0,10*ROW('Water Data'!H85)))</f>
        <v/>
      </c>
      <c r="CH91" s="310" t="str">
        <f ca="true">+IF(OFFSET('Water Data'!$I$27,0,10*ROW('Water Data'!I85))="","",OFFSET('Water Data'!$I$27,0,10*ROW('Water Data'!I85)))</f>
        <v/>
      </c>
      <c r="CI91" s="310" t="str">
        <f ca="true">+IF(OFFSET('Water Data'!$I$28,0,10*ROW('Water Data'!I85))="","",OFFSET('Water Data'!$I$28,0,10*ROW('Water Data'!I85)))</f>
        <v/>
      </c>
      <c r="CJ91" s="310" t="str">
        <f ca="true">+IF(OFFSET('Water Data'!$I$29,0,10*ROW('Water Data'!I85))="","",OFFSET('Water Data'!$I$29,0,10*ROW('Water Data'!I85)))</f>
        <v/>
      </c>
      <c r="CK91" s="310" t="str">
        <f ca="true">+IF(OFFSET('Sanitation Data'!$D$28,0,10*ROW('Sanitation Data'!D85))="","",OFFSET('Sanitation Data'!$D$28,0,10*ROW('Sanitation Data'!D85)))</f>
        <v/>
      </c>
      <c r="CL91" s="310" t="str">
        <f ca="true">+IF(OFFSET('Sanitation Data'!$D$29,0,10*ROW('Sanitation Data'!D85))="","",OFFSET('Sanitation Data'!$D$29,0,10*ROW('Sanitation Data'!D85)))</f>
        <v/>
      </c>
      <c r="CM91" s="310" t="str">
        <f ca="true">+IF(OFFSET('Sanitation Data'!$D$30,0,10*ROW('Sanitation Data'!D85))="","",OFFSET('Sanitation Data'!$D$30,0,10*ROW('Sanitation Data'!D85)))</f>
        <v/>
      </c>
      <c r="CN91" s="310" t="str">
        <f ca="true">+IF(OFFSET('Sanitation Data'!$D$31,0,10*ROW('Sanitation Data'!D85))="","",OFFSET('Sanitation Data'!$D$31,0,10*ROW('Sanitation Data'!D85)))</f>
        <v/>
      </c>
      <c r="CO91" s="310" t="str">
        <f ca="true">+IF(OFFSET('Sanitation Data'!$D$32,0,10*ROW('Sanitation Data'!D85))="","",OFFSET('Sanitation Data'!$D$32,0,10*ROW('Sanitation Data'!D85)))</f>
        <v/>
      </c>
      <c r="CP91" s="310" t="str">
        <f ca="true">+IF(OFFSET('Sanitation Data'!$E$28,0,10*ROW('Sanitation Data'!E85))="","",OFFSET('Sanitation Data'!$E$28,0,10*ROW('Sanitation Data'!E85)))</f>
        <v/>
      </c>
      <c r="CQ91" s="310" t="str">
        <f ca="true">+IF(OFFSET('Sanitation Data'!$E$29,0,10*ROW('Sanitation Data'!E85))="","",OFFSET('Sanitation Data'!$E$29,0,10*ROW('Sanitation Data'!E85)))</f>
        <v/>
      </c>
      <c r="CR91" s="310" t="str">
        <f ca="true">+IF(OFFSET('Sanitation Data'!$E$30,0,10*ROW('Sanitation Data'!E85))="","",OFFSET('Sanitation Data'!$E$30,0,10*ROW('Sanitation Data'!E85)))</f>
        <v/>
      </c>
      <c r="CS91" s="310" t="str">
        <f ca="true">+IF(OFFSET('Sanitation Data'!$E$31,0,10*ROW('Sanitation Data'!E85))="","",OFFSET('Sanitation Data'!$E$31,0,10*ROW('Sanitation Data'!E85)))</f>
        <v/>
      </c>
      <c r="CT91" s="310" t="str">
        <f ca="true">+IF(OFFSET('Sanitation Data'!$E$32,0,10*ROW('Sanitation Data'!E85))="","",OFFSET('Sanitation Data'!$E$32,0,10*ROW('Sanitation Data'!E85)))</f>
        <v/>
      </c>
      <c r="CU91" s="310" t="str">
        <f ca="true">+IF(OFFSET('Sanitation Data'!$F$28,0,10*ROW('Sanitation Data'!F85))="","",OFFSET('Sanitation Data'!$F$28,0,10*ROW('Sanitation Data'!F85)))</f>
        <v/>
      </c>
      <c r="CV91" s="310" t="str">
        <f ca="true">+IF(OFFSET('Sanitation Data'!$F$29,0,10*ROW('Sanitation Data'!F85))="","",OFFSET('Sanitation Data'!$F$29,0,10*ROW('Sanitation Data'!F85)))</f>
        <v/>
      </c>
      <c r="CW91" s="310" t="str">
        <f ca="true">+IF(OFFSET('Sanitation Data'!$F$30,0,10*ROW('Sanitation Data'!F85))="","",OFFSET('Sanitation Data'!$F$30,0,10*ROW('Sanitation Data'!F85)))</f>
        <v/>
      </c>
      <c r="CX91" s="310" t="str">
        <f ca="true">+IF(OFFSET('Sanitation Data'!$F$31,0,10*ROW('Sanitation Data'!F85))="","",OFFSET('Sanitation Data'!$F$31,0,10*ROW('Sanitation Data'!F85)))</f>
        <v/>
      </c>
      <c r="CY91" s="310" t="str">
        <f ca="true">+IF(OFFSET('Sanitation Data'!$F$32,0,10*ROW('Sanitation Data'!F85))="","",OFFSET('Sanitation Data'!$F$32,0,10*ROW('Sanitation Data'!F85)))</f>
        <v/>
      </c>
      <c r="CZ91" s="310" t="str">
        <f ca="true">+IF(OFFSET('Sanitation Data'!$G$28,0,10*ROW('Sanitation Data'!G85))="","",OFFSET('Sanitation Data'!$G$28,0,10*ROW('Sanitation Data'!G85)))</f>
        <v/>
      </c>
      <c r="DA91" s="310" t="str">
        <f ca="true">+IF(OFFSET('Sanitation Data'!$G$29,0,10*ROW('Sanitation Data'!G85))="","",OFFSET('Sanitation Data'!$G$29,0,10*ROW('Sanitation Data'!G85)))</f>
        <v/>
      </c>
      <c r="DB91" s="310" t="str">
        <f ca="true">+IF(OFFSET('Sanitation Data'!$G$30,0,10*ROW('Sanitation Data'!G85))="","",OFFSET('Sanitation Data'!$G$30,0,10*ROW('Sanitation Data'!G85)))</f>
        <v/>
      </c>
      <c r="DC91" s="310" t="str">
        <f ca="true">+IF(OFFSET('Sanitation Data'!$G$31,0,10*ROW('Sanitation Data'!G85))="","",OFFSET('Sanitation Data'!$G$31,0,10*ROW('Sanitation Data'!G85)))</f>
        <v/>
      </c>
      <c r="DD91" s="310" t="str">
        <f ca="true">+IF(OFFSET('Sanitation Data'!$G$32,0,10*ROW('Sanitation Data'!G85))="","",OFFSET('Sanitation Data'!$G$32,0,10*ROW('Sanitation Data'!G85)))</f>
        <v/>
      </c>
      <c r="DE91" s="310" t="str">
        <f ca="true">+IF(OFFSET('Sanitation Data'!$H$28,0,10*ROW('Sanitation Data'!H85))="","",OFFSET('Sanitation Data'!$H$28,0,10*ROW('Sanitation Data'!H85)))</f>
        <v/>
      </c>
      <c r="DF91" s="310" t="str">
        <f ca="true">+IF(OFFSET('Sanitation Data'!$H$29,0,10*ROW('Sanitation Data'!H85))="","",OFFSET('Sanitation Data'!$H$29,0,10*ROW('Sanitation Data'!H85)))</f>
        <v/>
      </c>
      <c r="DG91" s="310" t="str">
        <f ca="true">+IF(OFFSET('Sanitation Data'!$H$30,0,10*ROW('Sanitation Data'!H85))="","",OFFSET('Sanitation Data'!$H$30,0,10*ROW('Sanitation Data'!H85)))</f>
        <v/>
      </c>
      <c r="DH91" s="310" t="str">
        <f ca="true">+IF(OFFSET('Sanitation Data'!$H$31,0,10*ROW('Sanitation Data'!H85))="","",OFFSET('Sanitation Data'!$H$31,0,10*ROW('Sanitation Data'!H85)))</f>
        <v/>
      </c>
      <c r="DI91" s="310" t="str">
        <f ca="true">+IF(OFFSET('Sanitation Data'!$H$32,0,10*ROW('Sanitation Data'!H85))="","",OFFSET('Sanitation Data'!$H$32,0,10*ROW('Sanitation Data'!H85)))</f>
        <v/>
      </c>
      <c r="DJ91" s="310" t="str">
        <f ca="true">+IF(OFFSET('Sanitation Data'!$I$28,0,10*ROW('Sanitation Data'!I85))="","",OFFSET('Sanitation Data'!$I$28,0,10*ROW('Sanitation Data'!I85)))</f>
        <v/>
      </c>
      <c r="DK91" s="310" t="str">
        <f ca="true">+IF(OFFSET('Sanitation Data'!$I$29,0,10*ROW('Sanitation Data'!I85))="","",OFFSET('Sanitation Data'!$I$29,0,10*ROW('Sanitation Data'!I85)))</f>
        <v/>
      </c>
      <c r="DL91" s="310" t="str">
        <f ca="true">+IF(OFFSET('Sanitation Data'!$I$30,0,10*ROW('Sanitation Data'!I85))="","",OFFSET('Sanitation Data'!$I$30,0,10*ROW('Sanitation Data'!I85)))</f>
        <v/>
      </c>
      <c r="DM91" s="310" t="str">
        <f ca="true">+IF(OFFSET('Sanitation Data'!$I$31,0,10*ROW('Sanitation Data'!I85))="","",OFFSET('Sanitation Data'!$I$31,0,10*ROW('Sanitation Data'!I85)))</f>
        <v/>
      </c>
      <c r="DN91" s="310" t="str">
        <f ca="true">+IF(OFFSET('Sanitation Data'!$I$32,0,10*ROW('Sanitation Data'!I85))="","",OFFSET('Sanitation Data'!$I$32,0,10*ROW('Sanitation Data'!I85)))</f>
        <v/>
      </c>
      <c r="DO91" s="310" t="str">
        <f ca="true">+IF(OFFSET('Hygiene Data'!$D$11,0,10*ROW('Hygiene Data'!D85))="","",OFFSET('Hygiene Data'!$D$11,0,10*ROW('Hygiene Data'!D85)))</f>
        <v/>
      </c>
      <c r="DP91" s="310" t="str">
        <f ca="true">+IF(OFFSET('Hygiene Data'!$D$12,0,10*ROW('Hygiene Data'!D85))="","",OFFSET('Hygiene Data'!$D$12,0,10*ROW('Hygiene Data'!D85)))</f>
        <v/>
      </c>
      <c r="DQ91" s="310" t="str">
        <f ca="true">+IF(OFFSET('Hygiene Data'!$D$13,0,10*ROW('Hygiene Data'!D85))="","",OFFSET('Hygiene Data'!$D$13,0,10*ROW('Hygiene Data'!D85)))</f>
        <v/>
      </c>
      <c r="DR91" s="310" t="str">
        <f ca="true">+IF(OFFSET('Hygiene Data'!$E$11,0,10*ROW('Hygiene Data'!E85))="","",OFFSET('Hygiene Data'!$E$11,0,10*ROW('Hygiene Data'!E85)))</f>
        <v/>
      </c>
      <c r="DS91" s="310" t="str">
        <f ca="true">+IF(OFFSET('Hygiene Data'!$E$12,0,10*ROW('Hygiene Data'!E85))="","",OFFSET('Hygiene Data'!$E$12,0,10*ROW('Hygiene Data'!E85)))</f>
        <v/>
      </c>
      <c r="DT91" s="310" t="str">
        <f ca="true">+IF(OFFSET('Hygiene Data'!$E$13,0,10*ROW('Hygiene Data'!E85))="","",OFFSET('Hygiene Data'!$E$13,0,10*ROW('Hygiene Data'!E85)))</f>
        <v/>
      </c>
      <c r="DU91" s="310" t="str">
        <f ca="true">+IF(OFFSET('Hygiene Data'!$F$11,0,10*ROW('Hygiene Data'!F85))="","",OFFSET('Hygiene Data'!$F$11,0,10*ROW('Hygiene Data'!F85)))</f>
        <v/>
      </c>
      <c r="DV91" s="310" t="str">
        <f ca="true">+IF(OFFSET('Hygiene Data'!$F$12,0,10*ROW('Hygiene Data'!F85))="","",OFFSET('Hygiene Data'!$F$12,0,10*ROW('Hygiene Data'!F85)))</f>
        <v/>
      </c>
      <c r="DW91" s="310" t="str">
        <f ca="true">+IF(OFFSET('Hygiene Data'!$F$13,0,10*ROW('Hygiene Data'!F85))="","",OFFSET('Hygiene Data'!$F$13,0,10*ROW('Hygiene Data'!F85)))</f>
        <v/>
      </c>
      <c r="DX91" s="310" t="str">
        <f ca="true">+IF(OFFSET('Hygiene Data'!$G$11,0,10*ROW('Hygiene Data'!G85))="","",OFFSET('Hygiene Data'!$G$11,0,10*ROW('Hygiene Data'!G85)))</f>
        <v/>
      </c>
      <c r="DY91" s="310" t="str">
        <f ca="true">+IF(OFFSET('Hygiene Data'!$G$12,0,10*ROW('Hygiene Data'!G85))="","",OFFSET('Hygiene Data'!$G$12,0,10*ROW('Hygiene Data'!G85)))</f>
        <v/>
      </c>
      <c r="DZ91" s="310" t="str">
        <f ca="true">+IF(OFFSET('Hygiene Data'!$G$13,0,10*ROW('Hygiene Data'!G85))="","",OFFSET('Hygiene Data'!$G$13,0,10*ROW('Hygiene Data'!G85)))</f>
        <v/>
      </c>
      <c r="EA91" s="310" t="str">
        <f ca="true">+IF(OFFSET('Hygiene Data'!$H$11,0,10*ROW('Hygiene Data'!H85))="","",OFFSET('Hygiene Data'!$H$11,0,10*ROW('Hygiene Data'!H85)))</f>
        <v/>
      </c>
      <c r="EB91" s="310" t="str">
        <f ca="true">+IF(OFFSET('Hygiene Data'!$H$12,0,10*ROW('Hygiene Data'!H85))="","",OFFSET('Hygiene Data'!$H$12,0,10*ROW('Hygiene Data'!H85)))</f>
        <v/>
      </c>
      <c r="EC91" s="310" t="str">
        <f ca="true">+IF(OFFSET('Hygiene Data'!$H$13,0,10*ROW('Hygiene Data'!H85))="","",OFFSET('Hygiene Data'!$H$13,0,10*ROW('Hygiene Data'!H85)))</f>
        <v/>
      </c>
      <c r="ED91" s="310" t="str">
        <f ca="true">+IF(OFFSET('Hygiene Data'!$I$11,0,10*ROW('Hygiene Data'!I85))="","",OFFSET('Hygiene Data'!$I$11,0,10*ROW('Hygiene Data'!I85)))</f>
        <v/>
      </c>
      <c r="EE91" s="310" t="str">
        <f ca="true">+IF(OFFSET('Hygiene Data'!$I$12,0,10*ROW('Hygiene Data'!I85))="","",OFFSET('Hygiene Data'!$I$12,0,10*ROW('Hygiene Data'!I85)))</f>
        <v/>
      </c>
      <c r="EF91" s="310"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66"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10"/>
      <c r="BS92" s="310" t="str">
        <f ca="true">+IF(OFFSET('Water Data'!$D$27,0,10*ROW('Water Data'!D86))="","",OFFSET('Water Data'!$D$27,0,10*ROW('Water Data'!D86)))</f>
        <v/>
      </c>
      <c r="BT92" s="310" t="str">
        <f ca="true">+IF(OFFSET('Water Data'!$D$28,0,10*ROW('Water Data'!D86))="","",OFFSET('Water Data'!$D$28,0,10*ROW('Water Data'!D86)))</f>
        <v/>
      </c>
      <c r="BU92" s="310" t="str">
        <f ca="true">+IF(OFFSET('Water Data'!$D$29,0,10*ROW('Water Data'!D86))="","",OFFSET('Water Data'!$D$29,0,10*ROW('Water Data'!D86)))</f>
        <v/>
      </c>
      <c r="BV92" s="310" t="str">
        <f ca="true">+IF(OFFSET('Water Data'!$E$27,0,10*ROW('Water Data'!E86))="","",OFFSET('Water Data'!$E$27,0,10*ROW('Water Data'!E86)))</f>
        <v/>
      </c>
      <c r="BW92" s="310" t="str">
        <f ca="true">+IF(OFFSET('Water Data'!$E$28,0,10*ROW('Water Data'!E86))="","",OFFSET('Water Data'!$E$28,0,10*ROW('Water Data'!E86)))</f>
        <v/>
      </c>
      <c r="BX92" s="310" t="str">
        <f ca="true">+IF(OFFSET('Water Data'!$E$29,0,10*ROW('Water Data'!E86))="","",OFFSET('Water Data'!$E$29,0,10*ROW('Water Data'!E86)))</f>
        <v/>
      </c>
      <c r="BY92" s="310" t="str">
        <f ca="true">+IF(OFFSET('Water Data'!$F$27,0,10*ROW('Water Data'!F86))="","",OFFSET('Water Data'!$F$27,0,10*ROW('Water Data'!F86)))</f>
        <v/>
      </c>
      <c r="BZ92" s="310" t="str">
        <f ca="true">+IF(OFFSET('Water Data'!$F$28,0,10*ROW('Water Data'!F86))="","",OFFSET('Water Data'!$F$28,0,10*ROW('Water Data'!F86)))</f>
        <v/>
      </c>
      <c r="CA92" s="310" t="str">
        <f ca="true">+IF(OFFSET('Water Data'!$F$29,0,10*ROW('Water Data'!F86))="","",OFFSET('Water Data'!$F$29,0,10*ROW('Water Data'!F86)))</f>
        <v/>
      </c>
      <c r="CB92" s="310" t="str">
        <f ca="true">+IF(OFFSET('Water Data'!$G$27,0,10*ROW('Water Data'!G86))="","",OFFSET('Water Data'!$G$27,0,10*ROW('Water Data'!G86)))</f>
        <v/>
      </c>
      <c r="CC92" s="310" t="str">
        <f ca="true">+IF(OFFSET('Water Data'!$G$28,0,10*ROW('Water Data'!G86))="","",OFFSET('Water Data'!$G$28,0,10*ROW('Water Data'!G86)))</f>
        <v/>
      </c>
      <c r="CD92" s="310" t="str">
        <f ca="true">+IF(OFFSET('Water Data'!$G$29,0,10*ROW('Water Data'!G86))="","",OFFSET('Water Data'!$G$29,0,10*ROW('Water Data'!G86)))</f>
        <v/>
      </c>
      <c r="CE92" s="310" t="str">
        <f ca="true">+IF(OFFSET('Water Data'!$H$27,0,10*ROW('Water Data'!H86))="","",OFFSET('Water Data'!$H$27,0,10*ROW('Water Data'!H86)))</f>
        <v/>
      </c>
      <c r="CF92" s="310" t="str">
        <f ca="true">+IF(OFFSET('Water Data'!$H$28,0,10*ROW('Water Data'!H86))="","",OFFSET('Water Data'!$H$28,0,10*ROW('Water Data'!H86)))</f>
        <v/>
      </c>
      <c r="CG92" s="310" t="str">
        <f ca="true">+IF(OFFSET('Water Data'!$H$29,0,10*ROW('Water Data'!H86))="","",OFFSET('Water Data'!$H$29,0,10*ROW('Water Data'!H86)))</f>
        <v/>
      </c>
      <c r="CH92" s="310" t="str">
        <f ca="true">+IF(OFFSET('Water Data'!$I$27,0,10*ROW('Water Data'!I86))="","",OFFSET('Water Data'!$I$27,0,10*ROW('Water Data'!I86)))</f>
        <v/>
      </c>
      <c r="CI92" s="310" t="str">
        <f ca="true">+IF(OFFSET('Water Data'!$I$28,0,10*ROW('Water Data'!I86))="","",OFFSET('Water Data'!$I$28,0,10*ROW('Water Data'!I86)))</f>
        <v/>
      </c>
      <c r="CJ92" s="310" t="str">
        <f ca="true">+IF(OFFSET('Water Data'!$I$29,0,10*ROW('Water Data'!I86))="","",OFFSET('Water Data'!$I$29,0,10*ROW('Water Data'!I86)))</f>
        <v/>
      </c>
      <c r="CK92" s="310" t="str">
        <f ca="true">+IF(OFFSET('Sanitation Data'!$D$28,0,10*ROW('Sanitation Data'!D86))="","",OFFSET('Sanitation Data'!$D$28,0,10*ROW('Sanitation Data'!D86)))</f>
        <v/>
      </c>
      <c r="CL92" s="310" t="str">
        <f ca="true">+IF(OFFSET('Sanitation Data'!$D$29,0,10*ROW('Sanitation Data'!D86))="","",OFFSET('Sanitation Data'!$D$29,0,10*ROW('Sanitation Data'!D86)))</f>
        <v/>
      </c>
      <c r="CM92" s="310" t="str">
        <f ca="true">+IF(OFFSET('Sanitation Data'!$D$30,0,10*ROW('Sanitation Data'!D86))="","",OFFSET('Sanitation Data'!$D$30,0,10*ROW('Sanitation Data'!D86)))</f>
        <v/>
      </c>
      <c r="CN92" s="310" t="str">
        <f ca="true">+IF(OFFSET('Sanitation Data'!$D$31,0,10*ROW('Sanitation Data'!D86))="","",OFFSET('Sanitation Data'!$D$31,0,10*ROW('Sanitation Data'!D86)))</f>
        <v/>
      </c>
      <c r="CO92" s="310" t="str">
        <f ca="true">+IF(OFFSET('Sanitation Data'!$D$32,0,10*ROW('Sanitation Data'!D86))="","",OFFSET('Sanitation Data'!$D$32,0,10*ROW('Sanitation Data'!D86)))</f>
        <v/>
      </c>
      <c r="CP92" s="310" t="str">
        <f ca="true">+IF(OFFSET('Sanitation Data'!$E$28,0,10*ROW('Sanitation Data'!E86))="","",OFFSET('Sanitation Data'!$E$28,0,10*ROW('Sanitation Data'!E86)))</f>
        <v/>
      </c>
      <c r="CQ92" s="310" t="str">
        <f ca="true">+IF(OFFSET('Sanitation Data'!$E$29,0,10*ROW('Sanitation Data'!E86))="","",OFFSET('Sanitation Data'!$E$29,0,10*ROW('Sanitation Data'!E86)))</f>
        <v/>
      </c>
      <c r="CR92" s="310" t="str">
        <f ca="true">+IF(OFFSET('Sanitation Data'!$E$30,0,10*ROW('Sanitation Data'!E86))="","",OFFSET('Sanitation Data'!$E$30,0,10*ROW('Sanitation Data'!E86)))</f>
        <v/>
      </c>
      <c r="CS92" s="310" t="str">
        <f ca="true">+IF(OFFSET('Sanitation Data'!$E$31,0,10*ROW('Sanitation Data'!E86))="","",OFFSET('Sanitation Data'!$E$31,0,10*ROW('Sanitation Data'!E86)))</f>
        <v/>
      </c>
      <c r="CT92" s="310" t="str">
        <f ca="true">+IF(OFFSET('Sanitation Data'!$E$32,0,10*ROW('Sanitation Data'!E86))="","",OFFSET('Sanitation Data'!$E$32,0,10*ROW('Sanitation Data'!E86)))</f>
        <v/>
      </c>
      <c r="CU92" s="310" t="str">
        <f ca="true">+IF(OFFSET('Sanitation Data'!$F$28,0,10*ROW('Sanitation Data'!F86))="","",OFFSET('Sanitation Data'!$F$28,0,10*ROW('Sanitation Data'!F86)))</f>
        <v/>
      </c>
      <c r="CV92" s="310" t="str">
        <f ca="true">+IF(OFFSET('Sanitation Data'!$F$29,0,10*ROW('Sanitation Data'!F86))="","",OFFSET('Sanitation Data'!$F$29,0,10*ROW('Sanitation Data'!F86)))</f>
        <v/>
      </c>
      <c r="CW92" s="310" t="str">
        <f ca="true">+IF(OFFSET('Sanitation Data'!$F$30,0,10*ROW('Sanitation Data'!F86))="","",OFFSET('Sanitation Data'!$F$30,0,10*ROW('Sanitation Data'!F86)))</f>
        <v/>
      </c>
      <c r="CX92" s="310" t="str">
        <f ca="true">+IF(OFFSET('Sanitation Data'!$F$31,0,10*ROW('Sanitation Data'!F86))="","",OFFSET('Sanitation Data'!$F$31,0,10*ROW('Sanitation Data'!F86)))</f>
        <v/>
      </c>
      <c r="CY92" s="310" t="str">
        <f ca="true">+IF(OFFSET('Sanitation Data'!$F$32,0,10*ROW('Sanitation Data'!F86))="","",OFFSET('Sanitation Data'!$F$32,0,10*ROW('Sanitation Data'!F86)))</f>
        <v/>
      </c>
      <c r="CZ92" s="310" t="str">
        <f ca="true">+IF(OFFSET('Sanitation Data'!$G$28,0,10*ROW('Sanitation Data'!G86))="","",OFFSET('Sanitation Data'!$G$28,0,10*ROW('Sanitation Data'!G86)))</f>
        <v/>
      </c>
      <c r="DA92" s="310" t="str">
        <f ca="true">+IF(OFFSET('Sanitation Data'!$G$29,0,10*ROW('Sanitation Data'!G86))="","",OFFSET('Sanitation Data'!$G$29,0,10*ROW('Sanitation Data'!G86)))</f>
        <v/>
      </c>
      <c r="DB92" s="310" t="str">
        <f ca="true">+IF(OFFSET('Sanitation Data'!$G$30,0,10*ROW('Sanitation Data'!G86))="","",OFFSET('Sanitation Data'!$G$30,0,10*ROW('Sanitation Data'!G86)))</f>
        <v/>
      </c>
      <c r="DC92" s="310" t="str">
        <f ca="true">+IF(OFFSET('Sanitation Data'!$G$31,0,10*ROW('Sanitation Data'!G86))="","",OFFSET('Sanitation Data'!$G$31,0,10*ROW('Sanitation Data'!G86)))</f>
        <v/>
      </c>
      <c r="DD92" s="310" t="str">
        <f ca="true">+IF(OFFSET('Sanitation Data'!$G$32,0,10*ROW('Sanitation Data'!G86))="","",OFFSET('Sanitation Data'!$G$32,0,10*ROW('Sanitation Data'!G86)))</f>
        <v/>
      </c>
      <c r="DE92" s="310" t="str">
        <f ca="true">+IF(OFFSET('Sanitation Data'!$H$28,0,10*ROW('Sanitation Data'!H86))="","",OFFSET('Sanitation Data'!$H$28,0,10*ROW('Sanitation Data'!H86)))</f>
        <v/>
      </c>
      <c r="DF92" s="310" t="str">
        <f ca="true">+IF(OFFSET('Sanitation Data'!$H$29,0,10*ROW('Sanitation Data'!H86))="","",OFFSET('Sanitation Data'!$H$29,0,10*ROW('Sanitation Data'!H86)))</f>
        <v/>
      </c>
      <c r="DG92" s="310" t="str">
        <f ca="true">+IF(OFFSET('Sanitation Data'!$H$30,0,10*ROW('Sanitation Data'!H86))="","",OFFSET('Sanitation Data'!$H$30,0,10*ROW('Sanitation Data'!H86)))</f>
        <v/>
      </c>
      <c r="DH92" s="310" t="str">
        <f ca="true">+IF(OFFSET('Sanitation Data'!$H$31,0,10*ROW('Sanitation Data'!H86))="","",OFFSET('Sanitation Data'!$H$31,0,10*ROW('Sanitation Data'!H86)))</f>
        <v/>
      </c>
      <c r="DI92" s="310" t="str">
        <f ca="true">+IF(OFFSET('Sanitation Data'!$H$32,0,10*ROW('Sanitation Data'!H86))="","",OFFSET('Sanitation Data'!$H$32,0,10*ROW('Sanitation Data'!H86)))</f>
        <v/>
      </c>
      <c r="DJ92" s="310" t="str">
        <f ca="true">+IF(OFFSET('Sanitation Data'!$I$28,0,10*ROW('Sanitation Data'!I86))="","",OFFSET('Sanitation Data'!$I$28,0,10*ROW('Sanitation Data'!I86)))</f>
        <v/>
      </c>
      <c r="DK92" s="310" t="str">
        <f ca="true">+IF(OFFSET('Sanitation Data'!$I$29,0,10*ROW('Sanitation Data'!I86))="","",OFFSET('Sanitation Data'!$I$29,0,10*ROW('Sanitation Data'!I86)))</f>
        <v/>
      </c>
      <c r="DL92" s="310" t="str">
        <f ca="true">+IF(OFFSET('Sanitation Data'!$I$30,0,10*ROW('Sanitation Data'!I86))="","",OFFSET('Sanitation Data'!$I$30,0,10*ROW('Sanitation Data'!I86)))</f>
        <v/>
      </c>
      <c r="DM92" s="310" t="str">
        <f ca="true">+IF(OFFSET('Sanitation Data'!$I$31,0,10*ROW('Sanitation Data'!I86))="","",OFFSET('Sanitation Data'!$I$31,0,10*ROW('Sanitation Data'!I86)))</f>
        <v/>
      </c>
      <c r="DN92" s="310" t="str">
        <f ca="true">+IF(OFFSET('Sanitation Data'!$I$32,0,10*ROW('Sanitation Data'!I86))="","",OFFSET('Sanitation Data'!$I$32,0,10*ROW('Sanitation Data'!I86)))</f>
        <v/>
      </c>
      <c r="DO92" s="310" t="str">
        <f ca="true">+IF(OFFSET('Hygiene Data'!$D$11,0,10*ROW('Hygiene Data'!D86))="","",OFFSET('Hygiene Data'!$D$11,0,10*ROW('Hygiene Data'!D86)))</f>
        <v/>
      </c>
      <c r="DP92" s="310" t="str">
        <f ca="true">+IF(OFFSET('Hygiene Data'!$D$12,0,10*ROW('Hygiene Data'!D86))="","",OFFSET('Hygiene Data'!$D$12,0,10*ROW('Hygiene Data'!D86)))</f>
        <v/>
      </c>
      <c r="DQ92" s="310" t="str">
        <f ca="true">+IF(OFFSET('Hygiene Data'!$D$13,0,10*ROW('Hygiene Data'!D86))="","",OFFSET('Hygiene Data'!$D$13,0,10*ROW('Hygiene Data'!D86)))</f>
        <v/>
      </c>
      <c r="DR92" s="310" t="str">
        <f ca="true">+IF(OFFSET('Hygiene Data'!$E$11,0,10*ROW('Hygiene Data'!E86))="","",OFFSET('Hygiene Data'!$E$11,0,10*ROW('Hygiene Data'!E86)))</f>
        <v/>
      </c>
      <c r="DS92" s="310" t="str">
        <f ca="true">+IF(OFFSET('Hygiene Data'!$E$12,0,10*ROW('Hygiene Data'!E86))="","",OFFSET('Hygiene Data'!$E$12,0,10*ROW('Hygiene Data'!E86)))</f>
        <v/>
      </c>
      <c r="DT92" s="310" t="str">
        <f ca="true">+IF(OFFSET('Hygiene Data'!$E$13,0,10*ROW('Hygiene Data'!E86))="","",OFFSET('Hygiene Data'!$E$13,0,10*ROW('Hygiene Data'!E86)))</f>
        <v/>
      </c>
      <c r="DU92" s="310" t="str">
        <f ca="true">+IF(OFFSET('Hygiene Data'!$F$11,0,10*ROW('Hygiene Data'!F86))="","",OFFSET('Hygiene Data'!$F$11,0,10*ROW('Hygiene Data'!F86)))</f>
        <v/>
      </c>
      <c r="DV92" s="310" t="str">
        <f ca="true">+IF(OFFSET('Hygiene Data'!$F$12,0,10*ROW('Hygiene Data'!F86))="","",OFFSET('Hygiene Data'!$F$12,0,10*ROW('Hygiene Data'!F86)))</f>
        <v/>
      </c>
      <c r="DW92" s="310" t="str">
        <f ca="true">+IF(OFFSET('Hygiene Data'!$F$13,0,10*ROW('Hygiene Data'!F86))="","",OFFSET('Hygiene Data'!$F$13,0,10*ROW('Hygiene Data'!F86)))</f>
        <v/>
      </c>
      <c r="DX92" s="310" t="str">
        <f ca="true">+IF(OFFSET('Hygiene Data'!$G$11,0,10*ROW('Hygiene Data'!G86))="","",OFFSET('Hygiene Data'!$G$11,0,10*ROW('Hygiene Data'!G86)))</f>
        <v/>
      </c>
      <c r="DY92" s="310" t="str">
        <f ca="true">+IF(OFFSET('Hygiene Data'!$G$12,0,10*ROW('Hygiene Data'!G86))="","",OFFSET('Hygiene Data'!$G$12,0,10*ROW('Hygiene Data'!G86)))</f>
        <v/>
      </c>
      <c r="DZ92" s="310" t="str">
        <f ca="true">+IF(OFFSET('Hygiene Data'!$G$13,0,10*ROW('Hygiene Data'!G86))="","",OFFSET('Hygiene Data'!$G$13,0,10*ROW('Hygiene Data'!G86)))</f>
        <v/>
      </c>
      <c r="EA92" s="310" t="str">
        <f ca="true">+IF(OFFSET('Hygiene Data'!$H$11,0,10*ROW('Hygiene Data'!H86))="","",OFFSET('Hygiene Data'!$H$11,0,10*ROW('Hygiene Data'!H86)))</f>
        <v/>
      </c>
      <c r="EB92" s="310" t="str">
        <f ca="true">+IF(OFFSET('Hygiene Data'!$H$12,0,10*ROW('Hygiene Data'!H86))="","",OFFSET('Hygiene Data'!$H$12,0,10*ROW('Hygiene Data'!H86)))</f>
        <v/>
      </c>
      <c r="EC92" s="310" t="str">
        <f ca="true">+IF(OFFSET('Hygiene Data'!$H$13,0,10*ROW('Hygiene Data'!H86))="","",OFFSET('Hygiene Data'!$H$13,0,10*ROW('Hygiene Data'!H86)))</f>
        <v/>
      </c>
      <c r="ED92" s="310" t="str">
        <f ca="true">+IF(OFFSET('Hygiene Data'!$I$11,0,10*ROW('Hygiene Data'!I86))="","",OFFSET('Hygiene Data'!$I$11,0,10*ROW('Hygiene Data'!I86)))</f>
        <v/>
      </c>
      <c r="EE92" s="310" t="str">
        <f ca="true">+IF(OFFSET('Hygiene Data'!$I$12,0,10*ROW('Hygiene Data'!I86))="","",OFFSET('Hygiene Data'!$I$12,0,10*ROW('Hygiene Data'!I86)))</f>
        <v/>
      </c>
      <c r="EF92" s="310"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66"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10"/>
      <c r="BS93" s="310" t="str">
        <f ca="true">+IF(OFFSET('Water Data'!$D$27,0,10*ROW('Water Data'!D87))="","",OFFSET('Water Data'!$D$27,0,10*ROW('Water Data'!D87)))</f>
        <v/>
      </c>
      <c r="BT93" s="310" t="str">
        <f ca="true">+IF(OFFSET('Water Data'!$D$28,0,10*ROW('Water Data'!D87))="","",OFFSET('Water Data'!$D$28,0,10*ROW('Water Data'!D87)))</f>
        <v/>
      </c>
      <c r="BU93" s="310" t="str">
        <f ca="true">+IF(OFFSET('Water Data'!$D$29,0,10*ROW('Water Data'!D87))="","",OFFSET('Water Data'!$D$29,0,10*ROW('Water Data'!D87)))</f>
        <v/>
      </c>
      <c r="BV93" s="310" t="str">
        <f ca="true">+IF(OFFSET('Water Data'!$E$27,0,10*ROW('Water Data'!E87))="","",OFFSET('Water Data'!$E$27,0,10*ROW('Water Data'!E87)))</f>
        <v/>
      </c>
      <c r="BW93" s="310" t="str">
        <f ca="true">+IF(OFFSET('Water Data'!$E$28,0,10*ROW('Water Data'!E87))="","",OFFSET('Water Data'!$E$28,0,10*ROW('Water Data'!E87)))</f>
        <v/>
      </c>
      <c r="BX93" s="310" t="str">
        <f ca="true">+IF(OFFSET('Water Data'!$E$29,0,10*ROW('Water Data'!E87))="","",OFFSET('Water Data'!$E$29,0,10*ROW('Water Data'!E87)))</f>
        <v/>
      </c>
      <c r="BY93" s="310" t="str">
        <f ca="true">+IF(OFFSET('Water Data'!$F$27,0,10*ROW('Water Data'!F87))="","",OFFSET('Water Data'!$F$27,0,10*ROW('Water Data'!F87)))</f>
        <v/>
      </c>
      <c r="BZ93" s="310" t="str">
        <f ca="true">+IF(OFFSET('Water Data'!$F$28,0,10*ROW('Water Data'!F87))="","",OFFSET('Water Data'!$F$28,0,10*ROW('Water Data'!F87)))</f>
        <v/>
      </c>
      <c r="CA93" s="310" t="str">
        <f ca="true">+IF(OFFSET('Water Data'!$F$29,0,10*ROW('Water Data'!F87))="","",OFFSET('Water Data'!$F$29,0,10*ROW('Water Data'!F87)))</f>
        <v/>
      </c>
      <c r="CB93" s="310" t="str">
        <f ca="true">+IF(OFFSET('Water Data'!$G$27,0,10*ROW('Water Data'!G87))="","",OFFSET('Water Data'!$G$27,0,10*ROW('Water Data'!G87)))</f>
        <v/>
      </c>
      <c r="CC93" s="310" t="str">
        <f ca="true">+IF(OFFSET('Water Data'!$G$28,0,10*ROW('Water Data'!G87))="","",OFFSET('Water Data'!$G$28,0,10*ROW('Water Data'!G87)))</f>
        <v/>
      </c>
      <c r="CD93" s="310" t="str">
        <f ca="true">+IF(OFFSET('Water Data'!$G$29,0,10*ROW('Water Data'!G87))="","",OFFSET('Water Data'!$G$29,0,10*ROW('Water Data'!G87)))</f>
        <v/>
      </c>
      <c r="CE93" s="310" t="str">
        <f ca="true">+IF(OFFSET('Water Data'!$H$27,0,10*ROW('Water Data'!H87))="","",OFFSET('Water Data'!$H$27,0,10*ROW('Water Data'!H87)))</f>
        <v/>
      </c>
      <c r="CF93" s="310" t="str">
        <f ca="true">+IF(OFFSET('Water Data'!$H$28,0,10*ROW('Water Data'!H87))="","",OFFSET('Water Data'!$H$28,0,10*ROW('Water Data'!H87)))</f>
        <v/>
      </c>
      <c r="CG93" s="310" t="str">
        <f ca="true">+IF(OFFSET('Water Data'!$H$29,0,10*ROW('Water Data'!H87))="","",OFFSET('Water Data'!$H$29,0,10*ROW('Water Data'!H87)))</f>
        <v/>
      </c>
      <c r="CH93" s="310" t="str">
        <f ca="true">+IF(OFFSET('Water Data'!$I$27,0,10*ROW('Water Data'!I87))="","",OFFSET('Water Data'!$I$27,0,10*ROW('Water Data'!I87)))</f>
        <v/>
      </c>
      <c r="CI93" s="310" t="str">
        <f ca="true">+IF(OFFSET('Water Data'!$I$28,0,10*ROW('Water Data'!I87))="","",OFFSET('Water Data'!$I$28,0,10*ROW('Water Data'!I87)))</f>
        <v/>
      </c>
      <c r="CJ93" s="310" t="str">
        <f ca="true">+IF(OFFSET('Water Data'!$I$29,0,10*ROW('Water Data'!I87))="","",OFFSET('Water Data'!$I$29,0,10*ROW('Water Data'!I87)))</f>
        <v/>
      </c>
      <c r="CK93" s="310" t="str">
        <f ca="true">+IF(OFFSET('Sanitation Data'!$D$28,0,10*ROW('Sanitation Data'!D87))="","",OFFSET('Sanitation Data'!$D$28,0,10*ROW('Sanitation Data'!D87)))</f>
        <v/>
      </c>
      <c r="CL93" s="310" t="str">
        <f ca="true">+IF(OFFSET('Sanitation Data'!$D$29,0,10*ROW('Sanitation Data'!D87))="","",OFFSET('Sanitation Data'!$D$29,0,10*ROW('Sanitation Data'!D87)))</f>
        <v/>
      </c>
      <c r="CM93" s="310" t="str">
        <f ca="true">+IF(OFFSET('Sanitation Data'!$D$30,0,10*ROW('Sanitation Data'!D87))="","",OFFSET('Sanitation Data'!$D$30,0,10*ROW('Sanitation Data'!D87)))</f>
        <v/>
      </c>
      <c r="CN93" s="310" t="str">
        <f ca="true">+IF(OFFSET('Sanitation Data'!$D$31,0,10*ROW('Sanitation Data'!D87))="","",OFFSET('Sanitation Data'!$D$31,0,10*ROW('Sanitation Data'!D87)))</f>
        <v/>
      </c>
      <c r="CO93" s="310" t="str">
        <f ca="true">+IF(OFFSET('Sanitation Data'!$D$32,0,10*ROW('Sanitation Data'!D87))="","",OFFSET('Sanitation Data'!$D$32,0,10*ROW('Sanitation Data'!D87)))</f>
        <v/>
      </c>
      <c r="CP93" s="310" t="str">
        <f ca="true">+IF(OFFSET('Sanitation Data'!$E$28,0,10*ROW('Sanitation Data'!E87))="","",OFFSET('Sanitation Data'!$E$28,0,10*ROW('Sanitation Data'!E87)))</f>
        <v/>
      </c>
      <c r="CQ93" s="310" t="str">
        <f ca="true">+IF(OFFSET('Sanitation Data'!$E$29,0,10*ROW('Sanitation Data'!E87))="","",OFFSET('Sanitation Data'!$E$29,0,10*ROW('Sanitation Data'!E87)))</f>
        <v/>
      </c>
      <c r="CR93" s="310" t="str">
        <f ca="true">+IF(OFFSET('Sanitation Data'!$E$30,0,10*ROW('Sanitation Data'!E87))="","",OFFSET('Sanitation Data'!$E$30,0,10*ROW('Sanitation Data'!E87)))</f>
        <v/>
      </c>
      <c r="CS93" s="310" t="str">
        <f ca="true">+IF(OFFSET('Sanitation Data'!$E$31,0,10*ROW('Sanitation Data'!E87))="","",OFFSET('Sanitation Data'!$E$31,0,10*ROW('Sanitation Data'!E87)))</f>
        <v/>
      </c>
      <c r="CT93" s="310" t="str">
        <f ca="true">+IF(OFFSET('Sanitation Data'!$E$32,0,10*ROW('Sanitation Data'!E87))="","",OFFSET('Sanitation Data'!$E$32,0,10*ROW('Sanitation Data'!E87)))</f>
        <v/>
      </c>
      <c r="CU93" s="310" t="str">
        <f ca="true">+IF(OFFSET('Sanitation Data'!$F$28,0,10*ROW('Sanitation Data'!F87))="","",OFFSET('Sanitation Data'!$F$28,0,10*ROW('Sanitation Data'!F87)))</f>
        <v/>
      </c>
      <c r="CV93" s="310" t="str">
        <f ca="true">+IF(OFFSET('Sanitation Data'!$F$29,0,10*ROW('Sanitation Data'!F87))="","",OFFSET('Sanitation Data'!$F$29,0,10*ROW('Sanitation Data'!F87)))</f>
        <v/>
      </c>
      <c r="CW93" s="310" t="str">
        <f ca="true">+IF(OFFSET('Sanitation Data'!$F$30,0,10*ROW('Sanitation Data'!F87))="","",OFFSET('Sanitation Data'!$F$30,0,10*ROW('Sanitation Data'!F87)))</f>
        <v/>
      </c>
      <c r="CX93" s="310" t="str">
        <f ca="true">+IF(OFFSET('Sanitation Data'!$F$31,0,10*ROW('Sanitation Data'!F87))="","",OFFSET('Sanitation Data'!$F$31,0,10*ROW('Sanitation Data'!F87)))</f>
        <v/>
      </c>
      <c r="CY93" s="310" t="str">
        <f ca="true">+IF(OFFSET('Sanitation Data'!$F$32,0,10*ROW('Sanitation Data'!F87))="","",OFFSET('Sanitation Data'!$F$32,0,10*ROW('Sanitation Data'!F87)))</f>
        <v/>
      </c>
      <c r="CZ93" s="310" t="str">
        <f ca="true">+IF(OFFSET('Sanitation Data'!$G$28,0,10*ROW('Sanitation Data'!G87))="","",OFFSET('Sanitation Data'!$G$28,0,10*ROW('Sanitation Data'!G87)))</f>
        <v/>
      </c>
      <c r="DA93" s="310" t="str">
        <f ca="true">+IF(OFFSET('Sanitation Data'!$G$29,0,10*ROW('Sanitation Data'!G87))="","",OFFSET('Sanitation Data'!$G$29,0,10*ROW('Sanitation Data'!G87)))</f>
        <v/>
      </c>
      <c r="DB93" s="310" t="str">
        <f ca="true">+IF(OFFSET('Sanitation Data'!$G$30,0,10*ROW('Sanitation Data'!G87))="","",OFFSET('Sanitation Data'!$G$30,0,10*ROW('Sanitation Data'!G87)))</f>
        <v/>
      </c>
      <c r="DC93" s="310" t="str">
        <f ca="true">+IF(OFFSET('Sanitation Data'!$G$31,0,10*ROW('Sanitation Data'!G87))="","",OFFSET('Sanitation Data'!$G$31,0,10*ROW('Sanitation Data'!G87)))</f>
        <v/>
      </c>
      <c r="DD93" s="310" t="str">
        <f ca="true">+IF(OFFSET('Sanitation Data'!$G$32,0,10*ROW('Sanitation Data'!G87))="","",OFFSET('Sanitation Data'!$G$32,0,10*ROW('Sanitation Data'!G87)))</f>
        <v/>
      </c>
      <c r="DE93" s="310" t="str">
        <f ca="true">+IF(OFFSET('Sanitation Data'!$H$28,0,10*ROW('Sanitation Data'!H87))="","",OFFSET('Sanitation Data'!$H$28,0,10*ROW('Sanitation Data'!H87)))</f>
        <v/>
      </c>
      <c r="DF93" s="310" t="str">
        <f ca="true">+IF(OFFSET('Sanitation Data'!$H$29,0,10*ROW('Sanitation Data'!H87))="","",OFFSET('Sanitation Data'!$H$29,0,10*ROW('Sanitation Data'!H87)))</f>
        <v/>
      </c>
      <c r="DG93" s="310" t="str">
        <f ca="true">+IF(OFFSET('Sanitation Data'!$H$30,0,10*ROW('Sanitation Data'!H87))="","",OFFSET('Sanitation Data'!$H$30,0,10*ROW('Sanitation Data'!H87)))</f>
        <v/>
      </c>
      <c r="DH93" s="310" t="str">
        <f ca="true">+IF(OFFSET('Sanitation Data'!$H$31,0,10*ROW('Sanitation Data'!H87))="","",OFFSET('Sanitation Data'!$H$31,0,10*ROW('Sanitation Data'!H87)))</f>
        <v/>
      </c>
      <c r="DI93" s="310" t="str">
        <f ca="true">+IF(OFFSET('Sanitation Data'!$H$32,0,10*ROW('Sanitation Data'!H87))="","",OFFSET('Sanitation Data'!$H$32,0,10*ROW('Sanitation Data'!H87)))</f>
        <v/>
      </c>
      <c r="DJ93" s="310" t="str">
        <f ca="true">+IF(OFFSET('Sanitation Data'!$I$28,0,10*ROW('Sanitation Data'!I87))="","",OFFSET('Sanitation Data'!$I$28,0,10*ROW('Sanitation Data'!I87)))</f>
        <v/>
      </c>
      <c r="DK93" s="310" t="str">
        <f ca="true">+IF(OFFSET('Sanitation Data'!$I$29,0,10*ROW('Sanitation Data'!I87))="","",OFFSET('Sanitation Data'!$I$29,0,10*ROW('Sanitation Data'!I87)))</f>
        <v/>
      </c>
      <c r="DL93" s="310" t="str">
        <f ca="true">+IF(OFFSET('Sanitation Data'!$I$30,0,10*ROW('Sanitation Data'!I87))="","",OFFSET('Sanitation Data'!$I$30,0,10*ROW('Sanitation Data'!I87)))</f>
        <v/>
      </c>
      <c r="DM93" s="310" t="str">
        <f ca="true">+IF(OFFSET('Sanitation Data'!$I$31,0,10*ROW('Sanitation Data'!I87))="","",OFFSET('Sanitation Data'!$I$31,0,10*ROW('Sanitation Data'!I87)))</f>
        <v/>
      </c>
      <c r="DN93" s="310" t="str">
        <f ca="true">+IF(OFFSET('Sanitation Data'!$I$32,0,10*ROW('Sanitation Data'!I87))="","",OFFSET('Sanitation Data'!$I$32,0,10*ROW('Sanitation Data'!I87)))</f>
        <v/>
      </c>
      <c r="DO93" s="310" t="str">
        <f ca="true">+IF(OFFSET('Hygiene Data'!$D$11,0,10*ROW('Hygiene Data'!D87))="","",OFFSET('Hygiene Data'!$D$11,0,10*ROW('Hygiene Data'!D87)))</f>
        <v/>
      </c>
      <c r="DP93" s="310" t="str">
        <f ca="true">+IF(OFFSET('Hygiene Data'!$D$12,0,10*ROW('Hygiene Data'!D87))="","",OFFSET('Hygiene Data'!$D$12,0,10*ROW('Hygiene Data'!D87)))</f>
        <v/>
      </c>
      <c r="DQ93" s="310" t="str">
        <f ca="true">+IF(OFFSET('Hygiene Data'!$D$13,0,10*ROW('Hygiene Data'!D87))="","",OFFSET('Hygiene Data'!$D$13,0,10*ROW('Hygiene Data'!D87)))</f>
        <v/>
      </c>
      <c r="DR93" s="310" t="str">
        <f ca="true">+IF(OFFSET('Hygiene Data'!$E$11,0,10*ROW('Hygiene Data'!E87))="","",OFFSET('Hygiene Data'!$E$11,0,10*ROW('Hygiene Data'!E87)))</f>
        <v/>
      </c>
      <c r="DS93" s="310" t="str">
        <f ca="true">+IF(OFFSET('Hygiene Data'!$E$12,0,10*ROW('Hygiene Data'!E87))="","",OFFSET('Hygiene Data'!$E$12,0,10*ROW('Hygiene Data'!E87)))</f>
        <v/>
      </c>
      <c r="DT93" s="310" t="str">
        <f ca="true">+IF(OFFSET('Hygiene Data'!$E$13,0,10*ROW('Hygiene Data'!E87))="","",OFFSET('Hygiene Data'!$E$13,0,10*ROW('Hygiene Data'!E87)))</f>
        <v/>
      </c>
      <c r="DU93" s="310" t="str">
        <f ca="true">+IF(OFFSET('Hygiene Data'!$F$11,0,10*ROW('Hygiene Data'!F87))="","",OFFSET('Hygiene Data'!$F$11,0,10*ROW('Hygiene Data'!F87)))</f>
        <v/>
      </c>
      <c r="DV93" s="310" t="str">
        <f ca="true">+IF(OFFSET('Hygiene Data'!$F$12,0,10*ROW('Hygiene Data'!F87))="","",OFFSET('Hygiene Data'!$F$12,0,10*ROW('Hygiene Data'!F87)))</f>
        <v/>
      </c>
      <c r="DW93" s="310" t="str">
        <f ca="true">+IF(OFFSET('Hygiene Data'!$F$13,0,10*ROW('Hygiene Data'!F87))="","",OFFSET('Hygiene Data'!$F$13,0,10*ROW('Hygiene Data'!F87)))</f>
        <v/>
      </c>
      <c r="DX93" s="310" t="str">
        <f ca="true">+IF(OFFSET('Hygiene Data'!$G$11,0,10*ROW('Hygiene Data'!G87))="","",OFFSET('Hygiene Data'!$G$11,0,10*ROW('Hygiene Data'!G87)))</f>
        <v/>
      </c>
      <c r="DY93" s="310" t="str">
        <f ca="true">+IF(OFFSET('Hygiene Data'!$G$12,0,10*ROW('Hygiene Data'!G87))="","",OFFSET('Hygiene Data'!$G$12,0,10*ROW('Hygiene Data'!G87)))</f>
        <v/>
      </c>
      <c r="DZ93" s="310" t="str">
        <f ca="true">+IF(OFFSET('Hygiene Data'!$G$13,0,10*ROW('Hygiene Data'!G87))="","",OFFSET('Hygiene Data'!$G$13,0,10*ROW('Hygiene Data'!G87)))</f>
        <v/>
      </c>
      <c r="EA93" s="310" t="str">
        <f ca="true">+IF(OFFSET('Hygiene Data'!$H$11,0,10*ROW('Hygiene Data'!H87))="","",OFFSET('Hygiene Data'!$H$11,0,10*ROW('Hygiene Data'!H87)))</f>
        <v/>
      </c>
      <c r="EB93" s="310" t="str">
        <f ca="true">+IF(OFFSET('Hygiene Data'!$H$12,0,10*ROW('Hygiene Data'!H87))="","",OFFSET('Hygiene Data'!$H$12,0,10*ROW('Hygiene Data'!H87)))</f>
        <v/>
      </c>
      <c r="EC93" s="310" t="str">
        <f ca="true">+IF(OFFSET('Hygiene Data'!$H$13,0,10*ROW('Hygiene Data'!H87))="","",OFFSET('Hygiene Data'!$H$13,0,10*ROW('Hygiene Data'!H87)))</f>
        <v/>
      </c>
      <c r="ED93" s="310" t="str">
        <f ca="true">+IF(OFFSET('Hygiene Data'!$I$11,0,10*ROW('Hygiene Data'!I87))="","",OFFSET('Hygiene Data'!$I$11,0,10*ROW('Hygiene Data'!I87)))</f>
        <v/>
      </c>
      <c r="EE93" s="310" t="str">
        <f ca="true">+IF(OFFSET('Hygiene Data'!$I$12,0,10*ROW('Hygiene Data'!I87))="","",OFFSET('Hygiene Data'!$I$12,0,10*ROW('Hygiene Data'!I87)))</f>
        <v/>
      </c>
      <c r="EF93" s="310"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66"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10"/>
      <c r="BS94" s="310" t="str">
        <f ca="true">+IF(OFFSET('Water Data'!$D$27,0,10*ROW('Water Data'!D88))="","",OFFSET('Water Data'!$D$27,0,10*ROW('Water Data'!D88)))</f>
        <v/>
      </c>
      <c r="BT94" s="310" t="str">
        <f ca="true">+IF(OFFSET('Water Data'!$D$28,0,10*ROW('Water Data'!D88))="","",OFFSET('Water Data'!$D$28,0,10*ROW('Water Data'!D88)))</f>
        <v/>
      </c>
      <c r="BU94" s="310" t="str">
        <f ca="true">+IF(OFFSET('Water Data'!$D$29,0,10*ROW('Water Data'!D88))="","",OFFSET('Water Data'!$D$29,0,10*ROW('Water Data'!D88)))</f>
        <v/>
      </c>
      <c r="BV94" s="310" t="str">
        <f ca="true">+IF(OFFSET('Water Data'!$E$27,0,10*ROW('Water Data'!E88))="","",OFFSET('Water Data'!$E$27,0,10*ROW('Water Data'!E88)))</f>
        <v/>
      </c>
      <c r="BW94" s="310" t="str">
        <f ca="true">+IF(OFFSET('Water Data'!$E$28,0,10*ROW('Water Data'!E88))="","",OFFSET('Water Data'!$E$28,0,10*ROW('Water Data'!E88)))</f>
        <v/>
      </c>
      <c r="BX94" s="310" t="str">
        <f ca="true">+IF(OFFSET('Water Data'!$E$29,0,10*ROW('Water Data'!E88))="","",OFFSET('Water Data'!$E$29,0,10*ROW('Water Data'!E88)))</f>
        <v/>
      </c>
      <c r="BY94" s="310" t="str">
        <f ca="true">+IF(OFFSET('Water Data'!$F$27,0,10*ROW('Water Data'!F88))="","",OFFSET('Water Data'!$F$27,0,10*ROW('Water Data'!F88)))</f>
        <v/>
      </c>
      <c r="BZ94" s="310" t="str">
        <f ca="true">+IF(OFFSET('Water Data'!$F$28,0,10*ROW('Water Data'!F88))="","",OFFSET('Water Data'!$F$28,0,10*ROW('Water Data'!F88)))</f>
        <v/>
      </c>
      <c r="CA94" s="310" t="str">
        <f ca="true">+IF(OFFSET('Water Data'!$F$29,0,10*ROW('Water Data'!F88))="","",OFFSET('Water Data'!$F$29,0,10*ROW('Water Data'!F88)))</f>
        <v/>
      </c>
      <c r="CB94" s="310" t="str">
        <f ca="true">+IF(OFFSET('Water Data'!$G$27,0,10*ROW('Water Data'!G88))="","",OFFSET('Water Data'!$G$27,0,10*ROW('Water Data'!G88)))</f>
        <v/>
      </c>
      <c r="CC94" s="310" t="str">
        <f ca="true">+IF(OFFSET('Water Data'!$G$28,0,10*ROW('Water Data'!G88))="","",OFFSET('Water Data'!$G$28,0,10*ROW('Water Data'!G88)))</f>
        <v/>
      </c>
      <c r="CD94" s="310" t="str">
        <f ca="true">+IF(OFFSET('Water Data'!$G$29,0,10*ROW('Water Data'!G88))="","",OFFSET('Water Data'!$G$29,0,10*ROW('Water Data'!G88)))</f>
        <v/>
      </c>
      <c r="CE94" s="310" t="str">
        <f ca="true">+IF(OFFSET('Water Data'!$H$27,0,10*ROW('Water Data'!H88))="","",OFFSET('Water Data'!$H$27,0,10*ROW('Water Data'!H88)))</f>
        <v/>
      </c>
      <c r="CF94" s="310" t="str">
        <f ca="true">+IF(OFFSET('Water Data'!$H$28,0,10*ROW('Water Data'!H88))="","",OFFSET('Water Data'!$H$28,0,10*ROW('Water Data'!H88)))</f>
        <v/>
      </c>
      <c r="CG94" s="310" t="str">
        <f ca="true">+IF(OFFSET('Water Data'!$H$29,0,10*ROW('Water Data'!H88))="","",OFFSET('Water Data'!$H$29,0,10*ROW('Water Data'!H88)))</f>
        <v/>
      </c>
      <c r="CH94" s="310" t="str">
        <f ca="true">+IF(OFFSET('Water Data'!$I$27,0,10*ROW('Water Data'!I88))="","",OFFSET('Water Data'!$I$27,0,10*ROW('Water Data'!I88)))</f>
        <v/>
      </c>
      <c r="CI94" s="310" t="str">
        <f ca="true">+IF(OFFSET('Water Data'!$I$28,0,10*ROW('Water Data'!I88))="","",OFFSET('Water Data'!$I$28,0,10*ROW('Water Data'!I88)))</f>
        <v/>
      </c>
      <c r="CJ94" s="310" t="str">
        <f ca="true">+IF(OFFSET('Water Data'!$I$29,0,10*ROW('Water Data'!I88))="","",OFFSET('Water Data'!$I$29,0,10*ROW('Water Data'!I88)))</f>
        <v/>
      </c>
      <c r="CK94" s="310" t="str">
        <f ca="true">+IF(OFFSET('Sanitation Data'!$D$28,0,10*ROW('Sanitation Data'!D88))="","",OFFSET('Sanitation Data'!$D$28,0,10*ROW('Sanitation Data'!D88)))</f>
        <v/>
      </c>
      <c r="CL94" s="310" t="str">
        <f ca="true">+IF(OFFSET('Sanitation Data'!$D$29,0,10*ROW('Sanitation Data'!D88))="","",OFFSET('Sanitation Data'!$D$29,0,10*ROW('Sanitation Data'!D88)))</f>
        <v/>
      </c>
      <c r="CM94" s="310" t="str">
        <f ca="true">+IF(OFFSET('Sanitation Data'!$D$30,0,10*ROW('Sanitation Data'!D88))="","",OFFSET('Sanitation Data'!$D$30,0,10*ROW('Sanitation Data'!D88)))</f>
        <v/>
      </c>
      <c r="CN94" s="310" t="str">
        <f ca="true">+IF(OFFSET('Sanitation Data'!$D$31,0,10*ROW('Sanitation Data'!D88))="","",OFFSET('Sanitation Data'!$D$31,0,10*ROW('Sanitation Data'!D88)))</f>
        <v/>
      </c>
      <c r="CO94" s="310" t="str">
        <f ca="true">+IF(OFFSET('Sanitation Data'!$D$32,0,10*ROW('Sanitation Data'!D88))="","",OFFSET('Sanitation Data'!$D$32,0,10*ROW('Sanitation Data'!D88)))</f>
        <v/>
      </c>
      <c r="CP94" s="310" t="str">
        <f ca="true">+IF(OFFSET('Sanitation Data'!$E$28,0,10*ROW('Sanitation Data'!E88))="","",OFFSET('Sanitation Data'!$E$28,0,10*ROW('Sanitation Data'!E88)))</f>
        <v/>
      </c>
      <c r="CQ94" s="310" t="str">
        <f ca="true">+IF(OFFSET('Sanitation Data'!$E$29,0,10*ROW('Sanitation Data'!E88))="","",OFFSET('Sanitation Data'!$E$29,0,10*ROW('Sanitation Data'!E88)))</f>
        <v/>
      </c>
      <c r="CR94" s="310" t="str">
        <f ca="true">+IF(OFFSET('Sanitation Data'!$E$30,0,10*ROW('Sanitation Data'!E88))="","",OFFSET('Sanitation Data'!$E$30,0,10*ROW('Sanitation Data'!E88)))</f>
        <v/>
      </c>
      <c r="CS94" s="310" t="str">
        <f ca="true">+IF(OFFSET('Sanitation Data'!$E$31,0,10*ROW('Sanitation Data'!E88))="","",OFFSET('Sanitation Data'!$E$31,0,10*ROW('Sanitation Data'!E88)))</f>
        <v/>
      </c>
      <c r="CT94" s="310" t="str">
        <f ca="true">+IF(OFFSET('Sanitation Data'!$E$32,0,10*ROW('Sanitation Data'!E88))="","",OFFSET('Sanitation Data'!$E$32,0,10*ROW('Sanitation Data'!E88)))</f>
        <v/>
      </c>
      <c r="CU94" s="310" t="str">
        <f ca="true">+IF(OFFSET('Sanitation Data'!$F$28,0,10*ROW('Sanitation Data'!F88))="","",OFFSET('Sanitation Data'!$F$28,0,10*ROW('Sanitation Data'!F88)))</f>
        <v/>
      </c>
      <c r="CV94" s="310" t="str">
        <f ca="true">+IF(OFFSET('Sanitation Data'!$F$29,0,10*ROW('Sanitation Data'!F88))="","",OFFSET('Sanitation Data'!$F$29,0,10*ROW('Sanitation Data'!F88)))</f>
        <v/>
      </c>
      <c r="CW94" s="310" t="str">
        <f ca="true">+IF(OFFSET('Sanitation Data'!$F$30,0,10*ROW('Sanitation Data'!F88))="","",OFFSET('Sanitation Data'!$F$30,0,10*ROW('Sanitation Data'!F88)))</f>
        <v/>
      </c>
      <c r="CX94" s="310" t="str">
        <f ca="true">+IF(OFFSET('Sanitation Data'!$F$31,0,10*ROW('Sanitation Data'!F88))="","",OFFSET('Sanitation Data'!$F$31,0,10*ROW('Sanitation Data'!F88)))</f>
        <v/>
      </c>
      <c r="CY94" s="310" t="str">
        <f ca="true">+IF(OFFSET('Sanitation Data'!$F$32,0,10*ROW('Sanitation Data'!F88))="","",OFFSET('Sanitation Data'!$F$32,0,10*ROW('Sanitation Data'!F88)))</f>
        <v/>
      </c>
      <c r="CZ94" s="310" t="str">
        <f ca="true">+IF(OFFSET('Sanitation Data'!$G$28,0,10*ROW('Sanitation Data'!G88))="","",OFFSET('Sanitation Data'!$G$28,0,10*ROW('Sanitation Data'!G88)))</f>
        <v/>
      </c>
      <c r="DA94" s="310" t="str">
        <f ca="true">+IF(OFFSET('Sanitation Data'!$G$29,0,10*ROW('Sanitation Data'!G88))="","",OFFSET('Sanitation Data'!$G$29,0,10*ROW('Sanitation Data'!G88)))</f>
        <v/>
      </c>
      <c r="DB94" s="310" t="str">
        <f ca="true">+IF(OFFSET('Sanitation Data'!$G$30,0,10*ROW('Sanitation Data'!G88))="","",OFFSET('Sanitation Data'!$G$30,0,10*ROW('Sanitation Data'!G88)))</f>
        <v/>
      </c>
      <c r="DC94" s="310" t="str">
        <f ca="true">+IF(OFFSET('Sanitation Data'!$G$31,0,10*ROW('Sanitation Data'!G88))="","",OFFSET('Sanitation Data'!$G$31,0,10*ROW('Sanitation Data'!G88)))</f>
        <v/>
      </c>
      <c r="DD94" s="310" t="str">
        <f ca="true">+IF(OFFSET('Sanitation Data'!$G$32,0,10*ROW('Sanitation Data'!G88))="","",OFFSET('Sanitation Data'!$G$32,0,10*ROW('Sanitation Data'!G88)))</f>
        <v/>
      </c>
      <c r="DE94" s="310" t="str">
        <f ca="true">+IF(OFFSET('Sanitation Data'!$H$28,0,10*ROW('Sanitation Data'!H88))="","",OFFSET('Sanitation Data'!$H$28,0,10*ROW('Sanitation Data'!H88)))</f>
        <v/>
      </c>
      <c r="DF94" s="310" t="str">
        <f ca="true">+IF(OFFSET('Sanitation Data'!$H$29,0,10*ROW('Sanitation Data'!H88))="","",OFFSET('Sanitation Data'!$H$29,0,10*ROW('Sanitation Data'!H88)))</f>
        <v/>
      </c>
      <c r="DG94" s="310" t="str">
        <f ca="true">+IF(OFFSET('Sanitation Data'!$H$30,0,10*ROW('Sanitation Data'!H88))="","",OFFSET('Sanitation Data'!$H$30,0,10*ROW('Sanitation Data'!H88)))</f>
        <v/>
      </c>
      <c r="DH94" s="310" t="str">
        <f ca="true">+IF(OFFSET('Sanitation Data'!$H$31,0,10*ROW('Sanitation Data'!H88))="","",OFFSET('Sanitation Data'!$H$31,0,10*ROW('Sanitation Data'!H88)))</f>
        <v/>
      </c>
      <c r="DI94" s="310" t="str">
        <f ca="true">+IF(OFFSET('Sanitation Data'!$H$32,0,10*ROW('Sanitation Data'!H88))="","",OFFSET('Sanitation Data'!$H$32,0,10*ROW('Sanitation Data'!H88)))</f>
        <v/>
      </c>
      <c r="DJ94" s="310" t="str">
        <f ca="true">+IF(OFFSET('Sanitation Data'!$I$28,0,10*ROW('Sanitation Data'!I88))="","",OFFSET('Sanitation Data'!$I$28,0,10*ROW('Sanitation Data'!I88)))</f>
        <v/>
      </c>
      <c r="DK94" s="310" t="str">
        <f ca="true">+IF(OFFSET('Sanitation Data'!$I$29,0,10*ROW('Sanitation Data'!I88))="","",OFFSET('Sanitation Data'!$I$29,0,10*ROW('Sanitation Data'!I88)))</f>
        <v/>
      </c>
      <c r="DL94" s="310" t="str">
        <f ca="true">+IF(OFFSET('Sanitation Data'!$I$30,0,10*ROW('Sanitation Data'!I88))="","",OFFSET('Sanitation Data'!$I$30,0,10*ROW('Sanitation Data'!I88)))</f>
        <v/>
      </c>
      <c r="DM94" s="310" t="str">
        <f ca="true">+IF(OFFSET('Sanitation Data'!$I$31,0,10*ROW('Sanitation Data'!I88))="","",OFFSET('Sanitation Data'!$I$31,0,10*ROW('Sanitation Data'!I88)))</f>
        <v/>
      </c>
      <c r="DN94" s="310" t="str">
        <f ca="true">+IF(OFFSET('Sanitation Data'!$I$32,0,10*ROW('Sanitation Data'!I88))="","",OFFSET('Sanitation Data'!$I$32,0,10*ROW('Sanitation Data'!I88)))</f>
        <v/>
      </c>
      <c r="DO94" s="310" t="str">
        <f ca="true">+IF(OFFSET('Hygiene Data'!$D$11,0,10*ROW('Hygiene Data'!D88))="","",OFFSET('Hygiene Data'!$D$11,0,10*ROW('Hygiene Data'!D88)))</f>
        <v/>
      </c>
      <c r="DP94" s="310" t="str">
        <f ca="true">+IF(OFFSET('Hygiene Data'!$D$12,0,10*ROW('Hygiene Data'!D88))="","",OFFSET('Hygiene Data'!$D$12,0,10*ROW('Hygiene Data'!D88)))</f>
        <v/>
      </c>
      <c r="DQ94" s="310" t="str">
        <f ca="true">+IF(OFFSET('Hygiene Data'!$D$13,0,10*ROW('Hygiene Data'!D88))="","",OFFSET('Hygiene Data'!$D$13,0,10*ROW('Hygiene Data'!D88)))</f>
        <v/>
      </c>
      <c r="DR94" s="310" t="str">
        <f ca="true">+IF(OFFSET('Hygiene Data'!$E$11,0,10*ROW('Hygiene Data'!E88))="","",OFFSET('Hygiene Data'!$E$11,0,10*ROW('Hygiene Data'!E88)))</f>
        <v/>
      </c>
      <c r="DS94" s="310" t="str">
        <f ca="true">+IF(OFFSET('Hygiene Data'!$E$12,0,10*ROW('Hygiene Data'!E88))="","",OFFSET('Hygiene Data'!$E$12,0,10*ROW('Hygiene Data'!E88)))</f>
        <v/>
      </c>
      <c r="DT94" s="310" t="str">
        <f ca="true">+IF(OFFSET('Hygiene Data'!$E$13,0,10*ROW('Hygiene Data'!E88))="","",OFFSET('Hygiene Data'!$E$13,0,10*ROW('Hygiene Data'!E88)))</f>
        <v/>
      </c>
      <c r="DU94" s="310" t="str">
        <f ca="true">+IF(OFFSET('Hygiene Data'!$F$11,0,10*ROW('Hygiene Data'!F88))="","",OFFSET('Hygiene Data'!$F$11,0,10*ROW('Hygiene Data'!F88)))</f>
        <v/>
      </c>
      <c r="DV94" s="310" t="str">
        <f ca="true">+IF(OFFSET('Hygiene Data'!$F$12,0,10*ROW('Hygiene Data'!F88))="","",OFFSET('Hygiene Data'!$F$12,0,10*ROW('Hygiene Data'!F88)))</f>
        <v/>
      </c>
      <c r="DW94" s="310" t="str">
        <f ca="true">+IF(OFFSET('Hygiene Data'!$F$13,0,10*ROW('Hygiene Data'!F88))="","",OFFSET('Hygiene Data'!$F$13,0,10*ROW('Hygiene Data'!F88)))</f>
        <v/>
      </c>
      <c r="DX94" s="310" t="str">
        <f ca="true">+IF(OFFSET('Hygiene Data'!$G$11,0,10*ROW('Hygiene Data'!G88))="","",OFFSET('Hygiene Data'!$G$11,0,10*ROW('Hygiene Data'!G88)))</f>
        <v/>
      </c>
      <c r="DY94" s="310" t="str">
        <f ca="true">+IF(OFFSET('Hygiene Data'!$G$12,0,10*ROW('Hygiene Data'!G88))="","",OFFSET('Hygiene Data'!$G$12,0,10*ROW('Hygiene Data'!G88)))</f>
        <v/>
      </c>
      <c r="DZ94" s="310" t="str">
        <f ca="true">+IF(OFFSET('Hygiene Data'!$G$13,0,10*ROW('Hygiene Data'!G88))="","",OFFSET('Hygiene Data'!$G$13,0,10*ROW('Hygiene Data'!G88)))</f>
        <v/>
      </c>
      <c r="EA94" s="310" t="str">
        <f ca="true">+IF(OFFSET('Hygiene Data'!$H$11,0,10*ROW('Hygiene Data'!H88))="","",OFFSET('Hygiene Data'!$H$11,0,10*ROW('Hygiene Data'!H88)))</f>
        <v/>
      </c>
      <c r="EB94" s="310" t="str">
        <f ca="true">+IF(OFFSET('Hygiene Data'!$H$12,0,10*ROW('Hygiene Data'!H88))="","",OFFSET('Hygiene Data'!$H$12,0,10*ROW('Hygiene Data'!H88)))</f>
        <v/>
      </c>
      <c r="EC94" s="310" t="str">
        <f ca="true">+IF(OFFSET('Hygiene Data'!$H$13,0,10*ROW('Hygiene Data'!H88))="","",OFFSET('Hygiene Data'!$H$13,0,10*ROW('Hygiene Data'!H88)))</f>
        <v/>
      </c>
      <c r="ED94" s="310" t="str">
        <f ca="true">+IF(OFFSET('Hygiene Data'!$I$11,0,10*ROW('Hygiene Data'!I88))="","",OFFSET('Hygiene Data'!$I$11,0,10*ROW('Hygiene Data'!I88)))</f>
        <v/>
      </c>
      <c r="EE94" s="310" t="str">
        <f ca="true">+IF(OFFSET('Hygiene Data'!$I$12,0,10*ROW('Hygiene Data'!I88))="","",OFFSET('Hygiene Data'!$I$12,0,10*ROW('Hygiene Data'!I88)))</f>
        <v/>
      </c>
      <c r="EF94" s="310"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66"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10"/>
      <c r="BS95" s="310" t="str">
        <f ca="true">+IF(OFFSET('Water Data'!$D$27,0,10*ROW('Water Data'!D89))="","",OFFSET('Water Data'!$D$27,0,10*ROW('Water Data'!D89)))</f>
        <v/>
      </c>
      <c r="BT95" s="310" t="str">
        <f ca="true">+IF(OFFSET('Water Data'!$D$28,0,10*ROW('Water Data'!D89))="","",OFFSET('Water Data'!$D$28,0,10*ROW('Water Data'!D89)))</f>
        <v/>
      </c>
      <c r="BU95" s="310" t="str">
        <f ca="true">+IF(OFFSET('Water Data'!$D$29,0,10*ROW('Water Data'!D89))="","",OFFSET('Water Data'!$D$29,0,10*ROW('Water Data'!D89)))</f>
        <v/>
      </c>
      <c r="BV95" s="310" t="str">
        <f ca="true">+IF(OFFSET('Water Data'!$E$27,0,10*ROW('Water Data'!E89))="","",OFFSET('Water Data'!$E$27,0,10*ROW('Water Data'!E89)))</f>
        <v/>
      </c>
      <c r="BW95" s="310" t="str">
        <f ca="true">+IF(OFFSET('Water Data'!$E$28,0,10*ROW('Water Data'!E89))="","",OFFSET('Water Data'!$E$28,0,10*ROW('Water Data'!E89)))</f>
        <v/>
      </c>
      <c r="BX95" s="310" t="str">
        <f ca="true">+IF(OFFSET('Water Data'!$E$29,0,10*ROW('Water Data'!E89))="","",OFFSET('Water Data'!$E$29,0,10*ROW('Water Data'!E89)))</f>
        <v/>
      </c>
      <c r="BY95" s="310" t="str">
        <f ca="true">+IF(OFFSET('Water Data'!$F$27,0,10*ROW('Water Data'!F89))="","",OFFSET('Water Data'!$F$27,0,10*ROW('Water Data'!F89)))</f>
        <v/>
      </c>
      <c r="BZ95" s="310" t="str">
        <f ca="true">+IF(OFFSET('Water Data'!$F$28,0,10*ROW('Water Data'!F89))="","",OFFSET('Water Data'!$F$28,0,10*ROW('Water Data'!F89)))</f>
        <v/>
      </c>
      <c r="CA95" s="310" t="str">
        <f ca="true">+IF(OFFSET('Water Data'!$F$29,0,10*ROW('Water Data'!F89))="","",OFFSET('Water Data'!$F$29,0,10*ROW('Water Data'!F89)))</f>
        <v/>
      </c>
      <c r="CB95" s="310" t="str">
        <f ca="true">+IF(OFFSET('Water Data'!$G$27,0,10*ROW('Water Data'!G89))="","",OFFSET('Water Data'!$G$27,0,10*ROW('Water Data'!G89)))</f>
        <v/>
      </c>
      <c r="CC95" s="310" t="str">
        <f ca="true">+IF(OFFSET('Water Data'!$G$28,0,10*ROW('Water Data'!G89))="","",OFFSET('Water Data'!$G$28,0,10*ROW('Water Data'!G89)))</f>
        <v/>
      </c>
      <c r="CD95" s="310" t="str">
        <f ca="true">+IF(OFFSET('Water Data'!$G$29,0,10*ROW('Water Data'!G89))="","",OFFSET('Water Data'!$G$29,0,10*ROW('Water Data'!G89)))</f>
        <v/>
      </c>
      <c r="CE95" s="310" t="str">
        <f ca="true">+IF(OFFSET('Water Data'!$H$27,0,10*ROW('Water Data'!H89))="","",OFFSET('Water Data'!$H$27,0,10*ROW('Water Data'!H89)))</f>
        <v/>
      </c>
      <c r="CF95" s="310" t="str">
        <f ca="true">+IF(OFFSET('Water Data'!$H$28,0,10*ROW('Water Data'!H89))="","",OFFSET('Water Data'!$H$28,0,10*ROW('Water Data'!H89)))</f>
        <v/>
      </c>
      <c r="CG95" s="310" t="str">
        <f ca="true">+IF(OFFSET('Water Data'!$H$29,0,10*ROW('Water Data'!H89))="","",OFFSET('Water Data'!$H$29,0,10*ROW('Water Data'!H89)))</f>
        <v/>
      </c>
      <c r="CH95" s="310" t="str">
        <f ca="true">+IF(OFFSET('Water Data'!$I$27,0,10*ROW('Water Data'!I89))="","",OFFSET('Water Data'!$I$27,0,10*ROW('Water Data'!I89)))</f>
        <v/>
      </c>
      <c r="CI95" s="310" t="str">
        <f ca="true">+IF(OFFSET('Water Data'!$I$28,0,10*ROW('Water Data'!I89))="","",OFFSET('Water Data'!$I$28,0,10*ROW('Water Data'!I89)))</f>
        <v/>
      </c>
      <c r="CJ95" s="310" t="str">
        <f ca="true">+IF(OFFSET('Water Data'!$I$29,0,10*ROW('Water Data'!I89))="","",OFFSET('Water Data'!$I$29,0,10*ROW('Water Data'!I89)))</f>
        <v/>
      </c>
      <c r="CK95" s="310" t="str">
        <f ca="true">+IF(OFFSET('Sanitation Data'!$D$28,0,10*ROW('Sanitation Data'!D89))="","",OFFSET('Sanitation Data'!$D$28,0,10*ROW('Sanitation Data'!D89)))</f>
        <v/>
      </c>
      <c r="CL95" s="310" t="str">
        <f ca="true">+IF(OFFSET('Sanitation Data'!$D$29,0,10*ROW('Sanitation Data'!D89))="","",OFFSET('Sanitation Data'!$D$29,0,10*ROW('Sanitation Data'!D89)))</f>
        <v/>
      </c>
      <c r="CM95" s="310" t="str">
        <f ca="true">+IF(OFFSET('Sanitation Data'!$D$30,0,10*ROW('Sanitation Data'!D89))="","",OFFSET('Sanitation Data'!$D$30,0,10*ROW('Sanitation Data'!D89)))</f>
        <v/>
      </c>
      <c r="CN95" s="310" t="str">
        <f ca="true">+IF(OFFSET('Sanitation Data'!$D$31,0,10*ROW('Sanitation Data'!D89))="","",OFFSET('Sanitation Data'!$D$31,0,10*ROW('Sanitation Data'!D89)))</f>
        <v/>
      </c>
      <c r="CO95" s="310" t="str">
        <f ca="true">+IF(OFFSET('Sanitation Data'!$D$32,0,10*ROW('Sanitation Data'!D89))="","",OFFSET('Sanitation Data'!$D$32,0,10*ROW('Sanitation Data'!D89)))</f>
        <v/>
      </c>
      <c r="CP95" s="310" t="str">
        <f ca="true">+IF(OFFSET('Sanitation Data'!$E$28,0,10*ROW('Sanitation Data'!E89))="","",OFFSET('Sanitation Data'!$E$28,0,10*ROW('Sanitation Data'!E89)))</f>
        <v/>
      </c>
      <c r="CQ95" s="310" t="str">
        <f ca="true">+IF(OFFSET('Sanitation Data'!$E$29,0,10*ROW('Sanitation Data'!E89))="","",OFFSET('Sanitation Data'!$E$29,0,10*ROW('Sanitation Data'!E89)))</f>
        <v/>
      </c>
      <c r="CR95" s="310" t="str">
        <f ca="true">+IF(OFFSET('Sanitation Data'!$E$30,0,10*ROW('Sanitation Data'!E89))="","",OFFSET('Sanitation Data'!$E$30,0,10*ROW('Sanitation Data'!E89)))</f>
        <v/>
      </c>
      <c r="CS95" s="310" t="str">
        <f ca="true">+IF(OFFSET('Sanitation Data'!$E$31,0,10*ROW('Sanitation Data'!E89))="","",OFFSET('Sanitation Data'!$E$31,0,10*ROW('Sanitation Data'!E89)))</f>
        <v/>
      </c>
      <c r="CT95" s="310" t="str">
        <f ca="true">+IF(OFFSET('Sanitation Data'!$E$32,0,10*ROW('Sanitation Data'!E89))="","",OFFSET('Sanitation Data'!$E$32,0,10*ROW('Sanitation Data'!E89)))</f>
        <v/>
      </c>
      <c r="CU95" s="310" t="str">
        <f ca="true">+IF(OFFSET('Sanitation Data'!$F$28,0,10*ROW('Sanitation Data'!F89))="","",OFFSET('Sanitation Data'!$F$28,0,10*ROW('Sanitation Data'!F89)))</f>
        <v/>
      </c>
      <c r="CV95" s="310" t="str">
        <f ca="true">+IF(OFFSET('Sanitation Data'!$F$29,0,10*ROW('Sanitation Data'!F89))="","",OFFSET('Sanitation Data'!$F$29,0,10*ROW('Sanitation Data'!F89)))</f>
        <v/>
      </c>
      <c r="CW95" s="310" t="str">
        <f ca="true">+IF(OFFSET('Sanitation Data'!$F$30,0,10*ROW('Sanitation Data'!F89))="","",OFFSET('Sanitation Data'!$F$30,0,10*ROW('Sanitation Data'!F89)))</f>
        <v/>
      </c>
      <c r="CX95" s="310" t="str">
        <f ca="true">+IF(OFFSET('Sanitation Data'!$F$31,0,10*ROW('Sanitation Data'!F89))="","",OFFSET('Sanitation Data'!$F$31,0,10*ROW('Sanitation Data'!F89)))</f>
        <v/>
      </c>
      <c r="CY95" s="310" t="str">
        <f ca="true">+IF(OFFSET('Sanitation Data'!$F$32,0,10*ROW('Sanitation Data'!F89))="","",OFFSET('Sanitation Data'!$F$32,0,10*ROW('Sanitation Data'!F89)))</f>
        <v/>
      </c>
      <c r="CZ95" s="310" t="str">
        <f ca="true">+IF(OFFSET('Sanitation Data'!$G$28,0,10*ROW('Sanitation Data'!G89))="","",OFFSET('Sanitation Data'!$G$28,0,10*ROW('Sanitation Data'!G89)))</f>
        <v/>
      </c>
      <c r="DA95" s="310" t="str">
        <f ca="true">+IF(OFFSET('Sanitation Data'!$G$29,0,10*ROW('Sanitation Data'!G89))="","",OFFSET('Sanitation Data'!$G$29,0,10*ROW('Sanitation Data'!G89)))</f>
        <v/>
      </c>
      <c r="DB95" s="310" t="str">
        <f ca="true">+IF(OFFSET('Sanitation Data'!$G$30,0,10*ROW('Sanitation Data'!G89))="","",OFFSET('Sanitation Data'!$G$30,0,10*ROW('Sanitation Data'!G89)))</f>
        <v/>
      </c>
      <c r="DC95" s="310" t="str">
        <f ca="true">+IF(OFFSET('Sanitation Data'!$G$31,0,10*ROW('Sanitation Data'!G89))="","",OFFSET('Sanitation Data'!$G$31,0,10*ROW('Sanitation Data'!G89)))</f>
        <v/>
      </c>
      <c r="DD95" s="310" t="str">
        <f ca="true">+IF(OFFSET('Sanitation Data'!$G$32,0,10*ROW('Sanitation Data'!G89))="","",OFFSET('Sanitation Data'!$G$32,0,10*ROW('Sanitation Data'!G89)))</f>
        <v/>
      </c>
      <c r="DE95" s="310" t="str">
        <f ca="true">+IF(OFFSET('Sanitation Data'!$H$28,0,10*ROW('Sanitation Data'!H89))="","",OFFSET('Sanitation Data'!$H$28,0,10*ROW('Sanitation Data'!H89)))</f>
        <v/>
      </c>
      <c r="DF95" s="310" t="str">
        <f ca="true">+IF(OFFSET('Sanitation Data'!$H$29,0,10*ROW('Sanitation Data'!H89))="","",OFFSET('Sanitation Data'!$H$29,0,10*ROW('Sanitation Data'!H89)))</f>
        <v/>
      </c>
      <c r="DG95" s="310" t="str">
        <f ca="true">+IF(OFFSET('Sanitation Data'!$H$30,0,10*ROW('Sanitation Data'!H89))="","",OFFSET('Sanitation Data'!$H$30,0,10*ROW('Sanitation Data'!H89)))</f>
        <v/>
      </c>
      <c r="DH95" s="310" t="str">
        <f ca="true">+IF(OFFSET('Sanitation Data'!$H$31,0,10*ROW('Sanitation Data'!H89))="","",OFFSET('Sanitation Data'!$H$31,0,10*ROW('Sanitation Data'!H89)))</f>
        <v/>
      </c>
      <c r="DI95" s="310" t="str">
        <f ca="true">+IF(OFFSET('Sanitation Data'!$H$32,0,10*ROW('Sanitation Data'!H89))="","",OFFSET('Sanitation Data'!$H$32,0,10*ROW('Sanitation Data'!H89)))</f>
        <v/>
      </c>
      <c r="DJ95" s="310" t="str">
        <f ca="true">+IF(OFFSET('Sanitation Data'!$I$28,0,10*ROW('Sanitation Data'!I89))="","",OFFSET('Sanitation Data'!$I$28,0,10*ROW('Sanitation Data'!I89)))</f>
        <v/>
      </c>
      <c r="DK95" s="310" t="str">
        <f ca="true">+IF(OFFSET('Sanitation Data'!$I$29,0,10*ROW('Sanitation Data'!I89))="","",OFFSET('Sanitation Data'!$I$29,0,10*ROW('Sanitation Data'!I89)))</f>
        <v/>
      </c>
      <c r="DL95" s="310" t="str">
        <f ca="true">+IF(OFFSET('Sanitation Data'!$I$30,0,10*ROW('Sanitation Data'!I89))="","",OFFSET('Sanitation Data'!$I$30,0,10*ROW('Sanitation Data'!I89)))</f>
        <v/>
      </c>
      <c r="DM95" s="310" t="str">
        <f ca="true">+IF(OFFSET('Sanitation Data'!$I$31,0,10*ROW('Sanitation Data'!I89))="","",OFFSET('Sanitation Data'!$I$31,0,10*ROW('Sanitation Data'!I89)))</f>
        <v/>
      </c>
      <c r="DN95" s="310" t="str">
        <f ca="true">+IF(OFFSET('Sanitation Data'!$I$32,0,10*ROW('Sanitation Data'!I89))="","",OFFSET('Sanitation Data'!$I$32,0,10*ROW('Sanitation Data'!I89)))</f>
        <v/>
      </c>
      <c r="DO95" s="310" t="str">
        <f ca="true">+IF(OFFSET('Hygiene Data'!$D$11,0,10*ROW('Hygiene Data'!D89))="","",OFFSET('Hygiene Data'!$D$11,0,10*ROW('Hygiene Data'!D89)))</f>
        <v/>
      </c>
      <c r="DP95" s="310" t="str">
        <f ca="true">+IF(OFFSET('Hygiene Data'!$D$12,0,10*ROW('Hygiene Data'!D89))="","",OFFSET('Hygiene Data'!$D$12,0,10*ROW('Hygiene Data'!D89)))</f>
        <v/>
      </c>
      <c r="DQ95" s="310" t="str">
        <f ca="true">+IF(OFFSET('Hygiene Data'!$D$13,0,10*ROW('Hygiene Data'!D89))="","",OFFSET('Hygiene Data'!$D$13,0,10*ROW('Hygiene Data'!D89)))</f>
        <v/>
      </c>
      <c r="DR95" s="310" t="str">
        <f ca="true">+IF(OFFSET('Hygiene Data'!$E$11,0,10*ROW('Hygiene Data'!E89))="","",OFFSET('Hygiene Data'!$E$11,0,10*ROW('Hygiene Data'!E89)))</f>
        <v/>
      </c>
      <c r="DS95" s="310" t="str">
        <f ca="true">+IF(OFFSET('Hygiene Data'!$E$12,0,10*ROW('Hygiene Data'!E89))="","",OFFSET('Hygiene Data'!$E$12,0,10*ROW('Hygiene Data'!E89)))</f>
        <v/>
      </c>
      <c r="DT95" s="310" t="str">
        <f ca="true">+IF(OFFSET('Hygiene Data'!$E$13,0,10*ROW('Hygiene Data'!E89))="","",OFFSET('Hygiene Data'!$E$13,0,10*ROW('Hygiene Data'!E89)))</f>
        <v/>
      </c>
      <c r="DU95" s="310" t="str">
        <f ca="true">+IF(OFFSET('Hygiene Data'!$F$11,0,10*ROW('Hygiene Data'!F89))="","",OFFSET('Hygiene Data'!$F$11,0,10*ROW('Hygiene Data'!F89)))</f>
        <v/>
      </c>
      <c r="DV95" s="310" t="str">
        <f ca="true">+IF(OFFSET('Hygiene Data'!$F$12,0,10*ROW('Hygiene Data'!F89))="","",OFFSET('Hygiene Data'!$F$12,0,10*ROW('Hygiene Data'!F89)))</f>
        <v/>
      </c>
      <c r="DW95" s="310" t="str">
        <f ca="true">+IF(OFFSET('Hygiene Data'!$F$13,0,10*ROW('Hygiene Data'!F89))="","",OFFSET('Hygiene Data'!$F$13,0,10*ROW('Hygiene Data'!F89)))</f>
        <v/>
      </c>
      <c r="DX95" s="310" t="str">
        <f ca="true">+IF(OFFSET('Hygiene Data'!$G$11,0,10*ROW('Hygiene Data'!G89))="","",OFFSET('Hygiene Data'!$G$11,0,10*ROW('Hygiene Data'!G89)))</f>
        <v/>
      </c>
      <c r="DY95" s="310" t="str">
        <f ca="true">+IF(OFFSET('Hygiene Data'!$G$12,0,10*ROW('Hygiene Data'!G89))="","",OFFSET('Hygiene Data'!$G$12,0,10*ROW('Hygiene Data'!G89)))</f>
        <v/>
      </c>
      <c r="DZ95" s="310" t="str">
        <f ca="true">+IF(OFFSET('Hygiene Data'!$G$13,0,10*ROW('Hygiene Data'!G89))="","",OFFSET('Hygiene Data'!$G$13,0,10*ROW('Hygiene Data'!G89)))</f>
        <v/>
      </c>
      <c r="EA95" s="310" t="str">
        <f ca="true">+IF(OFFSET('Hygiene Data'!$H$11,0,10*ROW('Hygiene Data'!H89))="","",OFFSET('Hygiene Data'!$H$11,0,10*ROW('Hygiene Data'!H89)))</f>
        <v/>
      </c>
      <c r="EB95" s="310" t="str">
        <f ca="true">+IF(OFFSET('Hygiene Data'!$H$12,0,10*ROW('Hygiene Data'!H89))="","",OFFSET('Hygiene Data'!$H$12,0,10*ROW('Hygiene Data'!H89)))</f>
        <v/>
      </c>
      <c r="EC95" s="310" t="str">
        <f ca="true">+IF(OFFSET('Hygiene Data'!$H$13,0,10*ROW('Hygiene Data'!H89))="","",OFFSET('Hygiene Data'!$H$13,0,10*ROW('Hygiene Data'!H89)))</f>
        <v/>
      </c>
      <c r="ED95" s="310" t="str">
        <f ca="true">+IF(OFFSET('Hygiene Data'!$I$11,0,10*ROW('Hygiene Data'!I89))="","",OFFSET('Hygiene Data'!$I$11,0,10*ROW('Hygiene Data'!I89)))</f>
        <v/>
      </c>
      <c r="EE95" s="310" t="str">
        <f ca="true">+IF(OFFSET('Hygiene Data'!$I$12,0,10*ROW('Hygiene Data'!I89))="","",OFFSET('Hygiene Data'!$I$12,0,10*ROW('Hygiene Data'!I89)))</f>
        <v/>
      </c>
      <c r="EF95" s="310"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66"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10"/>
      <c r="BS96" s="310" t="str">
        <f ca="true">+IF(OFFSET('Water Data'!$D$27,0,10*ROW('Water Data'!D90))="","",OFFSET('Water Data'!$D$27,0,10*ROW('Water Data'!D90)))</f>
        <v/>
      </c>
      <c r="BT96" s="310" t="str">
        <f ca="true">+IF(OFFSET('Water Data'!$D$28,0,10*ROW('Water Data'!D90))="","",OFFSET('Water Data'!$D$28,0,10*ROW('Water Data'!D90)))</f>
        <v/>
      </c>
      <c r="BU96" s="310" t="str">
        <f ca="true">+IF(OFFSET('Water Data'!$D$29,0,10*ROW('Water Data'!D90))="","",OFFSET('Water Data'!$D$29,0,10*ROW('Water Data'!D90)))</f>
        <v/>
      </c>
      <c r="BV96" s="310" t="str">
        <f ca="true">+IF(OFFSET('Water Data'!$E$27,0,10*ROW('Water Data'!E90))="","",OFFSET('Water Data'!$E$27,0,10*ROW('Water Data'!E90)))</f>
        <v/>
      </c>
      <c r="BW96" s="310" t="str">
        <f ca="true">+IF(OFFSET('Water Data'!$E$28,0,10*ROW('Water Data'!E90))="","",OFFSET('Water Data'!$E$28,0,10*ROW('Water Data'!E90)))</f>
        <v/>
      </c>
      <c r="BX96" s="310" t="str">
        <f ca="true">+IF(OFFSET('Water Data'!$E$29,0,10*ROW('Water Data'!E90))="","",OFFSET('Water Data'!$E$29,0,10*ROW('Water Data'!E90)))</f>
        <v/>
      </c>
      <c r="BY96" s="310" t="str">
        <f ca="true">+IF(OFFSET('Water Data'!$F$27,0,10*ROW('Water Data'!F90))="","",OFFSET('Water Data'!$F$27,0,10*ROW('Water Data'!F90)))</f>
        <v/>
      </c>
      <c r="BZ96" s="310" t="str">
        <f ca="true">+IF(OFFSET('Water Data'!$F$28,0,10*ROW('Water Data'!F90))="","",OFFSET('Water Data'!$F$28,0,10*ROW('Water Data'!F90)))</f>
        <v/>
      </c>
      <c r="CA96" s="310" t="str">
        <f ca="true">+IF(OFFSET('Water Data'!$F$29,0,10*ROW('Water Data'!F90))="","",OFFSET('Water Data'!$F$29,0,10*ROW('Water Data'!F90)))</f>
        <v/>
      </c>
      <c r="CB96" s="310" t="str">
        <f ca="true">+IF(OFFSET('Water Data'!$G$27,0,10*ROW('Water Data'!G90))="","",OFFSET('Water Data'!$G$27,0,10*ROW('Water Data'!G90)))</f>
        <v/>
      </c>
      <c r="CC96" s="310" t="str">
        <f ca="true">+IF(OFFSET('Water Data'!$G$28,0,10*ROW('Water Data'!G90))="","",OFFSET('Water Data'!$G$28,0,10*ROW('Water Data'!G90)))</f>
        <v/>
      </c>
      <c r="CD96" s="310" t="str">
        <f ca="true">+IF(OFFSET('Water Data'!$G$29,0,10*ROW('Water Data'!G90))="","",OFFSET('Water Data'!$G$29,0,10*ROW('Water Data'!G90)))</f>
        <v/>
      </c>
      <c r="CE96" s="310" t="str">
        <f ca="true">+IF(OFFSET('Water Data'!$H$27,0,10*ROW('Water Data'!H90))="","",OFFSET('Water Data'!$H$27,0,10*ROW('Water Data'!H90)))</f>
        <v/>
      </c>
      <c r="CF96" s="310" t="str">
        <f ca="true">+IF(OFFSET('Water Data'!$H$28,0,10*ROW('Water Data'!H90))="","",OFFSET('Water Data'!$H$28,0,10*ROW('Water Data'!H90)))</f>
        <v/>
      </c>
      <c r="CG96" s="310" t="str">
        <f ca="true">+IF(OFFSET('Water Data'!$H$29,0,10*ROW('Water Data'!H90))="","",OFFSET('Water Data'!$H$29,0,10*ROW('Water Data'!H90)))</f>
        <v/>
      </c>
      <c r="CH96" s="310" t="str">
        <f ca="true">+IF(OFFSET('Water Data'!$I$27,0,10*ROW('Water Data'!I90))="","",OFFSET('Water Data'!$I$27,0,10*ROW('Water Data'!I90)))</f>
        <v/>
      </c>
      <c r="CI96" s="310" t="str">
        <f ca="true">+IF(OFFSET('Water Data'!$I$28,0,10*ROW('Water Data'!I90))="","",OFFSET('Water Data'!$I$28,0,10*ROW('Water Data'!I90)))</f>
        <v/>
      </c>
      <c r="CJ96" s="310" t="str">
        <f ca="true">+IF(OFFSET('Water Data'!$I$29,0,10*ROW('Water Data'!I90))="","",OFFSET('Water Data'!$I$29,0,10*ROW('Water Data'!I90)))</f>
        <v/>
      </c>
      <c r="CK96" s="310" t="str">
        <f ca="true">+IF(OFFSET('Sanitation Data'!$D$28,0,10*ROW('Sanitation Data'!D90))="","",OFFSET('Sanitation Data'!$D$28,0,10*ROW('Sanitation Data'!D90)))</f>
        <v/>
      </c>
      <c r="CL96" s="310" t="str">
        <f ca="true">+IF(OFFSET('Sanitation Data'!$D$29,0,10*ROW('Sanitation Data'!D90))="","",OFFSET('Sanitation Data'!$D$29,0,10*ROW('Sanitation Data'!D90)))</f>
        <v/>
      </c>
      <c r="CM96" s="310" t="str">
        <f ca="true">+IF(OFFSET('Sanitation Data'!$D$30,0,10*ROW('Sanitation Data'!D90))="","",OFFSET('Sanitation Data'!$D$30,0,10*ROW('Sanitation Data'!D90)))</f>
        <v/>
      </c>
      <c r="CN96" s="310" t="str">
        <f ca="true">+IF(OFFSET('Sanitation Data'!$D$31,0,10*ROW('Sanitation Data'!D90))="","",OFFSET('Sanitation Data'!$D$31,0,10*ROW('Sanitation Data'!D90)))</f>
        <v/>
      </c>
      <c r="CO96" s="310" t="str">
        <f ca="true">+IF(OFFSET('Sanitation Data'!$D$32,0,10*ROW('Sanitation Data'!D90))="","",OFFSET('Sanitation Data'!$D$32,0,10*ROW('Sanitation Data'!D90)))</f>
        <v/>
      </c>
      <c r="CP96" s="310" t="str">
        <f ca="true">+IF(OFFSET('Sanitation Data'!$E$28,0,10*ROW('Sanitation Data'!E90))="","",OFFSET('Sanitation Data'!$E$28,0,10*ROW('Sanitation Data'!E90)))</f>
        <v/>
      </c>
      <c r="CQ96" s="310" t="str">
        <f ca="true">+IF(OFFSET('Sanitation Data'!$E$29,0,10*ROW('Sanitation Data'!E90))="","",OFFSET('Sanitation Data'!$E$29,0,10*ROW('Sanitation Data'!E90)))</f>
        <v/>
      </c>
      <c r="CR96" s="310" t="str">
        <f ca="true">+IF(OFFSET('Sanitation Data'!$E$30,0,10*ROW('Sanitation Data'!E90))="","",OFFSET('Sanitation Data'!$E$30,0,10*ROW('Sanitation Data'!E90)))</f>
        <v/>
      </c>
      <c r="CS96" s="310" t="str">
        <f ca="true">+IF(OFFSET('Sanitation Data'!$E$31,0,10*ROW('Sanitation Data'!E90))="","",OFFSET('Sanitation Data'!$E$31,0,10*ROW('Sanitation Data'!E90)))</f>
        <v/>
      </c>
      <c r="CT96" s="310" t="str">
        <f ca="true">+IF(OFFSET('Sanitation Data'!$E$32,0,10*ROW('Sanitation Data'!E90))="","",OFFSET('Sanitation Data'!$E$32,0,10*ROW('Sanitation Data'!E90)))</f>
        <v/>
      </c>
      <c r="CU96" s="310" t="str">
        <f ca="true">+IF(OFFSET('Sanitation Data'!$F$28,0,10*ROW('Sanitation Data'!F90))="","",OFFSET('Sanitation Data'!$F$28,0,10*ROW('Sanitation Data'!F90)))</f>
        <v/>
      </c>
      <c r="CV96" s="310" t="str">
        <f ca="true">+IF(OFFSET('Sanitation Data'!$F$29,0,10*ROW('Sanitation Data'!F90))="","",OFFSET('Sanitation Data'!$F$29,0,10*ROW('Sanitation Data'!F90)))</f>
        <v/>
      </c>
      <c r="CW96" s="310" t="str">
        <f ca="true">+IF(OFFSET('Sanitation Data'!$F$30,0,10*ROW('Sanitation Data'!F90))="","",OFFSET('Sanitation Data'!$F$30,0,10*ROW('Sanitation Data'!F90)))</f>
        <v/>
      </c>
      <c r="CX96" s="310" t="str">
        <f ca="true">+IF(OFFSET('Sanitation Data'!$F$31,0,10*ROW('Sanitation Data'!F90))="","",OFFSET('Sanitation Data'!$F$31,0,10*ROW('Sanitation Data'!F90)))</f>
        <v/>
      </c>
      <c r="CY96" s="310" t="str">
        <f ca="true">+IF(OFFSET('Sanitation Data'!$F$32,0,10*ROW('Sanitation Data'!F90))="","",OFFSET('Sanitation Data'!$F$32,0,10*ROW('Sanitation Data'!F90)))</f>
        <v/>
      </c>
      <c r="CZ96" s="310" t="str">
        <f ca="true">+IF(OFFSET('Sanitation Data'!$G$28,0,10*ROW('Sanitation Data'!G90))="","",OFFSET('Sanitation Data'!$G$28,0,10*ROW('Sanitation Data'!G90)))</f>
        <v/>
      </c>
      <c r="DA96" s="310" t="str">
        <f ca="true">+IF(OFFSET('Sanitation Data'!$G$29,0,10*ROW('Sanitation Data'!G90))="","",OFFSET('Sanitation Data'!$G$29,0,10*ROW('Sanitation Data'!G90)))</f>
        <v/>
      </c>
      <c r="DB96" s="310" t="str">
        <f ca="true">+IF(OFFSET('Sanitation Data'!$G$30,0,10*ROW('Sanitation Data'!G90))="","",OFFSET('Sanitation Data'!$G$30,0,10*ROW('Sanitation Data'!G90)))</f>
        <v/>
      </c>
      <c r="DC96" s="310" t="str">
        <f ca="true">+IF(OFFSET('Sanitation Data'!$G$31,0,10*ROW('Sanitation Data'!G90))="","",OFFSET('Sanitation Data'!$G$31,0,10*ROW('Sanitation Data'!G90)))</f>
        <v/>
      </c>
      <c r="DD96" s="310" t="str">
        <f ca="true">+IF(OFFSET('Sanitation Data'!$G$32,0,10*ROW('Sanitation Data'!G90))="","",OFFSET('Sanitation Data'!$G$32,0,10*ROW('Sanitation Data'!G90)))</f>
        <v/>
      </c>
      <c r="DE96" s="310" t="str">
        <f ca="true">+IF(OFFSET('Sanitation Data'!$H$28,0,10*ROW('Sanitation Data'!H90))="","",OFFSET('Sanitation Data'!$H$28,0,10*ROW('Sanitation Data'!H90)))</f>
        <v/>
      </c>
      <c r="DF96" s="310" t="str">
        <f ca="true">+IF(OFFSET('Sanitation Data'!$H$29,0,10*ROW('Sanitation Data'!H90))="","",OFFSET('Sanitation Data'!$H$29,0,10*ROW('Sanitation Data'!H90)))</f>
        <v/>
      </c>
      <c r="DG96" s="310" t="str">
        <f ca="true">+IF(OFFSET('Sanitation Data'!$H$30,0,10*ROW('Sanitation Data'!H90))="","",OFFSET('Sanitation Data'!$H$30,0,10*ROW('Sanitation Data'!H90)))</f>
        <v/>
      </c>
      <c r="DH96" s="310" t="str">
        <f ca="true">+IF(OFFSET('Sanitation Data'!$H$31,0,10*ROW('Sanitation Data'!H90))="","",OFFSET('Sanitation Data'!$H$31,0,10*ROW('Sanitation Data'!H90)))</f>
        <v/>
      </c>
      <c r="DI96" s="310" t="str">
        <f ca="true">+IF(OFFSET('Sanitation Data'!$H$32,0,10*ROW('Sanitation Data'!H90))="","",OFFSET('Sanitation Data'!$H$32,0,10*ROW('Sanitation Data'!H90)))</f>
        <v/>
      </c>
      <c r="DJ96" s="310" t="str">
        <f ca="true">+IF(OFFSET('Sanitation Data'!$I$28,0,10*ROW('Sanitation Data'!I90))="","",OFFSET('Sanitation Data'!$I$28,0,10*ROW('Sanitation Data'!I90)))</f>
        <v/>
      </c>
      <c r="DK96" s="310" t="str">
        <f ca="true">+IF(OFFSET('Sanitation Data'!$I$29,0,10*ROW('Sanitation Data'!I90))="","",OFFSET('Sanitation Data'!$I$29,0,10*ROW('Sanitation Data'!I90)))</f>
        <v/>
      </c>
      <c r="DL96" s="310" t="str">
        <f ca="true">+IF(OFFSET('Sanitation Data'!$I$30,0,10*ROW('Sanitation Data'!I90))="","",OFFSET('Sanitation Data'!$I$30,0,10*ROW('Sanitation Data'!I90)))</f>
        <v/>
      </c>
      <c r="DM96" s="310" t="str">
        <f ca="true">+IF(OFFSET('Sanitation Data'!$I$31,0,10*ROW('Sanitation Data'!I90))="","",OFFSET('Sanitation Data'!$I$31,0,10*ROW('Sanitation Data'!I90)))</f>
        <v/>
      </c>
      <c r="DN96" s="310" t="str">
        <f ca="true">+IF(OFFSET('Sanitation Data'!$I$32,0,10*ROW('Sanitation Data'!I90))="","",OFFSET('Sanitation Data'!$I$32,0,10*ROW('Sanitation Data'!I90)))</f>
        <v/>
      </c>
      <c r="DO96" s="310" t="str">
        <f ca="true">+IF(OFFSET('Hygiene Data'!$D$11,0,10*ROW('Hygiene Data'!D90))="","",OFFSET('Hygiene Data'!$D$11,0,10*ROW('Hygiene Data'!D90)))</f>
        <v/>
      </c>
      <c r="DP96" s="310" t="str">
        <f ca="true">+IF(OFFSET('Hygiene Data'!$D$12,0,10*ROW('Hygiene Data'!D90))="","",OFFSET('Hygiene Data'!$D$12,0,10*ROW('Hygiene Data'!D90)))</f>
        <v/>
      </c>
      <c r="DQ96" s="310" t="str">
        <f ca="true">+IF(OFFSET('Hygiene Data'!$D$13,0,10*ROW('Hygiene Data'!D90))="","",OFFSET('Hygiene Data'!$D$13,0,10*ROW('Hygiene Data'!D90)))</f>
        <v/>
      </c>
      <c r="DR96" s="310" t="str">
        <f ca="true">+IF(OFFSET('Hygiene Data'!$E$11,0,10*ROW('Hygiene Data'!E90))="","",OFFSET('Hygiene Data'!$E$11,0,10*ROW('Hygiene Data'!E90)))</f>
        <v/>
      </c>
      <c r="DS96" s="310" t="str">
        <f ca="true">+IF(OFFSET('Hygiene Data'!$E$12,0,10*ROW('Hygiene Data'!E90))="","",OFFSET('Hygiene Data'!$E$12,0,10*ROW('Hygiene Data'!E90)))</f>
        <v/>
      </c>
      <c r="DT96" s="310" t="str">
        <f ca="true">+IF(OFFSET('Hygiene Data'!$E$13,0,10*ROW('Hygiene Data'!E90))="","",OFFSET('Hygiene Data'!$E$13,0,10*ROW('Hygiene Data'!E90)))</f>
        <v/>
      </c>
      <c r="DU96" s="310" t="str">
        <f ca="true">+IF(OFFSET('Hygiene Data'!$F$11,0,10*ROW('Hygiene Data'!F90))="","",OFFSET('Hygiene Data'!$F$11,0,10*ROW('Hygiene Data'!F90)))</f>
        <v/>
      </c>
      <c r="DV96" s="310" t="str">
        <f ca="true">+IF(OFFSET('Hygiene Data'!$F$12,0,10*ROW('Hygiene Data'!F90))="","",OFFSET('Hygiene Data'!$F$12,0,10*ROW('Hygiene Data'!F90)))</f>
        <v/>
      </c>
      <c r="DW96" s="310" t="str">
        <f ca="true">+IF(OFFSET('Hygiene Data'!$F$13,0,10*ROW('Hygiene Data'!F90))="","",OFFSET('Hygiene Data'!$F$13,0,10*ROW('Hygiene Data'!F90)))</f>
        <v/>
      </c>
      <c r="DX96" s="310" t="str">
        <f ca="true">+IF(OFFSET('Hygiene Data'!$G$11,0,10*ROW('Hygiene Data'!G90))="","",OFFSET('Hygiene Data'!$G$11,0,10*ROW('Hygiene Data'!G90)))</f>
        <v/>
      </c>
      <c r="DY96" s="310" t="str">
        <f ca="true">+IF(OFFSET('Hygiene Data'!$G$12,0,10*ROW('Hygiene Data'!G90))="","",OFFSET('Hygiene Data'!$G$12,0,10*ROW('Hygiene Data'!G90)))</f>
        <v/>
      </c>
      <c r="DZ96" s="310" t="str">
        <f ca="true">+IF(OFFSET('Hygiene Data'!$G$13,0,10*ROW('Hygiene Data'!G90))="","",OFFSET('Hygiene Data'!$G$13,0,10*ROW('Hygiene Data'!G90)))</f>
        <v/>
      </c>
      <c r="EA96" s="310" t="str">
        <f ca="true">+IF(OFFSET('Hygiene Data'!$H$11,0,10*ROW('Hygiene Data'!H90))="","",OFFSET('Hygiene Data'!$H$11,0,10*ROW('Hygiene Data'!H90)))</f>
        <v/>
      </c>
      <c r="EB96" s="310" t="str">
        <f ca="true">+IF(OFFSET('Hygiene Data'!$H$12,0,10*ROW('Hygiene Data'!H90))="","",OFFSET('Hygiene Data'!$H$12,0,10*ROW('Hygiene Data'!H90)))</f>
        <v/>
      </c>
      <c r="EC96" s="310" t="str">
        <f ca="true">+IF(OFFSET('Hygiene Data'!$H$13,0,10*ROW('Hygiene Data'!H90))="","",OFFSET('Hygiene Data'!$H$13,0,10*ROW('Hygiene Data'!H90)))</f>
        <v/>
      </c>
      <c r="ED96" s="310" t="str">
        <f ca="true">+IF(OFFSET('Hygiene Data'!$I$11,0,10*ROW('Hygiene Data'!I90))="","",OFFSET('Hygiene Data'!$I$11,0,10*ROW('Hygiene Data'!I90)))</f>
        <v/>
      </c>
      <c r="EE96" s="310" t="str">
        <f ca="true">+IF(OFFSET('Hygiene Data'!$I$12,0,10*ROW('Hygiene Data'!I90))="","",OFFSET('Hygiene Data'!$I$12,0,10*ROW('Hygiene Data'!I90)))</f>
        <v/>
      </c>
      <c r="EF96" s="310"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66"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10"/>
      <c r="BS97" s="310" t="str">
        <f ca="true">+IF(OFFSET('Water Data'!$D$27,0,10*ROW('Water Data'!D91))="","",OFFSET('Water Data'!$D$27,0,10*ROW('Water Data'!D91)))</f>
        <v/>
      </c>
      <c r="BT97" s="310" t="str">
        <f ca="true">+IF(OFFSET('Water Data'!$D$28,0,10*ROW('Water Data'!D91))="","",OFFSET('Water Data'!$D$28,0,10*ROW('Water Data'!D91)))</f>
        <v/>
      </c>
      <c r="BU97" s="310" t="str">
        <f ca="true">+IF(OFFSET('Water Data'!$D$29,0,10*ROW('Water Data'!D91))="","",OFFSET('Water Data'!$D$29,0,10*ROW('Water Data'!D91)))</f>
        <v/>
      </c>
      <c r="BV97" s="310" t="str">
        <f ca="true">+IF(OFFSET('Water Data'!$E$27,0,10*ROW('Water Data'!E91))="","",OFFSET('Water Data'!$E$27,0,10*ROW('Water Data'!E91)))</f>
        <v/>
      </c>
      <c r="BW97" s="310" t="str">
        <f ca="true">+IF(OFFSET('Water Data'!$E$28,0,10*ROW('Water Data'!E91))="","",OFFSET('Water Data'!$E$28,0,10*ROW('Water Data'!E91)))</f>
        <v/>
      </c>
      <c r="BX97" s="310" t="str">
        <f ca="true">+IF(OFFSET('Water Data'!$E$29,0,10*ROW('Water Data'!E91))="","",OFFSET('Water Data'!$E$29,0,10*ROW('Water Data'!E91)))</f>
        <v/>
      </c>
      <c r="BY97" s="310" t="str">
        <f ca="true">+IF(OFFSET('Water Data'!$F$27,0,10*ROW('Water Data'!F91))="","",OFFSET('Water Data'!$F$27,0,10*ROW('Water Data'!F91)))</f>
        <v/>
      </c>
      <c r="BZ97" s="310" t="str">
        <f ca="true">+IF(OFFSET('Water Data'!$F$28,0,10*ROW('Water Data'!F91))="","",OFFSET('Water Data'!$F$28,0,10*ROW('Water Data'!F91)))</f>
        <v/>
      </c>
      <c r="CA97" s="310" t="str">
        <f ca="true">+IF(OFFSET('Water Data'!$F$29,0,10*ROW('Water Data'!F91))="","",OFFSET('Water Data'!$F$29,0,10*ROW('Water Data'!F91)))</f>
        <v/>
      </c>
      <c r="CB97" s="310" t="str">
        <f ca="true">+IF(OFFSET('Water Data'!$G$27,0,10*ROW('Water Data'!G91))="","",OFFSET('Water Data'!$G$27,0,10*ROW('Water Data'!G91)))</f>
        <v/>
      </c>
      <c r="CC97" s="310" t="str">
        <f ca="true">+IF(OFFSET('Water Data'!$G$28,0,10*ROW('Water Data'!G91))="","",OFFSET('Water Data'!$G$28,0,10*ROW('Water Data'!G91)))</f>
        <v/>
      </c>
      <c r="CD97" s="310" t="str">
        <f ca="true">+IF(OFFSET('Water Data'!$G$29,0,10*ROW('Water Data'!G91))="","",OFFSET('Water Data'!$G$29,0,10*ROW('Water Data'!G91)))</f>
        <v/>
      </c>
      <c r="CE97" s="310" t="str">
        <f ca="true">+IF(OFFSET('Water Data'!$H$27,0,10*ROW('Water Data'!H91))="","",OFFSET('Water Data'!$H$27,0,10*ROW('Water Data'!H91)))</f>
        <v/>
      </c>
      <c r="CF97" s="310" t="str">
        <f ca="true">+IF(OFFSET('Water Data'!$H$28,0,10*ROW('Water Data'!H91))="","",OFFSET('Water Data'!$H$28,0,10*ROW('Water Data'!H91)))</f>
        <v/>
      </c>
      <c r="CG97" s="310" t="str">
        <f ca="true">+IF(OFFSET('Water Data'!$H$29,0,10*ROW('Water Data'!H91))="","",OFFSET('Water Data'!$H$29,0,10*ROW('Water Data'!H91)))</f>
        <v/>
      </c>
      <c r="CH97" s="310" t="str">
        <f ca="true">+IF(OFFSET('Water Data'!$I$27,0,10*ROW('Water Data'!I91))="","",OFFSET('Water Data'!$I$27,0,10*ROW('Water Data'!I91)))</f>
        <v/>
      </c>
      <c r="CI97" s="310" t="str">
        <f ca="true">+IF(OFFSET('Water Data'!$I$28,0,10*ROW('Water Data'!I91))="","",OFFSET('Water Data'!$I$28,0,10*ROW('Water Data'!I91)))</f>
        <v/>
      </c>
      <c r="CJ97" s="310" t="str">
        <f ca="true">+IF(OFFSET('Water Data'!$I$29,0,10*ROW('Water Data'!I91))="","",OFFSET('Water Data'!$I$29,0,10*ROW('Water Data'!I91)))</f>
        <v/>
      </c>
      <c r="CK97" s="310" t="str">
        <f ca="true">+IF(OFFSET('Sanitation Data'!$D$28,0,10*ROW('Sanitation Data'!D91))="","",OFFSET('Sanitation Data'!$D$28,0,10*ROW('Sanitation Data'!D91)))</f>
        <v/>
      </c>
      <c r="CL97" s="310" t="str">
        <f ca="true">+IF(OFFSET('Sanitation Data'!$D$29,0,10*ROW('Sanitation Data'!D91))="","",OFFSET('Sanitation Data'!$D$29,0,10*ROW('Sanitation Data'!D91)))</f>
        <v/>
      </c>
      <c r="CM97" s="310" t="str">
        <f ca="true">+IF(OFFSET('Sanitation Data'!$D$30,0,10*ROW('Sanitation Data'!D91))="","",OFFSET('Sanitation Data'!$D$30,0,10*ROW('Sanitation Data'!D91)))</f>
        <v/>
      </c>
      <c r="CN97" s="310" t="str">
        <f ca="true">+IF(OFFSET('Sanitation Data'!$D$31,0,10*ROW('Sanitation Data'!D91))="","",OFFSET('Sanitation Data'!$D$31,0,10*ROW('Sanitation Data'!D91)))</f>
        <v/>
      </c>
      <c r="CO97" s="310" t="str">
        <f ca="true">+IF(OFFSET('Sanitation Data'!$D$32,0,10*ROW('Sanitation Data'!D91))="","",OFFSET('Sanitation Data'!$D$32,0,10*ROW('Sanitation Data'!D91)))</f>
        <v/>
      </c>
      <c r="CP97" s="310" t="str">
        <f ca="true">+IF(OFFSET('Sanitation Data'!$E$28,0,10*ROW('Sanitation Data'!E91))="","",OFFSET('Sanitation Data'!$E$28,0,10*ROW('Sanitation Data'!E91)))</f>
        <v/>
      </c>
      <c r="CQ97" s="310" t="str">
        <f ca="true">+IF(OFFSET('Sanitation Data'!$E$29,0,10*ROW('Sanitation Data'!E91))="","",OFFSET('Sanitation Data'!$E$29,0,10*ROW('Sanitation Data'!E91)))</f>
        <v/>
      </c>
      <c r="CR97" s="310" t="str">
        <f ca="true">+IF(OFFSET('Sanitation Data'!$E$30,0,10*ROW('Sanitation Data'!E91))="","",OFFSET('Sanitation Data'!$E$30,0,10*ROW('Sanitation Data'!E91)))</f>
        <v/>
      </c>
      <c r="CS97" s="310" t="str">
        <f ca="true">+IF(OFFSET('Sanitation Data'!$E$31,0,10*ROW('Sanitation Data'!E91))="","",OFFSET('Sanitation Data'!$E$31,0,10*ROW('Sanitation Data'!E91)))</f>
        <v/>
      </c>
      <c r="CT97" s="310" t="str">
        <f ca="true">+IF(OFFSET('Sanitation Data'!$E$32,0,10*ROW('Sanitation Data'!E91))="","",OFFSET('Sanitation Data'!$E$32,0,10*ROW('Sanitation Data'!E91)))</f>
        <v/>
      </c>
      <c r="CU97" s="310" t="str">
        <f ca="true">+IF(OFFSET('Sanitation Data'!$F$28,0,10*ROW('Sanitation Data'!F91))="","",OFFSET('Sanitation Data'!$F$28,0,10*ROW('Sanitation Data'!F91)))</f>
        <v/>
      </c>
      <c r="CV97" s="310" t="str">
        <f ca="true">+IF(OFFSET('Sanitation Data'!$F$29,0,10*ROW('Sanitation Data'!F91))="","",OFFSET('Sanitation Data'!$F$29,0,10*ROW('Sanitation Data'!F91)))</f>
        <v/>
      </c>
      <c r="CW97" s="310" t="str">
        <f ca="true">+IF(OFFSET('Sanitation Data'!$F$30,0,10*ROW('Sanitation Data'!F91))="","",OFFSET('Sanitation Data'!$F$30,0,10*ROW('Sanitation Data'!F91)))</f>
        <v/>
      </c>
      <c r="CX97" s="310" t="str">
        <f ca="true">+IF(OFFSET('Sanitation Data'!$F$31,0,10*ROW('Sanitation Data'!F91))="","",OFFSET('Sanitation Data'!$F$31,0,10*ROW('Sanitation Data'!F91)))</f>
        <v/>
      </c>
      <c r="CY97" s="310" t="str">
        <f ca="true">+IF(OFFSET('Sanitation Data'!$F$32,0,10*ROW('Sanitation Data'!F91))="","",OFFSET('Sanitation Data'!$F$32,0,10*ROW('Sanitation Data'!F91)))</f>
        <v/>
      </c>
      <c r="CZ97" s="310" t="str">
        <f ca="true">+IF(OFFSET('Sanitation Data'!$G$28,0,10*ROW('Sanitation Data'!G91))="","",OFFSET('Sanitation Data'!$G$28,0,10*ROW('Sanitation Data'!G91)))</f>
        <v/>
      </c>
      <c r="DA97" s="310" t="str">
        <f ca="true">+IF(OFFSET('Sanitation Data'!$G$29,0,10*ROW('Sanitation Data'!G91))="","",OFFSET('Sanitation Data'!$G$29,0,10*ROW('Sanitation Data'!G91)))</f>
        <v/>
      </c>
      <c r="DB97" s="310" t="str">
        <f ca="true">+IF(OFFSET('Sanitation Data'!$G$30,0,10*ROW('Sanitation Data'!G91))="","",OFFSET('Sanitation Data'!$G$30,0,10*ROW('Sanitation Data'!G91)))</f>
        <v/>
      </c>
      <c r="DC97" s="310" t="str">
        <f ca="true">+IF(OFFSET('Sanitation Data'!$G$31,0,10*ROW('Sanitation Data'!G91))="","",OFFSET('Sanitation Data'!$G$31,0,10*ROW('Sanitation Data'!G91)))</f>
        <v/>
      </c>
      <c r="DD97" s="310" t="str">
        <f ca="true">+IF(OFFSET('Sanitation Data'!$G$32,0,10*ROW('Sanitation Data'!G91))="","",OFFSET('Sanitation Data'!$G$32,0,10*ROW('Sanitation Data'!G91)))</f>
        <v/>
      </c>
      <c r="DE97" s="310" t="str">
        <f ca="true">+IF(OFFSET('Sanitation Data'!$H$28,0,10*ROW('Sanitation Data'!H91))="","",OFFSET('Sanitation Data'!$H$28,0,10*ROW('Sanitation Data'!H91)))</f>
        <v/>
      </c>
      <c r="DF97" s="310" t="str">
        <f ca="true">+IF(OFFSET('Sanitation Data'!$H$29,0,10*ROW('Sanitation Data'!H91))="","",OFFSET('Sanitation Data'!$H$29,0,10*ROW('Sanitation Data'!H91)))</f>
        <v/>
      </c>
      <c r="DG97" s="310" t="str">
        <f ca="true">+IF(OFFSET('Sanitation Data'!$H$30,0,10*ROW('Sanitation Data'!H91))="","",OFFSET('Sanitation Data'!$H$30,0,10*ROW('Sanitation Data'!H91)))</f>
        <v/>
      </c>
      <c r="DH97" s="310" t="str">
        <f ca="true">+IF(OFFSET('Sanitation Data'!$H$31,0,10*ROW('Sanitation Data'!H91))="","",OFFSET('Sanitation Data'!$H$31,0,10*ROW('Sanitation Data'!H91)))</f>
        <v/>
      </c>
      <c r="DI97" s="310" t="str">
        <f ca="true">+IF(OFFSET('Sanitation Data'!$H$32,0,10*ROW('Sanitation Data'!H91))="","",OFFSET('Sanitation Data'!$H$32,0,10*ROW('Sanitation Data'!H91)))</f>
        <v/>
      </c>
      <c r="DJ97" s="310" t="str">
        <f ca="true">+IF(OFFSET('Sanitation Data'!$I$28,0,10*ROW('Sanitation Data'!I91))="","",OFFSET('Sanitation Data'!$I$28,0,10*ROW('Sanitation Data'!I91)))</f>
        <v/>
      </c>
      <c r="DK97" s="310" t="str">
        <f ca="true">+IF(OFFSET('Sanitation Data'!$I$29,0,10*ROW('Sanitation Data'!I91))="","",OFFSET('Sanitation Data'!$I$29,0,10*ROW('Sanitation Data'!I91)))</f>
        <v/>
      </c>
      <c r="DL97" s="310" t="str">
        <f ca="true">+IF(OFFSET('Sanitation Data'!$I$30,0,10*ROW('Sanitation Data'!I91))="","",OFFSET('Sanitation Data'!$I$30,0,10*ROW('Sanitation Data'!I91)))</f>
        <v/>
      </c>
      <c r="DM97" s="310" t="str">
        <f ca="true">+IF(OFFSET('Sanitation Data'!$I$31,0,10*ROW('Sanitation Data'!I91))="","",OFFSET('Sanitation Data'!$I$31,0,10*ROW('Sanitation Data'!I91)))</f>
        <v/>
      </c>
      <c r="DN97" s="310" t="str">
        <f ca="true">+IF(OFFSET('Sanitation Data'!$I$32,0,10*ROW('Sanitation Data'!I91))="","",OFFSET('Sanitation Data'!$I$32,0,10*ROW('Sanitation Data'!I91)))</f>
        <v/>
      </c>
      <c r="DO97" s="310" t="str">
        <f ca="true">+IF(OFFSET('Hygiene Data'!$D$11,0,10*ROW('Hygiene Data'!D91))="","",OFFSET('Hygiene Data'!$D$11,0,10*ROW('Hygiene Data'!D91)))</f>
        <v/>
      </c>
      <c r="DP97" s="310" t="str">
        <f ca="true">+IF(OFFSET('Hygiene Data'!$D$12,0,10*ROW('Hygiene Data'!D91))="","",OFFSET('Hygiene Data'!$D$12,0,10*ROW('Hygiene Data'!D91)))</f>
        <v/>
      </c>
      <c r="DQ97" s="310" t="str">
        <f ca="true">+IF(OFFSET('Hygiene Data'!$D$13,0,10*ROW('Hygiene Data'!D91))="","",OFFSET('Hygiene Data'!$D$13,0,10*ROW('Hygiene Data'!D91)))</f>
        <v/>
      </c>
      <c r="DR97" s="310" t="str">
        <f ca="true">+IF(OFFSET('Hygiene Data'!$E$11,0,10*ROW('Hygiene Data'!E91))="","",OFFSET('Hygiene Data'!$E$11,0,10*ROW('Hygiene Data'!E91)))</f>
        <v/>
      </c>
      <c r="DS97" s="310" t="str">
        <f ca="true">+IF(OFFSET('Hygiene Data'!$E$12,0,10*ROW('Hygiene Data'!E91))="","",OFFSET('Hygiene Data'!$E$12,0,10*ROW('Hygiene Data'!E91)))</f>
        <v/>
      </c>
      <c r="DT97" s="310" t="str">
        <f ca="true">+IF(OFFSET('Hygiene Data'!$E$13,0,10*ROW('Hygiene Data'!E91))="","",OFFSET('Hygiene Data'!$E$13,0,10*ROW('Hygiene Data'!E91)))</f>
        <v/>
      </c>
      <c r="DU97" s="310" t="str">
        <f ca="true">+IF(OFFSET('Hygiene Data'!$F$11,0,10*ROW('Hygiene Data'!F91))="","",OFFSET('Hygiene Data'!$F$11,0,10*ROW('Hygiene Data'!F91)))</f>
        <v/>
      </c>
      <c r="DV97" s="310" t="str">
        <f ca="true">+IF(OFFSET('Hygiene Data'!$F$12,0,10*ROW('Hygiene Data'!F91))="","",OFFSET('Hygiene Data'!$F$12,0,10*ROW('Hygiene Data'!F91)))</f>
        <v/>
      </c>
      <c r="DW97" s="310" t="str">
        <f ca="true">+IF(OFFSET('Hygiene Data'!$F$13,0,10*ROW('Hygiene Data'!F91))="","",OFFSET('Hygiene Data'!$F$13,0,10*ROW('Hygiene Data'!F91)))</f>
        <v/>
      </c>
      <c r="DX97" s="310" t="str">
        <f ca="true">+IF(OFFSET('Hygiene Data'!$G$11,0,10*ROW('Hygiene Data'!G91))="","",OFFSET('Hygiene Data'!$G$11,0,10*ROW('Hygiene Data'!G91)))</f>
        <v/>
      </c>
      <c r="DY97" s="310" t="str">
        <f ca="true">+IF(OFFSET('Hygiene Data'!$G$12,0,10*ROW('Hygiene Data'!G91))="","",OFFSET('Hygiene Data'!$G$12,0,10*ROW('Hygiene Data'!G91)))</f>
        <v/>
      </c>
      <c r="DZ97" s="310" t="str">
        <f ca="true">+IF(OFFSET('Hygiene Data'!$G$13,0,10*ROW('Hygiene Data'!G91))="","",OFFSET('Hygiene Data'!$G$13,0,10*ROW('Hygiene Data'!G91)))</f>
        <v/>
      </c>
      <c r="EA97" s="310" t="str">
        <f ca="true">+IF(OFFSET('Hygiene Data'!$H$11,0,10*ROW('Hygiene Data'!H91))="","",OFFSET('Hygiene Data'!$H$11,0,10*ROW('Hygiene Data'!H91)))</f>
        <v/>
      </c>
      <c r="EB97" s="310" t="str">
        <f ca="true">+IF(OFFSET('Hygiene Data'!$H$12,0,10*ROW('Hygiene Data'!H91))="","",OFFSET('Hygiene Data'!$H$12,0,10*ROW('Hygiene Data'!H91)))</f>
        <v/>
      </c>
      <c r="EC97" s="310" t="str">
        <f ca="true">+IF(OFFSET('Hygiene Data'!$H$13,0,10*ROW('Hygiene Data'!H91))="","",OFFSET('Hygiene Data'!$H$13,0,10*ROW('Hygiene Data'!H91)))</f>
        <v/>
      </c>
      <c r="ED97" s="310" t="str">
        <f ca="true">+IF(OFFSET('Hygiene Data'!$I$11,0,10*ROW('Hygiene Data'!I91))="","",OFFSET('Hygiene Data'!$I$11,0,10*ROW('Hygiene Data'!I91)))</f>
        <v/>
      </c>
      <c r="EE97" s="310" t="str">
        <f ca="true">+IF(OFFSET('Hygiene Data'!$I$12,0,10*ROW('Hygiene Data'!I91))="","",OFFSET('Hygiene Data'!$I$12,0,10*ROW('Hygiene Data'!I91)))</f>
        <v/>
      </c>
      <c r="EF97" s="310"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66"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10"/>
      <c r="BS98" s="310" t="str">
        <f ca="true">+IF(OFFSET('Water Data'!$D$27,0,10*ROW('Water Data'!D92))="","",OFFSET('Water Data'!$D$27,0,10*ROW('Water Data'!D92)))</f>
        <v/>
      </c>
      <c r="BT98" s="310" t="str">
        <f ca="true">+IF(OFFSET('Water Data'!$D$28,0,10*ROW('Water Data'!D92))="","",OFFSET('Water Data'!$D$28,0,10*ROW('Water Data'!D92)))</f>
        <v/>
      </c>
      <c r="BU98" s="310" t="str">
        <f ca="true">+IF(OFFSET('Water Data'!$D$29,0,10*ROW('Water Data'!D92))="","",OFFSET('Water Data'!$D$29,0,10*ROW('Water Data'!D92)))</f>
        <v/>
      </c>
      <c r="BV98" s="310" t="str">
        <f ca="true">+IF(OFFSET('Water Data'!$E$27,0,10*ROW('Water Data'!E92))="","",OFFSET('Water Data'!$E$27,0,10*ROW('Water Data'!E92)))</f>
        <v/>
      </c>
      <c r="BW98" s="310" t="str">
        <f ca="true">+IF(OFFSET('Water Data'!$E$28,0,10*ROW('Water Data'!E92))="","",OFFSET('Water Data'!$E$28,0,10*ROW('Water Data'!E92)))</f>
        <v/>
      </c>
      <c r="BX98" s="310" t="str">
        <f ca="true">+IF(OFFSET('Water Data'!$E$29,0,10*ROW('Water Data'!E92))="","",OFFSET('Water Data'!$E$29,0,10*ROW('Water Data'!E92)))</f>
        <v/>
      </c>
      <c r="BY98" s="310" t="str">
        <f ca="true">+IF(OFFSET('Water Data'!$F$27,0,10*ROW('Water Data'!F92))="","",OFFSET('Water Data'!$F$27,0,10*ROW('Water Data'!F92)))</f>
        <v/>
      </c>
      <c r="BZ98" s="310" t="str">
        <f ca="true">+IF(OFFSET('Water Data'!$F$28,0,10*ROW('Water Data'!F92))="","",OFFSET('Water Data'!$F$28,0,10*ROW('Water Data'!F92)))</f>
        <v/>
      </c>
      <c r="CA98" s="310" t="str">
        <f ca="true">+IF(OFFSET('Water Data'!$F$29,0,10*ROW('Water Data'!F92))="","",OFFSET('Water Data'!$F$29,0,10*ROW('Water Data'!F92)))</f>
        <v/>
      </c>
      <c r="CB98" s="310" t="str">
        <f ca="true">+IF(OFFSET('Water Data'!$G$27,0,10*ROW('Water Data'!G92))="","",OFFSET('Water Data'!$G$27,0,10*ROW('Water Data'!G92)))</f>
        <v/>
      </c>
      <c r="CC98" s="310" t="str">
        <f ca="true">+IF(OFFSET('Water Data'!$G$28,0,10*ROW('Water Data'!G92))="","",OFFSET('Water Data'!$G$28,0,10*ROW('Water Data'!G92)))</f>
        <v/>
      </c>
      <c r="CD98" s="310" t="str">
        <f ca="true">+IF(OFFSET('Water Data'!$G$29,0,10*ROW('Water Data'!G92))="","",OFFSET('Water Data'!$G$29,0,10*ROW('Water Data'!G92)))</f>
        <v/>
      </c>
      <c r="CE98" s="310" t="str">
        <f ca="true">+IF(OFFSET('Water Data'!$H$27,0,10*ROW('Water Data'!H92))="","",OFFSET('Water Data'!$H$27,0,10*ROW('Water Data'!H92)))</f>
        <v/>
      </c>
      <c r="CF98" s="310" t="str">
        <f ca="true">+IF(OFFSET('Water Data'!$H$28,0,10*ROW('Water Data'!H92))="","",OFFSET('Water Data'!$H$28,0,10*ROW('Water Data'!H92)))</f>
        <v/>
      </c>
      <c r="CG98" s="310" t="str">
        <f ca="true">+IF(OFFSET('Water Data'!$H$29,0,10*ROW('Water Data'!H92))="","",OFFSET('Water Data'!$H$29,0,10*ROW('Water Data'!H92)))</f>
        <v/>
      </c>
      <c r="CH98" s="310" t="str">
        <f ca="true">+IF(OFFSET('Water Data'!$I$27,0,10*ROW('Water Data'!I92))="","",OFFSET('Water Data'!$I$27,0,10*ROW('Water Data'!I92)))</f>
        <v/>
      </c>
      <c r="CI98" s="310" t="str">
        <f ca="true">+IF(OFFSET('Water Data'!$I$28,0,10*ROW('Water Data'!I92))="","",OFFSET('Water Data'!$I$28,0,10*ROW('Water Data'!I92)))</f>
        <v/>
      </c>
      <c r="CJ98" s="310" t="str">
        <f ca="true">+IF(OFFSET('Water Data'!$I$29,0,10*ROW('Water Data'!I92))="","",OFFSET('Water Data'!$I$29,0,10*ROW('Water Data'!I92)))</f>
        <v/>
      </c>
      <c r="CK98" s="310" t="str">
        <f ca="true">+IF(OFFSET('Sanitation Data'!$D$28,0,10*ROW('Sanitation Data'!D92))="","",OFFSET('Sanitation Data'!$D$28,0,10*ROW('Sanitation Data'!D92)))</f>
        <v/>
      </c>
      <c r="CL98" s="310" t="str">
        <f ca="true">+IF(OFFSET('Sanitation Data'!$D$29,0,10*ROW('Sanitation Data'!D92))="","",OFFSET('Sanitation Data'!$D$29,0,10*ROW('Sanitation Data'!D92)))</f>
        <v/>
      </c>
      <c r="CM98" s="310" t="str">
        <f ca="true">+IF(OFFSET('Sanitation Data'!$D$30,0,10*ROW('Sanitation Data'!D92))="","",OFFSET('Sanitation Data'!$D$30,0,10*ROW('Sanitation Data'!D92)))</f>
        <v/>
      </c>
      <c r="CN98" s="310" t="str">
        <f ca="true">+IF(OFFSET('Sanitation Data'!$D$31,0,10*ROW('Sanitation Data'!D92))="","",OFFSET('Sanitation Data'!$D$31,0,10*ROW('Sanitation Data'!D92)))</f>
        <v/>
      </c>
      <c r="CO98" s="310" t="str">
        <f ca="true">+IF(OFFSET('Sanitation Data'!$D$32,0,10*ROW('Sanitation Data'!D92))="","",OFFSET('Sanitation Data'!$D$32,0,10*ROW('Sanitation Data'!D92)))</f>
        <v/>
      </c>
      <c r="CP98" s="310" t="str">
        <f ca="true">+IF(OFFSET('Sanitation Data'!$E$28,0,10*ROW('Sanitation Data'!E92))="","",OFFSET('Sanitation Data'!$E$28,0,10*ROW('Sanitation Data'!E92)))</f>
        <v/>
      </c>
      <c r="CQ98" s="310" t="str">
        <f ca="true">+IF(OFFSET('Sanitation Data'!$E$29,0,10*ROW('Sanitation Data'!E92))="","",OFFSET('Sanitation Data'!$E$29,0,10*ROW('Sanitation Data'!E92)))</f>
        <v/>
      </c>
      <c r="CR98" s="310" t="str">
        <f ca="true">+IF(OFFSET('Sanitation Data'!$E$30,0,10*ROW('Sanitation Data'!E92))="","",OFFSET('Sanitation Data'!$E$30,0,10*ROW('Sanitation Data'!E92)))</f>
        <v/>
      </c>
      <c r="CS98" s="310" t="str">
        <f ca="true">+IF(OFFSET('Sanitation Data'!$E$31,0,10*ROW('Sanitation Data'!E92))="","",OFFSET('Sanitation Data'!$E$31,0,10*ROW('Sanitation Data'!E92)))</f>
        <v/>
      </c>
      <c r="CT98" s="310" t="str">
        <f ca="true">+IF(OFFSET('Sanitation Data'!$E$32,0,10*ROW('Sanitation Data'!E92))="","",OFFSET('Sanitation Data'!$E$32,0,10*ROW('Sanitation Data'!E92)))</f>
        <v/>
      </c>
      <c r="CU98" s="310" t="str">
        <f ca="true">+IF(OFFSET('Sanitation Data'!$F$28,0,10*ROW('Sanitation Data'!F92))="","",OFFSET('Sanitation Data'!$F$28,0,10*ROW('Sanitation Data'!F92)))</f>
        <v/>
      </c>
      <c r="CV98" s="310" t="str">
        <f ca="true">+IF(OFFSET('Sanitation Data'!$F$29,0,10*ROW('Sanitation Data'!F92))="","",OFFSET('Sanitation Data'!$F$29,0,10*ROW('Sanitation Data'!F92)))</f>
        <v/>
      </c>
      <c r="CW98" s="310" t="str">
        <f ca="true">+IF(OFFSET('Sanitation Data'!$F$30,0,10*ROW('Sanitation Data'!F92))="","",OFFSET('Sanitation Data'!$F$30,0,10*ROW('Sanitation Data'!F92)))</f>
        <v/>
      </c>
      <c r="CX98" s="310" t="str">
        <f ca="true">+IF(OFFSET('Sanitation Data'!$F$31,0,10*ROW('Sanitation Data'!F92))="","",OFFSET('Sanitation Data'!$F$31,0,10*ROW('Sanitation Data'!F92)))</f>
        <v/>
      </c>
      <c r="CY98" s="310" t="str">
        <f ca="true">+IF(OFFSET('Sanitation Data'!$F$32,0,10*ROW('Sanitation Data'!F92))="","",OFFSET('Sanitation Data'!$F$32,0,10*ROW('Sanitation Data'!F92)))</f>
        <v/>
      </c>
      <c r="CZ98" s="310" t="str">
        <f ca="true">+IF(OFFSET('Sanitation Data'!$G$28,0,10*ROW('Sanitation Data'!G92))="","",OFFSET('Sanitation Data'!$G$28,0,10*ROW('Sanitation Data'!G92)))</f>
        <v/>
      </c>
      <c r="DA98" s="310" t="str">
        <f ca="true">+IF(OFFSET('Sanitation Data'!$G$29,0,10*ROW('Sanitation Data'!G92))="","",OFFSET('Sanitation Data'!$G$29,0,10*ROW('Sanitation Data'!G92)))</f>
        <v/>
      </c>
      <c r="DB98" s="310" t="str">
        <f ca="true">+IF(OFFSET('Sanitation Data'!$G$30,0,10*ROW('Sanitation Data'!G92))="","",OFFSET('Sanitation Data'!$G$30,0,10*ROW('Sanitation Data'!G92)))</f>
        <v/>
      </c>
      <c r="DC98" s="310" t="str">
        <f ca="true">+IF(OFFSET('Sanitation Data'!$G$31,0,10*ROW('Sanitation Data'!G92))="","",OFFSET('Sanitation Data'!$G$31,0,10*ROW('Sanitation Data'!G92)))</f>
        <v/>
      </c>
      <c r="DD98" s="310" t="str">
        <f ca="true">+IF(OFFSET('Sanitation Data'!$G$32,0,10*ROW('Sanitation Data'!G92))="","",OFFSET('Sanitation Data'!$G$32,0,10*ROW('Sanitation Data'!G92)))</f>
        <v/>
      </c>
      <c r="DE98" s="310" t="str">
        <f ca="true">+IF(OFFSET('Sanitation Data'!$H$28,0,10*ROW('Sanitation Data'!H92))="","",OFFSET('Sanitation Data'!$H$28,0,10*ROW('Sanitation Data'!H92)))</f>
        <v/>
      </c>
      <c r="DF98" s="310" t="str">
        <f ca="true">+IF(OFFSET('Sanitation Data'!$H$29,0,10*ROW('Sanitation Data'!H92))="","",OFFSET('Sanitation Data'!$H$29,0,10*ROW('Sanitation Data'!H92)))</f>
        <v/>
      </c>
      <c r="DG98" s="310" t="str">
        <f ca="true">+IF(OFFSET('Sanitation Data'!$H$30,0,10*ROW('Sanitation Data'!H92))="","",OFFSET('Sanitation Data'!$H$30,0,10*ROW('Sanitation Data'!H92)))</f>
        <v/>
      </c>
      <c r="DH98" s="310" t="str">
        <f ca="true">+IF(OFFSET('Sanitation Data'!$H$31,0,10*ROW('Sanitation Data'!H92))="","",OFFSET('Sanitation Data'!$H$31,0,10*ROW('Sanitation Data'!H92)))</f>
        <v/>
      </c>
      <c r="DI98" s="310" t="str">
        <f ca="true">+IF(OFFSET('Sanitation Data'!$H$32,0,10*ROW('Sanitation Data'!H92))="","",OFFSET('Sanitation Data'!$H$32,0,10*ROW('Sanitation Data'!H92)))</f>
        <v/>
      </c>
      <c r="DJ98" s="310" t="str">
        <f ca="true">+IF(OFFSET('Sanitation Data'!$I$28,0,10*ROW('Sanitation Data'!I92))="","",OFFSET('Sanitation Data'!$I$28,0,10*ROW('Sanitation Data'!I92)))</f>
        <v/>
      </c>
      <c r="DK98" s="310" t="str">
        <f ca="true">+IF(OFFSET('Sanitation Data'!$I$29,0,10*ROW('Sanitation Data'!I92))="","",OFFSET('Sanitation Data'!$I$29,0,10*ROW('Sanitation Data'!I92)))</f>
        <v/>
      </c>
      <c r="DL98" s="310" t="str">
        <f ca="true">+IF(OFFSET('Sanitation Data'!$I$30,0,10*ROW('Sanitation Data'!I92))="","",OFFSET('Sanitation Data'!$I$30,0,10*ROW('Sanitation Data'!I92)))</f>
        <v/>
      </c>
      <c r="DM98" s="310" t="str">
        <f ca="true">+IF(OFFSET('Sanitation Data'!$I$31,0,10*ROW('Sanitation Data'!I92))="","",OFFSET('Sanitation Data'!$I$31,0,10*ROW('Sanitation Data'!I92)))</f>
        <v/>
      </c>
      <c r="DN98" s="310" t="str">
        <f ca="true">+IF(OFFSET('Sanitation Data'!$I$32,0,10*ROW('Sanitation Data'!I92))="","",OFFSET('Sanitation Data'!$I$32,0,10*ROW('Sanitation Data'!I92)))</f>
        <v/>
      </c>
      <c r="DO98" s="310" t="str">
        <f ca="true">+IF(OFFSET('Hygiene Data'!$D$11,0,10*ROW('Hygiene Data'!D92))="","",OFFSET('Hygiene Data'!$D$11,0,10*ROW('Hygiene Data'!D92)))</f>
        <v/>
      </c>
      <c r="DP98" s="310" t="str">
        <f ca="true">+IF(OFFSET('Hygiene Data'!$D$12,0,10*ROW('Hygiene Data'!D92))="","",OFFSET('Hygiene Data'!$D$12,0,10*ROW('Hygiene Data'!D92)))</f>
        <v/>
      </c>
      <c r="DQ98" s="310" t="str">
        <f ca="true">+IF(OFFSET('Hygiene Data'!$D$13,0,10*ROW('Hygiene Data'!D92))="","",OFFSET('Hygiene Data'!$D$13,0,10*ROW('Hygiene Data'!D92)))</f>
        <v/>
      </c>
      <c r="DR98" s="310" t="str">
        <f ca="true">+IF(OFFSET('Hygiene Data'!$E$11,0,10*ROW('Hygiene Data'!E92))="","",OFFSET('Hygiene Data'!$E$11,0,10*ROW('Hygiene Data'!E92)))</f>
        <v/>
      </c>
      <c r="DS98" s="310" t="str">
        <f ca="true">+IF(OFFSET('Hygiene Data'!$E$12,0,10*ROW('Hygiene Data'!E92))="","",OFFSET('Hygiene Data'!$E$12,0,10*ROW('Hygiene Data'!E92)))</f>
        <v/>
      </c>
      <c r="DT98" s="310" t="str">
        <f ca="true">+IF(OFFSET('Hygiene Data'!$E$13,0,10*ROW('Hygiene Data'!E92))="","",OFFSET('Hygiene Data'!$E$13,0,10*ROW('Hygiene Data'!E92)))</f>
        <v/>
      </c>
      <c r="DU98" s="310" t="str">
        <f ca="true">+IF(OFFSET('Hygiene Data'!$F$11,0,10*ROW('Hygiene Data'!F92))="","",OFFSET('Hygiene Data'!$F$11,0,10*ROW('Hygiene Data'!F92)))</f>
        <v/>
      </c>
      <c r="DV98" s="310" t="str">
        <f ca="true">+IF(OFFSET('Hygiene Data'!$F$12,0,10*ROW('Hygiene Data'!F92))="","",OFFSET('Hygiene Data'!$F$12,0,10*ROW('Hygiene Data'!F92)))</f>
        <v/>
      </c>
      <c r="DW98" s="310" t="str">
        <f ca="true">+IF(OFFSET('Hygiene Data'!$F$13,0,10*ROW('Hygiene Data'!F92))="","",OFFSET('Hygiene Data'!$F$13,0,10*ROW('Hygiene Data'!F92)))</f>
        <v/>
      </c>
      <c r="DX98" s="310" t="str">
        <f ca="true">+IF(OFFSET('Hygiene Data'!$G$11,0,10*ROW('Hygiene Data'!G92))="","",OFFSET('Hygiene Data'!$G$11,0,10*ROW('Hygiene Data'!G92)))</f>
        <v/>
      </c>
      <c r="DY98" s="310" t="str">
        <f ca="true">+IF(OFFSET('Hygiene Data'!$G$12,0,10*ROW('Hygiene Data'!G92))="","",OFFSET('Hygiene Data'!$G$12,0,10*ROW('Hygiene Data'!G92)))</f>
        <v/>
      </c>
      <c r="DZ98" s="310" t="str">
        <f ca="true">+IF(OFFSET('Hygiene Data'!$G$13,0,10*ROW('Hygiene Data'!G92))="","",OFFSET('Hygiene Data'!$G$13,0,10*ROW('Hygiene Data'!G92)))</f>
        <v/>
      </c>
      <c r="EA98" s="310" t="str">
        <f ca="true">+IF(OFFSET('Hygiene Data'!$H$11,0,10*ROW('Hygiene Data'!H92))="","",OFFSET('Hygiene Data'!$H$11,0,10*ROW('Hygiene Data'!H92)))</f>
        <v/>
      </c>
      <c r="EB98" s="310" t="str">
        <f ca="true">+IF(OFFSET('Hygiene Data'!$H$12,0,10*ROW('Hygiene Data'!H92))="","",OFFSET('Hygiene Data'!$H$12,0,10*ROW('Hygiene Data'!H92)))</f>
        <v/>
      </c>
      <c r="EC98" s="310" t="str">
        <f ca="true">+IF(OFFSET('Hygiene Data'!$H$13,0,10*ROW('Hygiene Data'!H92))="","",OFFSET('Hygiene Data'!$H$13,0,10*ROW('Hygiene Data'!H92)))</f>
        <v/>
      </c>
      <c r="ED98" s="310" t="str">
        <f ca="true">+IF(OFFSET('Hygiene Data'!$I$11,0,10*ROW('Hygiene Data'!I92))="","",OFFSET('Hygiene Data'!$I$11,0,10*ROW('Hygiene Data'!I92)))</f>
        <v/>
      </c>
      <c r="EE98" s="310" t="str">
        <f ca="true">+IF(OFFSET('Hygiene Data'!$I$12,0,10*ROW('Hygiene Data'!I92))="","",OFFSET('Hygiene Data'!$I$12,0,10*ROW('Hygiene Data'!I92)))</f>
        <v/>
      </c>
      <c r="EF98" s="310"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66"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10"/>
      <c r="BS99" s="310" t="str">
        <f ca="true">+IF(OFFSET('Water Data'!$D$27,0,10*ROW('Water Data'!D93))="","",OFFSET('Water Data'!$D$27,0,10*ROW('Water Data'!D93)))</f>
        <v/>
      </c>
      <c r="BT99" s="310" t="str">
        <f ca="true">+IF(OFFSET('Water Data'!$D$28,0,10*ROW('Water Data'!D93))="","",OFFSET('Water Data'!$D$28,0,10*ROW('Water Data'!D93)))</f>
        <v/>
      </c>
      <c r="BU99" s="310" t="str">
        <f ca="true">+IF(OFFSET('Water Data'!$D$29,0,10*ROW('Water Data'!D93))="","",OFFSET('Water Data'!$D$29,0,10*ROW('Water Data'!D93)))</f>
        <v/>
      </c>
      <c r="BV99" s="310" t="str">
        <f ca="true">+IF(OFFSET('Water Data'!$E$27,0,10*ROW('Water Data'!E93))="","",OFFSET('Water Data'!$E$27,0,10*ROW('Water Data'!E93)))</f>
        <v/>
      </c>
      <c r="BW99" s="310" t="str">
        <f ca="true">+IF(OFFSET('Water Data'!$E$28,0,10*ROW('Water Data'!E93))="","",OFFSET('Water Data'!$E$28,0,10*ROW('Water Data'!E93)))</f>
        <v/>
      </c>
      <c r="BX99" s="310" t="str">
        <f ca="true">+IF(OFFSET('Water Data'!$E$29,0,10*ROW('Water Data'!E93))="","",OFFSET('Water Data'!$E$29,0,10*ROW('Water Data'!E93)))</f>
        <v/>
      </c>
      <c r="BY99" s="310" t="str">
        <f ca="true">+IF(OFFSET('Water Data'!$F$27,0,10*ROW('Water Data'!F93))="","",OFFSET('Water Data'!$F$27,0,10*ROW('Water Data'!F93)))</f>
        <v/>
      </c>
      <c r="BZ99" s="310" t="str">
        <f ca="true">+IF(OFFSET('Water Data'!$F$28,0,10*ROW('Water Data'!F93))="","",OFFSET('Water Data'!$F$28,0,10*ROW('Water Data'!F93)))</f>
        <v/>
      </c>
      <c r="CA99" s="310" t="str">
        <f ca="true">+IF(OFFSET('Water Data'!$F$29,0,10*ROW('Water Data'!F93))="","",OFFSET('Water Data'!$F$29,0,10*ROW('Water Data'!F93)))</f>
        <v/>
      </c>
      <c r="CB99" s="310" t="str">
        <f ca="true">+IF(OFFSET('Water Data'!$G$27,0,10*ROW('Water Data'!G93))="","",OFFSET('Water Data'!$G$27,0,10*ROW('Water Data'!G93)))</f>
        <v/>
      </c>
      <c r="CC99" s="310" t="str">
        <f ca="true">+IF(OFFSET('Water Data'!$G$28,0,10*ROW('Water Data'!G93))="","",OFFSET('Water Data'!$G$28,0,10*ROW('Water Data'!G93)))</f>
        <v/>
      </c>
      <c r="CD99" s="310" t="str">
        <f ca="true">+IF(OFFSET('Water Data'!$G$29,0,10*ROW('Water Data'!G93))="","",OFFSET('Water Data'!$G$29,0,10*ROW('Water Data'!G93)))</f>
        <v/>
      </c>
      <c r="CE99" s="310" t="str">
        <f ca="true">+IF(OFFSET('Water Data'!$H$27,0,10*ROW('Water Data'!H93))="","",OFFSET('Water Data'!$H$27,0,10*ROW('Water Data'!H93)))</f>
        <v/>
      </c>
      <c r="CF99" s="310" t="str">
        <f ca="true">+IF(OFFSET('Water Data'!$H$28,0,10*ROW('Water Data'!H93))="","",OFFSET('Water Data'!$H$28,0,10*ROW('Water Data'!H93)))</f>
        <v/>
      </c>
      <c r="CG99" s="310" t="str">
        <f ca="true">+IF(OFFSET('Water Data'!$H$29,0,10*ROW('Water Data'!H93))="","",OFFSET('Water Data'!$H$29,0,10*ROW('Water Data'!H93)))</f>
        <v/>
      </c>
      <c r="CH99" s="310" t="str">
        <f ca="true">+IF(OFFSET('Water Data'!$I$27,0,10*ROW('Water Data'!I93))="","",OFFSET('Water Data'!$I$27,0,10*ROW('Water Data'!I93)))</f>
        <v/>
      </c>
      <c r="CI99" s="310" t="str">
        <f ca="true">+IF(OFFSET('Water Data'!$I$28,0,10*ROW('Water Data'!I93))="","",OFFSET('Water Data'!$I$28,0,10*ROW('Water Data'!I93)))</f>
        <v/>
      </c>
      <c r="CJ99" s="310" t="str">
        <f ca="true">+IF(OFFSET('Water Data'!$I$29,0,10*ROW('Water Data'!I93))="","",OFFSET('Water Data'!$I$29,0,10*ROW('Water Data'!I93)))</f>
        <v/>
      </c>
      <c r="CK99" s="310" t="str">
        <f ca="true">+IF(OFFSET('Sanitation Data'!$D$28,0,10*ROW('Sanitation Data'!D93))="","",OFFSET('Sanitation Data'!$D$28,0,10*ROW('Sanitation Data'!D93)))</f>
        <v/>
      </c>
      <c r="CL99" s="310" t="str">
        <f ca="true">+IF(OFFSET('Sanitation Data'!$D$29,0,10*ROW('Sanitation Data'!D93))="","",OFFSET('Sanitation Data'!$D$29,0,10*ROW('Sanitation Data'!D93)))</f>
        <v/>
      </c>
      <c r="CM99" s="310" t="str">
        <f ca="true">+IF(OFFSET('Sanitation Data'!$D$30,0,10*ROW('Sanitation Data'!D93))="","",OFFSET('Sanitation Data'!$D$30,0,10*ROW('Sanitation Data'!D93)))</f>
        <v/>
      </c>
      <c r="CN99" s="310" t="str">
        <f ca="true">+IF(OFFSET('Sanitation Data'!$D$31,0,10*ROW('Sanitation Data'!D93))="","",OFFSET('Sanitation Data'!$D$31,0,10*ROW('Sanitation Data'!D93)))</f>
        <v/>
      </c>
      <c r="CO99" s="310" t="str">
        <f ca="true">+IF(OFFSET('Sanitation Data'!$D$32,0,10*ROW('Sanitation Data'!D93))="","",OFFSET('Sanitation Data'!$D$32,0,10*ROW('Sanitation Data'!D93)))</f>
        <v/>
      </c>
      <c r="CP99" s="310" t="str">
        <f ca="true">+IF(OFFSET('Sanitation Data'!$E$28,0,10*ROW('Sanitation Data'!E93))="","",OFFSET('Sanitation Data'!$E$28,0,10*ROW('Sanitation Data'!E93)))</f>
        <v/>
      </c>
      <c r="CQ99" s="310" t="str">
        <f ca="true">+IF(OFFSET('Sanitation Data'!$E$29,0,10*ROW('Sanitation Data'!E93))="","",OFFSET('Sanitation Data'!$E$29,0,10*ROW('Sanitation Data'!E93)))</f>
        <v/>
      </c>
      <c r="CR99" s="310" t="str">
        <f ca="true">+IF(OFFSET('Sanitation Data'!$E$30,0,10*ROW('Sanitation Data'!E93))="","",OFFSET('Sanitation Data'!$E$30,0,10*ROW('Sanitation Data'!E93)))</f>
        <v/>
      </c>
      <c r="CS99" s="310" t="str">
        <f ca="true">+IF(OFFSET('Sanitation Data'!$E$31,0,10*ROW('Sanitation Data'!E93))="","",OFFSET('Sanitation Data'!$E$31,0,10*ROW('Sanitation Data'!E93)))</f>
        <v/>
      </c>
      <c r="CT99" s="310" t="str">
        <f ca="true">+IF(OFFSET('Sanitation Data'!$E$32,0,10*ROW('Sanitation Data'!E93))="","",OFFSET('Sanitation Data'!$E$32,0,10*ROW('Sanitation Data'!E93)))</f>
        <v/>
      </c>
      <c r="CU99" s="310" t="str">
        <f ca="true">+IF(OFFSET('Sanitation Data'!$F$28,0,10*ROW('Sanitation Data'!F93))="","",OFFSET('Sanitation Data'!$F$28,0,10*ROW('Sanitation Data'!F93)))</f>
        <v/>
      </c>
      <c r="CV99" s="310" t="str">
        <f ca="true">+IF(OFFSET('Sanitation Data'!$F$29,0,10*ROW('Sanitation Data'!F93))="","",OFFSET('Sanitation Data'!$F$29,0,10*ROW('Sanitation Data'!F93)))</f>
        <v/>
      </c>
      <c r="CW99" s="310" t="str">
        <f ca="true">+IF(OFFSET('Sanitation Data'!$F$30,0,10*ROW('Sanitation Data'!F93))="","",OFFSET('Sanitation Data'!$F$30,0,10*ROW('Sanitation Data'!F93)))</f>
        <v/>
      </c>
      <c r="CX99" s="310" t="str">
        <f ca="true">+IF(OFFSET('Sanitation Data'!$F$31,0,10*ROW('Sanitation Data'!F93))="","",OFFSET('Sanitation Data'!$F$31,0,10*ROW('Sanitation Data'!F93)))</f>
        <v/>
      </c>
      <c r="CY99" s="310" t="str">
        <f ca="true">+IF(OFFSET('Sanitation Data'!$F$32,0,10*ROW('Sanitation Data'!F93))="","",OFFSET('Sanitation Data'!$F$32,0,10*ROW('Sanitation Data'!F93)))</f>
        <v/>
      </c>
      <c r="CZ99" s="310" t="str">
        <f ca="true">+IF(OFFSET('Sanitation Data'!$G$28,0,10*ROW('Sanitation Data'!G93))="","",OFFSET('Sanitation Data'!$G$28,0,10*ROW('Sanitation Data'!G93)))</f>
        <v/>
      </c>
      <c r="DA99" s="310" t="str">
        <f ca="true">+IF(OFFSET('Sanitation Data'!$G$29,0,10*ROW('Sanitation Data'!G93))="","",OFFSET('Sanitation Data'!$G$29,0,10*ROW('Sanitation Data'!G93)))</f>
        <v/>
      </c>
      <c r="DB99" s="310" t="str">
        <f ca="true">+IF(OFFSET('Sanitation Data'!$G$30,0,10*ROW('Sanitation Data'!G93))="","",OFFSET('Sanitation Data'!$G$30,0,10*ROW('Sanitation Data'!G93)))</f>
        <v/>
      </c>
      <c r="DC99" s="310" t="str">
        <f ca="true">+IF(OFFSET('Sanitation Data'!$G$31,0,10*ROW('Sanitation Data'!G93))="","",OFFSET('Sanitation Data'!$G$31,0,10*ROW('Sanitation Data'!G93)))</f>
        <v/>
      </c>
      <c r="DD99" s="310" t="str">
        <f ca="true">+IF(OFFSET('Sanitation Data'!$G$32,0,10*ROW('Sanitation Data'!G93))="","",OFFSET('Sanitation Data'!$G$32,0,10*ROW('Sanitation Data'!G93)))</f>
        <v/>
      </c>
      <c r="DE99" s="310" t="str">
        <f ca="true">+IF(OFFSET('Sanitation Data'!$H$28,0,10*ROW('Sanitation Data'!H93))="","",OFFSET('Sanitation Data'!$H$28,0,10*ROW('Sanitation Data'!H93)))</f>
        <v/>
      </c>
      <c r="DF99" s="310" t="str">
        <f ca="true">+IF(OFFSET('Sanitation Data'!$H$29,0,10*ROW('Sanitation Data'!H93))="","",OFFSET('Sanitation Data'!$H$29,0,10*ROW('Sanitation Data'!H93)))</f>
        <v/>
      </c>
      <c r="DG99" s="310" t="str">
        <f ca="true">+IF(OFFSET('Sanitation Data'!$H$30,0,10*ROW('Sanitation Data'!H93))="","",OFFSET('Sanitation Data'!$H$30,0,10*ROW('Sanitation Data'!H93)))</f>
        <v/>
      </c>
      <c r="DH99" s="310" t="str">
        <f ca="true">+IF(OFFSET('Sanitation Data'!$H$31,0,10*ROW('Sanitation Data'!H93))="","",OFFSET('Sanitation Data'!$H$31,0,10*ROW('Sanitation Data'!H93)))</f>
        <v/>
      </c>
      <c r="DI99" s="310" t="str">
        <f ca="true">+IF(OFFSET('Sanitation Data'!$H$32,0,10*ROW('Sanitation Data'!H93))="","",OFFSET('Sanitation Data'!$H$32,0,10*ROW('Sanitation Data'!H93)))</f>
        <v/>
      </c>
      <c r="DJ99" s="310" t="str">
        <f ca="true">+IF(OFFSET('Sanitation Data'!$I$28,0,10*ROW('Sanitation Data'!I93))="","",OFFSET('Sanitation Data'!$I$28,0,10*ROW('Sanitation Data'!I93)))</f>
        <v/>
      </c>
      <c r="DK99" s="310" t="str">
        <f ca="true">+IF(OFFSET('Sanitation Data'!$I$29,0,10*ROW('Sanitation Data'!I93))="","",OFFSET('Sanitation Data'!$I$29,0,10*ROW('Sanitation Data'!I93)))</f>
        <v/>
      </c>
      <c r="DL99" s="310" t="str">
        <f ca="true">+IF(OFFSET('Sanitation Data'!$I$30,0,10*ROW('Sanitation Data'!I93))="","",OFFSET('Sanitation Data'!$I$30,0,10*ROW('Sanitation Data'!I93)))</f>
        <v/>
      </c>
      <c r="DM99" s="310" t="str">
        <f ca="true">+IF(OFFSET('Sanitation Data'!$I$31,0,10*ROW('Sanitation Data'!I93))="","",OFFSET('Sanitation Data'!$I$31,0,10*ROW('Sanitation Data'!I93)))</f>
        <v/>
      </c>
      <c r="DN99" s="310" t="str">
        <f ca="true">+IF(OFFSET('Sanitation Data'!$I$32,0,10*ROW('Sanitation Data'!I93))="","",OFFSET('Sanitation Data'!$I$32,0,10*ROW('Sanitation Data'!I93)))</f>
        <v/>
      </c>
      <c r="DO99" s="310" t="str">
        <f ca="true">+IF(OFFSET('Hygiene Data'!$D$11,0,10*ROW('Hygiene Data'!D93))="","",OFFSET('Hygiene Data'!$D$11,0,10*ROW('Hygiene Data'!D93)))</f>
        <v/>
      </c>
      <c r="DP99" s="310" t="str">
        <f ca="true">+IF(OFFSET('Hygiene Data'!$D$12,0,10*ROW('Hygiene Data'!D93))="","",OFFSET('Hygiene Data'!$D$12,0,10*ROW('Hygiene Data'!D93)))</f>
        <v/>
      </c>
      <c r="DQ99" s="310" t="str">
        <f ca="true">+IF(OFFSET('Hygiene Data'!$D$13,0,10*ROW('Hygiene Data'!D93))="","",OFFSET('Hygiene Data'!$D$13,0,10*ROW('Hygiene Data'!D93)))</f>
        <v/>
      </c>
      <c r="DR99" s="310" t="str">
        <f ca="true">+IF(OFFSET('Hygiene Data'!$E$11,0,10*ROW('Hygiene Data'!E93))="","",OFFSET('Hygiene Data'!$E$11,0,10*ROW('Hygiene Data'!E93)))</f>
        <v/>
      </c>
      <c r="DS99" s="310" t="str">
        <f ca="true">+IF(OFFSET('Hygiene Data'!$E$12,0,10*ROW('Hygiene Data'!E93))="","",OFFSET('Hygiene Data'!$E$12,0,10*ROW('Hygiene Data'!E93)))</f>
        <v/>
      </c>
      <c r="DT99" s="310" t="str">
        <f ca="true">+IF(OFFSET('Hygiene Data'!$E$13,0,10*ROW('Hygiene Data'!E93))="","",OFFSET('Hygiene Data'!$E$13,0,10*ROW('Hygiene Data'!E93)))</f>
        <v/>
      </c>
      <c r="DU99" s="310" t="str">
        <f ca="true">+IF(OFFSET('Hygiene Data'!$F$11,0,10*ROW('Hygiene Data'!F93))="","",OFFSET('Hygiene Data'!$F$11,0,10*ROW('Hygiene Data'!F93)))</f>
        <v/>
      </c>
      <c r="DV99" s="310" t="str">
        <f ca="true">+IF(OFFSET('Hygiene Data'!$F$12,0,10*ROW('Hygiene Data'!F93))="","",OFFSET('Hygiene Data'!$F$12,0,10*ROW('Hygiene Data'!F93)))</f>
        <v/>
      </c>
      <c r="DW99" s="310" t="str">
        <f ca="true">+IF(OFFSET('Hygiene Data'!$F$13,0,10*ROW('Hygiene Data'!F93))="","",OFFSET('Hygiene Data'!$F$13,0,10*ROW('Hygiene Data'!F93)))</f>
        <v/>
      </c>
      <c r="DX99" s="310" t="str">
        <f ca="true">+IF(OFFSET('Hygiene Data'!$G$11,0,10*ROW('Hygiene Data'!G93))="","",OFFSET('Hygiene Data'!$G$11,0,10*ROW('Hygiene Data'!G93)))</f>
        <v/>
      </c>
      <c r="DY99" s="310" t="str">
        <f ca="true">+IF(OFFSET('Hygiene Data'!$G$12,0,10*ROW('Hygiene Data'!G93))="","",OFFSET('Hygiene Data'!$G$12,0,10*ROW('Hygiene Data'!G93)))</f>
        <v/>
      </c>
      <c r="DZ99" s="310" t="str">
        <f ca="true">+IF(OFFSET('Hygiene Data'!$G$13,0,10*ROW('Hygiene Data'!G93))="","",OFFSET('Hygiene Data'!$G$13,0,10*ROW('Hygiene Data'!G93)))</f>
        <v/>
      </c>
      <c r="EA99" s="310" t="str">
        <f ca="true">+IF(OFFSET('Hygiene Data'!$H$11,0,10*ROW('Hygiene Data'!H93))="","",OFFSET('Hygiene Data'!$H$11,0,10*ROW('Hygiene Data'!H93)))</f>
        <v/>
      </c>
      <c r="EB99" s="310" t="str">
        <f ca="true">+IF(OFFSET('Hygiene Data'!$H$12,0,10*ROW('Hygiene Data'!H93))="","",OFFSET('Hygiene Data'!$H$12,0,10*ROW('Hygiene Data'!H93)))</f>
        <v/>
      </c>
      <c r="EC99" s="310" t="str">
        <f ca="true">+IF(OFFSET('Hygiene Data'!$H$13,0,10*ROW('Hygiene Data'!H93))="","",OFFSET('Hygiene Data'!$H$13,0,10*ROW('Hygiene Data'!H93)))</f>
        <v/>
      </c>
      <c r="ED99" s="310" t="str">
        <f ca="true">+IF(OFFSET('Hygiene Data'!$I$11,0,10*ROW('Hygiene Data'!I93))="","",OFFSET('Hygiene Data'!$I$11,0,10*ROW('Hygiene Data'!I93)))</f>
        <v/>
      </c>
      <c r="EE99" s="310" t="str">
        <f ca="true">+IF(OFFSET('Hygiene Data'!$I$12,0,10*ROW('Hygiene Data'!I93))="","",OFFSET('Hygiene Data'!$I$12,0,10*ROW('Hygiene Data'!I93)))</f>
        <v/>
      </c>
      <c r="EF99" s="310"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66"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10"/>
      <c r="BS100" s="310" t="str">
        <f ca="true">+IF(OFFSET('Water Data'!$D$27,0,10*ROW('Water Data'!D94))="","",OFFSET('Water Data'!$D$27,0,10*ROW('Water Data'!D94)))</f>
        <v/>
      </c>
      <c r="BT100" s="310" t="str">
        <f ca="true">+IF(OFFSET('Water Data'!$D$28,0,10*ROW('Water Data'!D94))="","",OFFSET('Water Data'!$D$28,0,10*ROW('Water Data'!D94)))</f>
        <v/>
      </c>
      <c r="BU100" s="310" t="str">
        <f ca="true">+IF(OFFSET('Water Data'!$D$29,0,10*ROW('Water Data'!D94))="","",OFFSET('Water Data'!$D$29,0,10*ROW('Water Data'!D94)))</f>
        <v/>
      </c>
      <c r="BV100" s="310" t="str">
        <f ca="true">+IF(OFFSET('Water Data'!$E$27,0,10*ROW('Water Data'!E94))="","",OFFSET('Water Data'!$E$27,0,10*ROW('Water Data'!E94)))</f>
        <v/>
      </c>
      <c r="BW100" s="310" t="str">
        <f ca="true">+IF(OFFSET('Water Data'!$E$28,0,10*ROW('Water Data'!E94))="","",OFFSET('Water Data'!$E$28,0,10*ROW('Water Data'!E94)))</f>
        <v/>
      </c>
      <c r="BX100" s="310" t="str">
        <f ca="true">+IF(OFFSET('Water Data'!$E$29,0,10*ROW('Water Data'!E94))="","",OFFSET('Water Data'!$E$29,0,10*ROW('Water Data'!E94)))</f>
        <v/>
      </c>
      <c r="BY100" s="310" t="str">
        <f ca="true">+IF(OFFSET('Water Data'!$F$27,0,10*ROW('Water Data'!F94))="","",OFFSET('Water Data'!$F$27,0,10*ROW('Water Data'!F94)))</f>
        <v/>
      </c>
      <c r="BZ100" s="310" t="str">
        <f ca="true">+IF(OFFSET('Water Data'!$F$28,0,10*ROW('Water Data'!F94))="","",OFFSET('Water Data'!$F$28,0,10*ROW('Water Data'!F94)))</f>
        <v/>
      </c>
      <c r="CA100" s="310" t="str">
        <f ca="true">+IF(OFFSET('Water Data'!$F$29,0,10*ROW('Water Data'!F94))="","",OFFSET('Water Data'!$F$29,0,10*ROW('Water Data'!F94)))</f>
        <v/>
      </c>
      <c r="CB100" s="310" t="str">
        <f ca="true">+IF(OFFSET('Water Data'!$G$27,0,10*ROW('Water Data'!G94))="","",OFFSET('Water Data'!$G$27,0,10*ROW('Water Data'!G94)))</f>
        <v/>
      </c>
      <c r="CC100" s="310" t="str">
        <f ca="true">+IF(OFFSET('Water Data'!$G$28,0,10*ROW('Water Data'!G94))="","",OFFSET('Water Data'!$G$28,0,10*ROW('Water Data'!G94)))</f>
        <v/>
      </c>
      <c r="CD100" s="310" t="str">
        <f ca="true">+IF(OFFSET('Water Data'!$G$29,0,10*ROW('Water Data'!G94))="","",OFFSET('Water Data'!$G$29,0,10*ROW('Water Data'!G94)))</f>
        <v/>
      </c>
      <c r="CE100" s="310" t="str">
        <f ca="true">+IF(OFFSET('Water Data'!$H$27,0,10*ROW('Water Data'!H94))="","",OFFSET('Water Data'!$H$27,0,10*ROW('Water Data'!H94)))</f>
        <v/>
      </c>
      <c r="CF100" s="310" t="str">
        <f ca="true">+IF(OFFSET('Water Data'!$H$28,0,10*ROW('Water Data'!H94))="","",OFFSET('Water Data'!$H$28,0,10*ROW('Water Data'!H94)))</f>
        <v/>
      </c>
      <c r="CG100" s="310" t="str">
        <f ca="true">+IF(OFFSET('Water Data'!$H$29,0,10*ROW('Water Data'!H94))="","",OFFSET('Water Data'!$H$29,0,10*ROW('Water Data'!H94)))</f>
        <v/>
      </c>
      <c r="CH100" s="310" t="str">
        <f ca="true">+IF(OFFSET('Water Data'!$I$27,0,10*ROW('Water Data'!I94))="","",OFFSET('Water Data'!$I$27,0,10*ROW('Water Data'!I94)))</f>
        <v/>
      </c>
      <c r="CI100" s="310" t="str">
        <f ca="true">+IF(OFFSET('Water Data'!$I$28,0,10*ROW('Water Data'!I94))="","",OFFSET('Water Data'!$I$28,0,10*ROW('Water Data'!I94)))</f>
        <v/>
      </c>
      <c r="CJ100" s="310" t="str">
        <f ca="true">+IF(OFFSET('Water Data'!$I$29,0,10*ROW('Water Data'!I94))="","",OFFSET('Water Data'!$I$29,0,10*ROW('Water Data'!I94)))</f>
        <v/>
      </c>
      <c r="CK100" s="310" t="str">
        <f ca="true">+IF(OFFSET('Sanitation Data'!$D$28,0,10*ROW('Sanitation Data'!D94))="","",OFFSET('Sanitation Data'!$D$28,0,10*ROW('Sanitation Data'!D94)))</f>
        <v/>
      </c>
      <c r="CL100" s="310" t="str">
        <f ca="true">+IF(OFFSET('Sanitation Data'!$D$29,0,10*ROW('Sanitation Data'!D94))="","",OFFSET('Sanitation Data'!$D$29,0,10*ROW('Sanitation Data'!D94)))</f>
        <v/>
      </c>
      <c r="CM100" s="310" t="str">
        <f ca="true">+IF(OFFSET('Sanitation Data'!$D$30,0,10*ROW('Sanitation Data'!D94))="","",OFFSET('Sanitation Data'!$D$30,0,10*ROW('Sanitation Data'!D94)))</f>
        <v/>
      </c>
      <c r="CN100" s="310" t="str">
        <f ca="true">+IF(OFFSET('Sanitation Data'!$D$31,0,10*ROW('Sanitation Data'!D94))="","",OFFSET('Sanitation Data'!$D$31,0,10*ROW('Sanitation Data'!D94)))</f>
        <v/>
      </c>
      <c r="CO100" s="310" t="str">
        <f ca="true">+IF(OFFSET('Sanitation Data'!$D$32,0,10*ROW('Sanitation Data'!D94))="","",OFFSET('Sanitation Data'!$D$32,0,10*ROW('Sanitation Data'!D94)))</f>
        <v/>
      </c>
      <c r="CP100" s="310" t="str">
        <f ca="true">+IF(OFFSET('Sanitation Data'!$E$28,0,10*ROW('Sanitation Data'!E94))="","",OFFSET('Sanitation Data'!$E$28,0,10*ROW('Sanitation Data'!E94)))</f>
        <v/>
      </c>
      <c r="CQ100" s="310" t="str">
        <f ca="true">+IF(OFFSET('Sanitation Data'!$E$29,0,10*ROW('Sanitation Data'!E94))="","",OFFSET('Sanitation Data'!$E$29,0,10*ROW('Sanitation Data'!E94)))</f>
        <v/>
      </c>
      <c r="CR100" s="310" t="str">
        <f ca="true">+IF(OFFSET('Sanitation Data'!$E$30,0,10*ROW('Sanitation Data'!E94))="","",OFFSET('Sanitation Data'!$E$30,0,10*ROW('Sanitation Data'!E94)))</f>
        <v/>
      </c>
      <c r="CS100" s="310" t="str">
        <f ca="true">+IF(OFFSET('Sanitation Data'!$E$31,0,10*ROW('Sanitation Data'!E94))="","",OFFSET('Sanitation Data'!$E$31,0,10*ROW('Sanitation Data'!E94)))</f>
        <v/>
      </c>
      <c r="CT100" s="310" t="str">
        <f ca="true">+IF(OFFSET('Sanitation Data'!$E$32,0,10*ROW('Sanitation Data'!E94))="","",OFFSET('Sanitation Data'!$E$32,0,10*ROW('Sanitation Data'!E94)))</f>
        <v/>
      </c>
      <c r="CU100" s="310" t="str">
        <f ca="true">+IF(OFFSET('Sanitation Data'!$F$28,0,10*ROW('Sanitation Data'!F94))="","",OFFSET('Sanitation Data'!$F$28,0,10*ROW('Sanitation Data'!F94)))</f>
        <v/>
      </c>
      <c r="CV100" s="310" t="str">
        <f ca="true">+IF(OFFSET('Sanitation Data'!$F$29,0,10*ROW('Sanitation Data'!F94))="","",OFFSET('Sanitation Data'!$F$29,0,10*ROW('Sanitation Data'!F94)))</f>
        <v/>
      </c>
      <c r="CW100" s="310" t="str">
        <f ca="true">+IF(OFFSET('Sanitation Data'!$F$30,0,10*ROW('Sanitation Data'!F94))="","",OFFSET('Sanitation Data'!$F$30,0,10*ROW('Sanitation Data'!F94)))</f>
        <v/>
      </c>
      <c r="CX100" s="310" t="str">
        <f ca="true">+IF(OFFSET('Sanitation Data'!$F$31,0,10*ROW('Sanitation Data'!F94))="","",OFFSET('Sanitation Data'!$F$31,0,10*ROW('Sanitation Data'!F94)))</f>
        <v/>
      </c>
      <c r="CY100" s="310" t="str">
        <f ca="true">+IF(OFFSET('Sanitation Data'!$F$32,0,10*ROW('Sanitation Data'!F94))="","",OFFSET('Sanitation Data'!$F$32,0,10*ROW('Sanitation Data'!F94)))</f>
        <v/>
      </c>
      <c r="CZ100" s="310" t="str">
        <f ca="true">+IF(OFFSET('Sanitation Data'!$G$28,0,10*ROW('Sanitation Data'!G94))="","",OFFSET('Sanitation Data'!$G$28,0,10*ROW('Sanitation Data'!G94)))</f>
        <v/>
      </c>
      <c r="DA100" s="310" t="str">
        <f ca="true">+IF(OFFSET('Sanitation Data'!$G$29,0,10*ROW('Sanitation Data'!G94))="","",OFFSET('Sanitation Data'!$G$29,0,10*ROW('Sanitation Data'!G94)))</f>
        <v/>
      </c>
      <c r="DB100" s="310" t="str">
        <f ca="true">+IF(OFFSET('Sanitation Data'!$G$30,0,10*ROW('Sanitation Data'!G94))="","",OFFSET('Sanitation Data'!$G$30,0,10*ROW('Sanitation Data'!G94)))</f>
        <v/>
      </c>
      <c r="DC100" s="310" t="str">
        <f ca="true">+IF(OFFSET('Sanitation Data'!$G$31,0,10*ROW('Sanitation Data'!G94))="","",OFFSET('Sanitation Data'!$G$31,0,10*ROW('Sanitation Data'!G94)))</f>
        <v/>
      </c>
      <c r="DD100" s="310" t="str">
        <f ca="true">+IF(OFFSET('Sanitation Data'!$G$32,0,10*ROW('Sanitation Data'!G94))="","",OFFSET('Sanitation Data'!$G$32,0,10*ROW('Sanitation Data'!G94)))</f>
        <v/>
      </c>
      <c r="DE100" s="310" t="str">
        <f ca="true">+IF(OFFSET('Sanitation Data'!$H$28,0,10*ROW('Sanitation Data'!H94))="","",OFFSET('Sanitation Data'!$H$28,0,10*ROW('Sanitation Data'!H94)))</f>
        <v/>
      </c>
      <c r="DF100" s="310" t="str">
        <f ca="true">+IF(OFFSET('Sanitation Data'!$H$29,0,10*ROW('Sanitation Data'!H94))="","",OFFSET('Sanitation Data'!$H$29,0,10*ROW('Sanitation Data'!H94)))</f>
        <v/>
      </c>
      <c r="DG100" s="310" t="str">
        <f ca="true">+IF(OFFSET('Sanitation Data'!$H$30,0,10*ROW('Sanitation Data'!H94))="","",OFFSET('Sanitation Data'!$H$30,0,10*ROW('Sanitation Data'!H94)))</f>
        <v/>
      </c>
      <c r="DH100" s="310" t="str">
        <f ca="true">+IF(OFFSET('Sanitation Data'!$H$31,0,10*ROW('Sanitation Data'!H94))="","",OFFSET('Sanitation Data'!$H$31,0,10*ROW('Sanitation Data'!H94)))</f>
        <v/>
      </c>
      <c r="DI100" s="310" t="str">
        <f ca="true">+IF(OFFSET('Sanitation Data'!$H$32,0,10*ROW('Sanitation Data'!H94))="","",OFFSET('Sanitation Data'!$H$32,0,10*ROW('Sanitation Data'!H94)))</f>
        <v/>
      </c>
      <c r="DJ100" s="310" t="str">
        <f ca="true">+IF(OFFSET('Sanitation Data'!$I$28,0,10*ROW('Sanitation Data'!I94))="","",OFFSET('Sanitation Data'!$I$28,0,10*ROW('Sanitation Data'!I94)))</f>
        <v/>
      </c>
      <c r="DK100" s="310" t="str">
        <f ca="true">+IF(OFFSET('Sanitation Data'!$I$29,0,10*ROW('Sanitation Data'!I94))="","",OFFSET('Sanitation Data'!$I$29,0,10*ROW('Sanitation Data'!I94)))</f>
        <v/>
      </c>
      <c r="DL100" s="310" t="str">
        <f ca="true">+IF(OFFSET('Sanitation Data'!$I$30,0,10*ROW('Sanitation Data'!I94))="","",OFFSET('Sanitation Data'!$I$30,0,10*ROW('Sanitation Data'!I94)))</f>
        <v/>
      </c>
      <c r="DM100" s="310" t="str">
        <f ca="true">+IF(OFFSET('Sanitation Data'!$I$31,0,10*ROW('Sanitation Data'!I94))="","",OFFSET('Sanitation Data'!$I$31,0,10*ROW('Sanitation Data'!I94)))</f>
        <v/>
      </c>
      <c r="DN100" s="310" t="str">
        <f ca="true">+IF(OFFSET('Sanitation Data'!$I$32,0,10*ROW('Sanitation Data'!I94))="","",OFFSET('Sanitation Data'!$I$32,0,10*ROW('Sanitation Data'!I94)))</f>
        <v/>
      </c>
      <c r="DO100" s="310" t="str">
        <f ca="true">+IF(OFFSET('Hygiene Data'!$D$11,0,10*ROW('Hygiene Data'!D94))="","",OFFSET('Hygiene Data'!$D$11,0,10*ROW('Hygiene Data'!D94)))</f>
        <v/>
      </c>
      <c r="DP100" s="310" t="str">
        <f ca="true">+IF(OFFSET('Hygiene Data'!$D$12,0,10*ROW('Hygiene Data'!D94))="","",OFFSET('Hygiene Data'!$D$12,0,10*ROW('Hygiene Data'!D94)))</f>
        <v/>
      </c>
      <c r="DQ100" s="310" t="str">
        <f ca="true">+IF(OFFSET('Hygiene Data'!$D$13,0,10*ROW('Hygiene Data'!D94))="","",OFFSET('Hygiene Data'!$D$13,0,10*ROW('Hygiene Data'!D94)))</f>
        <v/>
      </c>
      <c r="DR100" s="310" t="str">
        <f ca="true">+IF(OFFSET('Hygiene Data'!$E$11,0,10*ROW('Hygiene Data'!E94))="","",OFFSET('Hygiene Data'!$E$11,0,10*ROW('Hygiene Data'!E94)))</f>
        <v/>
      </c>
      <c r="DS100" s="310" t="str">
        <f ca="true">+IF(OFFSET('Hygiene Data'!$E$12,0,10*ROW('Hygiene Data'!E94))="","",OFFSET('Hygiene Data'!$E$12,0,10*ROW('Hygiene Data'!E94)))</f>
        <v/>
      </c>
      <c r="DT100" s="310" t="str">
        <f ca="true">+IF(OFFSET('Hygiene Data'!$E$13,0,10*ROW('Hygiene Data'!E94))="","",OFFSET('Hygiene Data'!$E$13,0,10*ROW('Hygiene Data'!E94)))</f>
        <v/>
      </c>
      <c r="DU100" s="310" t="str">
        <f ca="true">+IF(OFFSET('Hygiene Data'!$F$11,0,10*ROW('Hygiene Data'!F94))="","",OFFSET('Hygiene Data'!$F$11,0,10*ROW('Hygiene Data'!F94)))</f>
        <v/>
      </c>
      <c r="DV100" s="310" t="str">
        <f ca="true">+IF(OFFSET('Hygiene Data'!$F$12,0,10*ROW('Hygiene Data'!F94))="","",OFFSET('Hygiene Data'!$F$12,0,10*ROW('Hygiene Data'!F94)))</f>
        <v/>
      </c>
      <c r="DW100" s="310" t="str">
        <f ca="true">+IF(OFFSET('Hygiene Data'!$F$13,0,10*ROW('Hygiene Data'!F94))="","",OFFSET('Hygiene Data'!$F$13,0,10*ROW('Hygiene Data'!F94)))</f>
        <v/>
      </c>
      <c r="DX100" s="310" t="str">
        <f ca="true">+IF(OFFSET('Hygiene Data'!$G$11,0,10*ROW('Hygiene Data'!G94))="","",OFFSET('Hygiene Data'!$G$11,0,10*ROW('Hygiene Data'!G94)))</f>
        <v/>
      </c>
      <c r="DY100" s="310" t="str">
        <f ca="true">+IF(OFFSET('Hygiene Data'!$G$12,0,10*ROW('Hygiene Data'!G94))="","",OFFSET('Hygiene Data'!$G$12,0,10*ROW('Hygiene Data'!G94)))</f>
        <v/>
      </c>
      <c r="DZ100" s="310" t="str">
        <f ca="true">+IF(OFFSET('Hygiene Data'!$G$13,0,10*ROW('Hygiene Data'!G94))="","",OFFSET('Hygiene Data'!$G$13,0,10*ROW('Hygiene Data'!G94)))</f>
        <v/>
      </c>
      <c r="EA100" s="310" t="str">
        <f ca="true">+IF(OFFSET('Hygiene Data'!$H$11,0,10*ROW('Hygiene Data'!H94))="","",OFFSET('Hygiene Data'!$H$11,0,10*ROW('Hygiene Data'!H94)))</f>
        <v/>
      </c>
      <c r="EB100" s="310" t="str">
        <f ca="true">+IF(OFFSET('Hygiene Data'!$H$12,0,10*ROW('Hygiene Data'!H94))="","",OFFSET('Hygiene Data'!$H$12,0,10*ROW('Hygiene Data'!H94)))</f>
        <v/>
      </c>
      <c r="EC100" s="310" t="str">
        <f ca="true">+IF(OFFSET('Hygiene Data'!$H$13,0,10*ROW('Hygiene Data'!H94))="","",OFFSET('Hygiene Data'!$H$13,0,10*ROW('Hygiene Data'!H94)))</f>
        <v/>
      </c>
      <c r="ED100" s="310" t="str">
        <f ca="true">+IF(OFFSET('Hygiene Data'!$I$11,0,10*ROW('Hygiene Data'!I94))="","",OFFSET('Hygiene Data'!$I$11,0,10*ROW('Hygiene Data'!I94)))</f>
        <v/>
      </c>
      <c r="EE100" s="310" t="str">
        <f ca="true">+IF(OFFSET('Hygiene Data'!$I$12,0,10*ROW('Hygiene Data'!I94))="","",OFFSET('Hygiene Data'!$I$12,0,10*ROW('Hygiene Data'!I94)))</f>
        <v/>
      </c>
      <c r="EF100" s="310"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66"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10"/>
      <c r="BS101" s="310" t="str">
        <f ca="true">+IF(OFFSET('Water Data'!$D$27,0,10*ROW('Water Data'!D95))="","",OFFSET('Water Data'!$D$27,0,10*ROW('Water Data'!D95)))</f>
        <v/>
      </c>
      <c r="BT101" s="310" t="str">
        <f ca="true">+IF(OFFSET('Water Data'!$D$28,0,10*ROW('Water Data'!D95))="","",OFFSET('Water Data'!$D$28,0,10*ROW('Water Data'!D95)))</f>
        <v/>
      </c>
      <c r="BU101" s="310" t="str">
        <f ca="true">+IF(OFFSET('Water Data'!$D$29,0,10*ROW('Water Data'!D95))="","",OFFSET('Water Data'!$D$29,0,10*ROW('Water Data'!D95)))</f>
        <v/>
      </c>
      <c r="BV101" s="310" t="str">
        <f ca="true">+IF(OFFSET('Water Data'!$E$27,0,10*ROW('Water Data'!E95))="","",OFFSET('Water Data'!$E$27,0,10*ROW('Water Data'!E95)))</f>
        <v/>
      </c>
      <c r="BW101" s="310" t="str">
        <f ca="true">+IF(OFFSET('Water Data'!$E$28,0,10*ROW('Water Data'!E95))="","",OFFSET('Water Data'!$E$28,0,10*ROW('Water Data'!E95)))</f>
        <v/>
      </c>
      <c r="BX101" s="310" t="str">
        <f ca="true">+IF(OFFSET('Water Data'!$E$29,0,10*ROW('Water Data'!E95))="","",OFFSET('Water Data'!$E$29,0,10*ROW('Water Data'!E95)))</f>
        <v/>
      </c>
      <c r="BY101" s="310" t="str">
        <f ca="true">+IF(OFFSET('Water Data'!$F$27,0,10*ROW('Water Data'!F95))="","",OFFSET('Water Data'!$F$27,0,10*ROW('Water Data'!F95)))</f>
        <v/>
      </c>
      <c r="BZ101" s="310" t="str">
        <f ca="true">+IF(OFFSET('Water Data'!$F$28,0,10*ROW('Water Data'!F95))="","",OFFSET('Water Data'!$F$28,0,10*ROW('Water Data'!F95)))</f>
        <v/>
      </c>
      <c r="CA101" s="310" t="str">
        <f ca="true">+IF(OFFSET('Water Data'!$F$29,0,10*ROW('Water Data'!F95))="","",OFFSET('Water Data'!$F$29,0,10*ROW('Water Data'!F95)))</f>
        <v/>
      </c>
      <c r="CB101" s="310" t="str">
        <f ca="true">+IF(OFFSET('Water Data'!$G$27,0,10*ROW('Water Data'!G95))="","",OFFSET('Water Data'!$G$27,0,10*ROW('Water Data'!G95)))</f>
        <v/>
      </c>
      <c r="CC101" s="310" t="str">
        <f ca="true">+IF(OFFSET('Water Data'!$G$28,0,10*ROW('Water Data'!G95))="","",OFFSET('Water Data'!$G$28,0,10*ROW('Water Data'!G95)))</f>
        <v/>
      </c>
      <c r="CD101" s="310" t="str">
        <f ca="true">+IF(OFFSET('Water Data'!$G$29,0,10*ROW('Water Data'!G95))="","",OFFSET('Water Data'!$G$29,0,10*ROW('Water Data'!G95)))</f>
        <v/>
      </c>
      <c r="CE101" s="310" t="str">
        <f ca="true">+IF(OFFSET('Water Data'!$H$27,0,10*ROW('Water Data'!H95))="","",OFFSET('Water Data'!$H$27,0,10*ROW('Water Data'!H95)))</f>
        <v/>
      </c>
      <c r="CF101" s="310" t="str">
        <f ca="true">+IF(OFFSET('Water Data'!$H$28,0,10*ROW('Water Data'!H95))="","",OFFSET('Water Data'!$H$28,0,10*ROW('Water Data'!H95)))</f>
        <v/>
      </c>
      <c r="CG101" s="310" t="str">
        <f ca="true">+IF(OFFSET('Water Data'!$H$29,0,10*ROW('Water Data'!H95))="","",OFFSET('Water Data'!$H$29,0,10*ROW('Water Data'!H95)))</f>
        <v/>
      </c>
      <c r="CH101" s="310" t="str">
        <f ca="true">+IF(OFFSET('Water Data'!$I$27,0,10*ROW('Water Data'!I95))="","",OFFSET('Water Data'!$I$27,0,10*ROW('Water Data'!I95)))</f>
        <v/>
      </c>
      <c r="CI101" s="310" t="str">
        <f ca="true">+IF(OFFSET('Water Data'!$I$28,0,10*ROW('Water Data'!I95))="","",OFFSET('Water Data'!$I$28,0,10*ROW('Water Data'!I95)))</f>
        <v/>
      </c>
      <c r="CJ101" s="310" t="str">
        <f ca="true">+IF(OFFSET('Water Data'!$I$29,0,10*ROW('Water Data'!I95))="","",OFFSET('Water Data'!$I$29,0,10*ROW('Water Data'!I95)))</f>
        <v/>
      </c>
      <c r="CK101" s="310" t="str">
        <f ca="true">+IF(OFFSET('Sanitation Data'!$D$28,0,10*ROW('Sanitation Data'!D95))="","",OFFSET('Sanitation Data'!$D$28,0,10*ROW('Sanitation Data'!D95)))</f>
        <v/>
      </c>
      <c r="CL101" s="310" t="str">
        <f ca="true">+IF(OFFSET('Sanitation Data'!$D$29,0,10*ROW('Sanitation Data'!D95))="","",OFFSET('Sanitation Data'!$D$29,0,10*ROW('Sanitation Data'!D95)))</f>
        <v/>
      </c>
      <c r="CM101" s="310" t="str">
        <f ca="true">+IF(OFFSET('Sanitation Data'!$D$30,0,10*ROW('Sanitation Data'!D95))="","",OFFSET('Sanitation Data'!$D$30,0,10*ROW('Sanitation Data'!D95)))</f>
        <v/>
      </c>
      <c r="CN101" s="310" t="str">
        <f ca="true">+IF(OFFSET('Sanitation Data'!$D$31,0,10*ROW('Sanitation Data'!D95))="","",OFFSET('Sanitation Data'!$D$31,0,10*ROW('Sanitation Data'!D95)))</f>
        <v/>
      </c>
      <c r="CO101" s="310" t="str">
        <f ca="true">+IF(OFFSET('Sanitation Data'!$D$32,0,10*ROW('Sanitation Data'!D95))="","",OFFSET('Sanitation Data'!$D$32,0,10*ROW('Sanitation Data'!D95)))</f>
        <v/>
      </c>
      <c r="CP101" s="310" t="str">
        <f ca="true">+IF(OFFSET('Sanitation Data'!$E$28,0,10*ROW('Sanitation Data'!E95))="","",OFFSET('Sanitation Data'!$E$28,0,10*ROW('Sanitation Data'!E95)))</f>
        <v/>
      </c>
      <c r="CQ101" s="310" t="str">
        <f ca="true">+IF(OFFSET('Sanitation Data'!$E$29,0,10*ROW('Sanitation Data'!E95))="","",OFFSET('Sanitation Data'!$E$29,0,10*ROW('Sanitation Data'!E95)))</f>
        <v/>
      </c>
      <c r="CR101" s="310" t="str">
        <f ca="true">+IF(OFFSET('Sanitation Data'!$E$30,0,10*ROW('Sanitation Data'!E95))="","",OFFSET('Sanitation Data'!$E$30,0,10*ROW('Sanitation Data'!E95)))</f>
        <v/>
      </c>
      <c r="CS101" s="310" t="str">
        <f ca="true">+IF(OFFSET('Sanitation Data'!$E$31,0,10*ROW('Sanitation Data'!E95))="","",OFFSET('Sanitation Data'!$E$31,0,10*ROW('Sanitation Data'!E95)))</f>
        <v/>
      </c>
      <c r="CT101" s="310" t="str">
        <f ca="true">+IF(OFFSET('Sanitation Data'!$E$32,0,10*ROW('Sanitation Data'!E95))="","",OFFSET('Sanitation Data'!$E$32,0,10*ROW('Sanitation Data'!E95)))</f>
        <v/>
      </c>
      <c r="CU101" s="310" t="str">
        <f ca="true">+IF(OFFSET('Sanitation Data'!$F$28,0,10*ROW('Sanitation Data'!F95))="","",OFFSET('Sanitation Data'!$F$28,0,10*ROW('Sanitation Data'!F95)))</f>
        <v/>
      </c>
      <c r="CV101" s="310" t="str">
        <f ca="true">+IF(OFFSET('Sanitation Data'!$F$29,0,10*ROW('Sanitation Data'!F95))="","",OFFSET('Sanitation Data'!$F$29,0,10*ROW('Sanitation Data'!F95)))</f>
        <v/>
      </c>
      <c r="CW101" s="310" t="str">
        <f ca="true">+IF(OFFSET('Sanitation Data'!$F$30,0,10*ROW('Sanitation Data'!F95))="","",OFFSET('Sanitation Data'!$F$30,0,10*ROW('Sanitation Data'!F95)))</f>
        <v/>
      </c>
      <c r="CX101" s="310" t="str">
        <f ca="true">+IF(OFFSET('Sanitation Data'!$F$31,0,10*ROW('Sanitation Data'!F95))="","",OFFSET('Sanitation Data'!$F$31,0,10*ROW('Sanitation Data'!F95)))</f>
        <v/>
      </c>
      <c r="CY101" s="310" t="str">
        <f ca="true">+IF(OFFSET('Sanitation Data'!$F$32,0,10*ROW('Sanitation Data'!F95))="","",OFFSET('Sanitation Data'!$F$32,0,10*ROW('Sanitation Data'!F95)))</f>
        <v/>
      </c>
      <c r="CZ101" s="310" t="str">
        <f ca="true">+IF(OFFSET('Sanitation Data'!$G$28,0,10*ROW('Sanitation Data'!G95))="","",OFFSET('Sanitation Data'!$G$28,0,10*ROW('Sanitation Data'!G95)))</f>
        <v/>
      </c>
      <c r="DA101" s="310" t="str">
        <f ca="true">+IF(OFFSET('Sanitation Data'!$G$29,0,10*ROW('Sanitation Data'!G95))="","",OFFSET('Sanitation Data'!$G$29,0,10*ROW('Sanitation Data'!G95)))</f>
        <v/>
      </c>
      <c r="DB101" s="310" t="str">
        <f ca="true">+IF(OFFSET('Sanitation Data'!$G$30,0,10*ROW('Sanitation Data'!G95))="","",OFFSET('Sanitation Data'!$G$30,0,10*ROW('Sanitation Data'!G95)))</f>
        <v/>
      </c>
      <c r="DC101" s="310" t="str">
        <f ca="true">+IF(OFFSET('Sanitation Data'!$G$31,0,10*ROW('Sanitation Data'!G95))="","",OFFSET('Sanitation Data'!$G$31,0,10*ROW('Sanitation Data'!G95)))</f>
        <v/>
      </c>
      <c r="DD101" s="310" t="str">
        <f ca="true">+IF(OFFSET('Sanitation Data'!$G$32,0,10*ROW('Sanitation Data'!G95))="","",OFFSET('Sanitation Data'!$G$32,0,10*ROW('Sanitation Data'!G95)))</f>
        <v/>
      </c>
      <c r="DE101" s="310" t="str">
        <f ca="true">+IF(OFFSET('Sanitation Data'!$H$28,0,10*ROW('Sanitation Data'!H95))="","",OFFSET('Sanitation Data'!$H$28,0,10*ROW('Sanitation Data'!H95)))</f>
        <v/>
      </c>
      <c r="DF101" s="310" t="str">
        <f ca="true">+IF(OFFSET('Sanitation Data'!$H$29,0,10*ROW('Sanitation Data'!H95))="","",OFFSET('Sanitation Data'!$H$29,0,10*ROW('Sanitation Data'!H95)))</f>
        <v/>
      </c>
      <c r="DG101" s="310" t="str">
        <f ca="true">+IF(OFFSET('Sanitation Data'!$H$30,0,10*ROW('Sanitation Data'!H95))="","",OFFSET('Sanitation Data'!$H$30,0,10*ROW('Sanitation Data'!H95)))</f>
        <v/>
      </c>
      <c r="DH101" s="310" t="str">
        <f ca="true">+IF(OFFSET('Sanitation Data'!$H$31,0,10*ROW('Sanitation Data'!H95))="","",OFFSET('Sanitation Data'!$H$31,0,10*ROW('Sanitation Data'!H95)))</f>
        <v/>
      </c>
      <c r="DI101" s="310" t="str">
        <f ca="true">+IF(OFFSET('Sanitation Data'!$H$32,0,10*ROW('Sanitation Data'!H95))="","",OFFSET('Sanitation Data'!$H$32,0,10*ROW('Sanitation Data'!H95)))</f>
        <v/>
      </c>
      <c r="DJ101" s="310" t="str">
        <f ca="true">+IF(OFFSET('Sanitation Data'!$I$28,0,10*ROW('Sanitation Data'!I95))="","",OFFSET('Sanitation Data'!$I$28,0,10*ROW('Sanitation Data'!I95)))</f>
        <v/>
      </c>
      <c r="DK101" s="310" t="str">
        <f ca="true">+IF(OFFSET('Sanitation Data'!$I$29,0,10*ROW('Sanitation Data'!I95))="","",OFFSET('Sanitation Data'!$I$29,0,10*ROW('Sanitation Data'!I95)))</f>
        <v/>
      </c>
      <c r="DL101" s="310" t="str">
        <f ca="true">+IF(OFFSET('Sanitation Data'!$I$30,0,10*ROW('Sanitation Data'!I95))="","",OFFSET('Sanitation Data'!$I$30,0,10*ROW('Sanitation Data'!I95)))</f>
        <v/>
      </c>
      <c r="DM101" s="310" t="str">
        <f ca="true">+IF(OFFSET('Sanitation Data'!$I$31,0,10*ROW('Sanitation Data'!I95))="","",OFFSET('Sanitation Data'!$I$31,0,10*ROW('Sanitation Data'!I95)))</f>
        <v/>
      </c>
      <c r="DN101" s="310" t="str">
        <f ca="true">+IF(OFFSET('Sanitation Data'!$I$32,0,10*ROW('Sanitation Data'!I95))="","",OFFSET('Sanitation Data'!$I$32,0,10*ROW('Sanitation Data'!I95)))</f>
        <v/>
      </c>
      <c r="DO101" s="310" t="str">
        <f ca="true">+IF(OFFSET('Hygiene Data'!$D$11,0,10*ROW('Hygiene Data'!D95))="","",OFFSET('Hygiene Data'!$D$11,0,10*ROW('Hygiene Data'!D95)))</f>
        <v/>
      </c>
      <c r="DP101" s="310" t="str">
        <f ca="true">+IF(OFFSET('Hygiene Data'!$D$12,0,10*ROW('Hygiene Data'!D95))="","",OFFSET('Hygiene Data'!$D$12,0,10*ROW('Hygiene Data'!D95)))</f>
        <v/>
      </c>
      <c r="DQ101" s="310" t="str">
        <f ca="true">+IF(OFFSET('Hygiene Data'!$D$13,0,10*ROW('Hygiene Data'!D95))="","",OFFSET('Hygiene Data'!$D$13,0,10*ROW('Hygiene Data'!D95)))</f>
        <v/>
      </c>
      <c r="DR101" s="310" t="str">
        <f ca="true">+IF(OFFSET('Hygiene Data'!$E$11,0,10*ROW('Hygiene Data'!E95))="","",OFFSET('Hygiene Data'!$E$11,0,10*ROW('Hygiene Data'!E95)))</f>
        <v/>
      </c>
      <c r="DS101" s="310" t="str">
        <f ca="true">+IF(OFFSET('Hygiene Data'!$E$12,0,10*ROW('Hygiene Data'!E95))="","",OFFSET('Hygiene Data'!$E$12,0,10*ROW('Hygiene Data'!E95)))</f>
        <v/>
      </c>
      <c r="DT101" s="310" t="str">
        <f ca="true">+IF(OFFSET('Hygiene Data'!$E$13,0,10*ROW('Hygiene Data'!E95))="","",OFFSET('Hygiene Data'!$E$13,0,10*ROW('Hygiene Data'!E95)))</f>
        <v/>
      </c>
      <c r="DU101" s="310" t="str">
        <f ca="true">+IF(OFFSET('Hygiene Data'!$F$11,0,10*ROW('Hygiene Data'!F95))="","",OFFSET('Hygiene Data'!$F$11,0,10*ROW('Hygiene Data'!F95)))</f>
        <v/>
      </c>
      <c r="DV101" s="310" t="str">
        <f ca="true">+IF(OFFSET('Hygiene Data'!$F$12,0,10*ROW('Hygiene Data'!F95))="","",OFFSET('Hygiene Data'!$F$12,0,10*ROW('Hygiene Data'!F95)))</f>
        <v/>
      </c>
      <c r="DW101" s="310" t="str">
        <f ca="true">+IF(OFFSET('Hygiene Data'!$F$13,0,10*ROW('Hygiene Data'!F95))="","",OFFSET('Hygiene Data'!$F$13,0,10*ROW('Hygiene Data'!F95)))</f>
        <v/>
      </c>
      <c r="DX101" s="310" t="str">
        <f ca="true">+IF(OFFSET('Hygiene Data'!$G$11,0,10*ROW('Hygiene Data'!G95))="","",OFFSET('Hygiene Data'!$G$11,0,10*ROW('Hygiene Data'!G95)))</f>
        <v/>
      </c>
      <c r="DY101" s="310" t="str">
        <f ca="true">+IF(OFFSET('Hygiene Data'!$G$12,0,10*ROW('Hygiene Data'!G95))="","",OFFSET('Hygiene Data'!$G$12,0,10*ROW('Hygiene Data'!G95)))</f>
        <v/>
      </c>
      <c r="DZ101" s="310" t="str">
        <f ca="true">+IF(OFFSET('Hygiene Data'!$G$13,0,10*ROW('Hygiene Data'!G95))="","",OFFSET('Hygiene Data'!$G$13,0,10*ROW('Hygiene Data'!G95)))</f>
        <v/>
      </c>
      <c r="EA101" s="310" t="str">
        <f ca="true">+IF(OFFSET('Hygiene Data'!$H$11,0,10*ROW('Hygiene Data'!H95))="","",OFFSET('Hygiene Data'!$H$11,0,10*ROW('Hygiene Data'!H95)))</f>
        <v/>
      </c>
      <c r="EB101" s="310" t="str">
        <f ca="true">+IF(OFFSET('Hygiene Data'!$H$12,0,10*ROW('Hygiene Data'!H95))="","",OFFSET('Hygiene Data'!$H$12,0,10*ROW('Hygiene Data'!H95)))</f>
        <v/>
      </c>
      <c r="EC101" s="310" t="str">
        <f ca="true">+IF(OFFSET('Hygiene Data'!$H$13,0,10*ROW('Hygiene Data'!H95))="","",OFFSET('Hygiene Data'!$H$13,0,10*ROW('Hygiene Data'!H95)))</f>
        <v/>
      </c>
      <c r="ED101" s="310" t="str">
        <f ca="true">+IF(OFFSET('Hygiene Data'!$I$11,0,10*ROW('Hygiene Data'!I95))="","",OFFSET('Hygiene Data'!$I$11,0,10*ROW('Hygiene Data'!I95)))</f>
        <v/>
      </c>
      <c r="EE101" s="310" t="str">
        <f ca="true">+IF(OFFSET('Hygiene Data'!$I$12,0,10*ROW('Hygiene Data'!I95))="","",OFFSET('Hygiene Data'!$I$12,0,10*ROW('Hygiene Data'!I95)))</f>
        <v/>
      </c>
      <c r="EF101" s="310"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66"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10"/>
      <c r="BS102" s="310" t="str">
        <f ca="true">+IF(OFFSET('Water Data'!$D$27,0,10*ROW('Water Data'!D96))="","",OFFSET('Water Data'!$D$27,0,10*ROW('Water Data'!D96)))</f>
        <v/>
      </c>
      <c r="BT102" s="310" t="str">
        <f ca="true">+IF(OFFSET('Water Data'!$D$28,0,10*ROW('Water Data'!D96))="","",OFFSET('Water Data'!$D$28,0,10*ROW('Water Data'!D96)))</f>
        <v/>
      </c>
      <c r="BU102" s="310" t="str">
        <f ca="true">+IF(OFFSET('Water Data'!$D$29,0,10*ROW('Water Data'!D96))="","",OFFSET('Water Data'!$D$29,0,10*ROW('Water Data'!D96)))</f>
        <v/>
      </c>
      <c r="BV102" s="310" t="str">
        <f ca="true">+IF(OFFSET('Water Data'!$E$27,0,10*ROW('Water Data'!E96))="","",OFFSET('Water Data'!$E$27,0,10*ROW('Water Data'!E96)))</f>
        <v/>
      </c>
      <c r="BW102" s="310" t="str">
        <f ca="true">+IF(OFFSET('Water Data'!$E$28,0,10*ROW('Water Data'!E96))="","",OFFSET('Water Data'!$E$28,0,10*ROW('Water Data'!E96)))</f>
        <v/>
      </c>
      <c r="BX102" s="310" t="str">
        <f ca="true">+IF(OFFSET('Water Data'!$E$29,0,10*ROW('Water Data'!E96))="","",OFFSET('Water Data'!$E$29,0,10*ROW('Water Data'!E96)))</f>
        <v/>
      </c>
      <c r="BY102" s="310" t="str">
        <f ca="true">+IF(OFFSET('Water Data'!$F$27,0,10*ROW('Water Data'!F96))="","",OFFSET('Water Data'!$F$27,0,10*ROW('Water Data'!F96)))</f>
        <v/>
      </c>
      <c r="BZ102" s="310" t="str">
        <f ca="true">+IF(OFFSET('Water Data'!$F$28,0,10*ROW('Water Data'!F96))="","",OFFSET('Water Data'!$F$28,0,10*ROW('Water Data'!F96)))</f>
        <v/>
      </c>
      <c r="CA102" s="310" t="str">
        <f ca="true">+IF(OFFSET('Water Data'!$F$29,0,10*ROW('Water Data'!F96))="","",OFFSET('Water Data'!$F$29,0,10*ROW('Water Data'!F96)))</f>
        <v/>
      </c>
      <c r="CB102" s="310" t="str">
        <f ca="true">+IF(OFFSET('Water Data'!$G$27,0,10*ROW('Water Data'!G96))="","",OFFSET('Water Data'!$G$27,0,10*ROW('Water Data'!G96)))</f>
        <v/>
      </c>
      <c r="CC102" s="310" t="str">
        <f ca="true">+IF(OFFSET('Water Data'!$G$28,0,10*ROW('Water Data'!G96))="","",OFFSET('Water Data'!$G$28,0,10*ROW('Water Data'!G96)))</f>
        <v/>
      </c>
      <c r="CD102" s="310" t="str">
        <f ca="true">+IF(OFFSET('Water Data'!$G$29,0,10*ROW('Water Data'!G96))="","",OFFSET('Water Data'!$G$29,0,10*ROW('Water Data'!G96)))</f>
        <v/>
      </c>
      <c r="CE102" s="310" t="str">
        <f ca="true">+IF(OFFSET('Water Data'!$H$27,0,10*ROW('Water Data'!H96))="","",OFFSET('Water Data'!$H$27,0,10*ROW('Water Data'!H96)))</f>
        <v/>
      </c>
      <c r="CF102" s="310" t="str">
        <f ca="true">+IF(OFFSET('Water Data'!$H$28,0,10*ROW('Water Data'!H96))="","",OFFSET('Water Data'!$H$28,0,10*ROW('Water Data'!H96)))</f>
        <v/>
      </c>
      <c r="CG102" s="310" t="str">
        <f ca="true">+IF(OFFSET('Water Data'!$H$29,0,10*ROW('Water Data'!H96))="","",OFFSET('Water Data'!$H$29,0,10*ROW('Water Data'!H96)))</f>
        <v/>
      </c>
      <c r="CH102" s="310" t="str">
        <f ca="true">+IF(OFFSET('Water Data'!$I$27,0,10*ROW('Water Data'!I96))="","",OFFSET('Water Data'!$I$27,0,10*ROW('Water Data'!I96)))</f>
        <v/>
      </c>
      <c r="CI102" s="310" t="str">
        <f ca="true">+IF(OFFSET('Water Data'!$I$28,0,10*ROW('Water Data'!I96))="","",OFFSET('Water Data'!$I$28,0,10*ROW('Water Data'!I96)))</f>
        <v/>
      </c>
      <c r="CJ102" s="310" t="str">
        <f ca="true">+IF(OFFSET('Water Data'!$I$29,0,10*ROW('Water Data'!I96))="","",OFFSET('Water Data'!$I$29,0,10*ROW('Water Data'!I96)))</f>
        <v/>
      </c>
      <c r="CK102" s="310" t="str">
        <f ca="true">+IF(OFFSET('Sanitation Data'!$D$28,0,10*ROW('Sanitation Data'!D96))="","",OFFSET('Sanitation Data'!$D$28,0,10*ROW('Sanitation Data'!D96)))</f>
        <v/>
      </c>
      <c r="CL102" s="310" t="str">
        <f ca="true">+IF(OFFSET('Sanitation Data'!$D$29,0,10*ROW('Sanitation Data'!D96))="","",OFFSET('Sanitation Data'!$D$29,0,10*ROW('Sanitation Data'!D96)))</f>
        <v/>
      </c>
      <c r="CM102" s="310" t="str">
        <f ca="true">+IF(OFFSET('Sanitation Data'!$D$30,0,10*ROW('Sanitation Data'!D96))="","",OFFSET('Sanitation Data'!$D$30,0,10*ROW('Sanitation Data'!D96)))</f>
        <v/>
      </c>
      <c r="CN102" s="310" t="str">
        <f ca="true">+IF(OFFSET('Sanitation Data'!$D$31,0,10*ROW('Sanitation Data'!D96))="","",OFFSET('Sanitation Data'!$D$31,0,10*ROW('Sanitation Data'!D96)))</f>
        <v/>
      </c>
      <c r="CO102" s="310" t="str">
        <f ca="true">+IF(OFFSET('Sanitation Data'!$D$32,0,10*ROW('Sanitation Data'!D96))="","",OFFSET('Sanitation Data'!$D$32,0,10*ROW('Sanitation Data'!D96)))</f>
        <v/>
      </c>
      <c r="CP102" s="310" t="str">
        <f ca="true">+IF(OFFSET('Sanitation Data'!$E$28,0,10*ROW('Sanitation Data'!E96))="","",OFFSET('Sanitation Data'!$E$28,0,10*ROW('Sanitation Data'!E96)))</f>
        <v/>
      </c>
      <c r="CQ102" s="310" t="str">
        <f ca="true">+IF(OFFSET('Sanitation Data'!$E$29,0,10*ROW('Sanitation Data'!E96))="","",OFFSET('Sanitation Data'!$E$29,0,10*ROW('Sanitation Data'!E96)))</f>
        <v/>
      </c>
      <c r="CR102" s="310" t="str">
        <f ca="true">+IF(OFFSET('Sanitation Data'!$E$30,0,10*ROW('Sanitation Data'!E96))="","",OFFSET('Sanitation Data'!$E$30,0,10*ROW('Sanitation Data'!E96)))</f>
        <v/>
      </c>
      <c r="CS102" s="310" t="str">
        <f ca="true">+IF(OFFSET('Sanitation Data'!$E$31,0,10*ROW('Sanitation Data'!E96))="","",OFFSET('Sanitation Data'!$E$31,0,10*ROW('Sanitation Data'!E96)))</f>
        <v/>
      </c>
      <c r="CT102" s="310" t="str">
        <f ca="true">+IF(OFFSET('Sanitation Data'!$E$32,0,10*ROW('Sanitation Data'!E96))="","",OFFSET('Sanitation Data'!$E$32,0,10*ROW('Sanitation Data'!E96)))</f>
        <v/>
      </c>
      <c r="CU102" s="310" t="str">
        <f ca="true">+IF(OFFSET('Sanitation Data'!$F$28,0,10*ROW('Sanitation Data'!F96))="","",OFFSET('Sanitation Data'!$F$28,0,10*ROW('Sanitation Data'!F96)))</f>
        <v/>
      </c>
      <c r="CV102" s="310" t="str">
        <f ca="true">+IF(OFFSET('Sanitation Data'!$F$29,0,10*ROW('Sanitation Data'!F96))="","",OFFSET('Sanitation Data'!$F$29,0,10*ROW('Sanitation Data'!F96)))</f>
        <v/>
      </c>
      <c r="CW102" s="310" t="str">
        <f ca="true">+IF(OFFSET('Sanitation Data'!$F$30,0,10*ROW('Sanitation Data'!F96))="","",OFFSET('Sanitation Data'!$F$30,0,10*ROW('Sanitation Data'!F96)))</f>
        <v/>
      </c>
      <c r="CX102" s="310" t="str">
        <f ca="true">+IF(OFFSET('Sanitation Data'!$F$31,0,10*ROW('Sanitation Data'!F96))="","",OFFSET('Sanitation Data'!$F$31,0,10*ROW('Sanitation Data'!F96)))</f>
        <v/>
      </c>
      <c r="CY102" s="310" t="str">
        <f ca="true">+IF(OFFSET('Sanitation Data'!$F$32,0,10*ROW('Sanitation Data'!F96))="","",OFFSET('Sanitation Data'!$F$32,0,10*ROW('Sanitation Data'!F96)))</f>
        <v/>
      </c>
      <c r="CZ102" s="310" t="str">
        <f ca="true">+IF(OFFSET('Sanitation Data'!$G$28,0,10*ROW('Sanitation Data'!G96))="","",OFFSET('Sanitation Data'!$G$28,0,10*ROW('Sanitation Data'!G96)))</f>
        <v/>
      </c>
      <c r="DA102" s="310" t="str">
        <f ca="true">+IF(OFFSET('Sanitation Data'!$G$29,0,10*ROW('Sanitation Data'!G96))="","",OFFSET('Sanitation Data'!$G$29,0,10*ROW('Sanitation Data'!G96)))</f>
        <v/>
      </c>
      <c r="DB102" s="310" t="str">
        <f ca="true">+IF(OFFSET('Sanitation Data'!$G$30,0,10*ROW('Sanitation Data'!G96))="","",OFFSET('Sanitation Data'!$G$30,0,10*ROW('Sanitation Data'!G96)))</f>
        <v/>
      </c>
      <c r="DC102" s="310" t="str">
        <f ca="true">+IF(OFFSET('Sanitation Data'!$G$31,0,10*ROW('Sanitation Data'!G96))="","",OFFSET('Sanitation Data'!$G$31,0,10*ROW('Sanitation Data'!G96)))</f>
        <v/>
      </c>
      <c r="DD102" s="310" t="str">
        <f ca="true">+IF(OFFSET('Sanitation Data'!$G$32,0,10*ROW('Sanitation Data'!G96))="","",OFFSET('Sanitation Data'!$G$32,0,10*ROW('Sanitation Data'!G96)))</f>
        <v/>
      </c>
      <c r="DE102" s="310" t="str">
        <f ca="true">+IF(OFFSET('Sanitation Data'!$H$28,0,10*ROW('Sanitation Data'!H96))="","",OFFSET('Sanitation Data'!$H$28,0,10*ROW('Sanitation Data'!H96)))</f>
        <v/>
      </c>
      <c r="DF102" s="310" t="str">
        <f ca="true">+IF(OFFSET('Sanitation Data'!$H$29,0,10*ROW('Sanitation Data'!H96))="","",OFFSET('Sanitation Data'!$H$29,0,10*ROW('Sanitation Data'!H96)))</f>
        <v/>
      </c>
      <c r="DG102" s="310" t="str">
        <f ca="true">+IF(OFFSET('Sanitation Data'!$H$30,0,10*ROW('Sanitation Data'!H96))="","",OFFSET('Sanitation Data'!$H$30,0,10*ROW('Sanitation Data'!H96)))</f>
        <v/>
      </c>
      <c r="DH102" s="310" t="str">
        <f ca="true">+IF(OFFSET('Sanitation Data'!$H$31,0,10*ROW('Sanitation Data'!H96))="","",OFFSET('Sanitation Data'!$H$31,0,10*ROW('Sanitation Data'!H96)))</f>
        <v/>
      </c>
      <c r="DI102" s="310" t="str">
        <f ca="true">+IF(OFFSET('Sanitation Data'!$H$32,0,10*ROW('Sanitation Data'!H96))="","",OFFSET('Sanitation Data'!$H$32,0,10*ROW('Sanitation Data'!H96)))</f>
        <v/>
      </c>
      <c r="DJ102" s="310" t="str">
        <f ca="true">+IF(OFFSET('Sanitation Data'!$I$28,0,10*ROW('Sanitation Data'!I96))="","",OFFSET('Sanitation Data'!$I$28,0,10*ROW('Sanitation Data'!I96)))</f>
        <v/>
      </c>
      <c r="DK102" s="310" t="str">
        <f ca="true">+IF(OFFSET('Sanitation Data'!$I$29,0,10*ROW('Sanitation Data'!I96))="","",OFFSET('Sanitation Data'!$I$29,0,10*ROW('Sanitation Data'!I96)))</f>
        <v/>
      </c>
      <c r="DL102" s="310" t="str">
        <f ca="true">+IF(OFFSET('Sanitation Data'!$I$30,0,10*ROW('Sanitation Data'!I96))="","",OFFSET('Sanitation Data'!$I$30,0,10*ROW('Sanitation Data'!I96)))</f>
        <v/>
      </c>
      <c r="DM102" s="310" t="str">
        <f ca="true">+IF(OFFSET('Sanitation Data'!$I$31,0,10*ROW('Sanitation Data'!I96))="","",OFFSET('Sanitation Data'!$I$31,0,10*ROW('Sanitation Data'!I96)))</f>
        <v/>
      </c>
      <c r="DN102" s="310" t="str">
        <f ca="true">+IF(OFFSET('Sanitation Data'!$I$32,0,10*ROW('Sanitation Data'!I96))="","",OFFSET('Sanitation Data'!$I$32,0,10*ROW('Sanitation Data'!I96)))</f>
        <v/>
      </c>
      <c r="DO102" s="310" t="str">
        <f ca="true">+IF(OFFSET('Hygiene Data'!$D$11,0,10*ROW('Hygiene Data'!D96))="","",OFFSET('Hygiene Data'!$D$11,0,10*ROW('Hygiene Data'!D96)))</f>
        <v/>
      </c>
      <c r="DP102" s="310" t="str">
        <f ca="true">+IF(OFFSET('Hygiene Data'!$D$12,0,10*ROW('Hygiene Data'!D96))="","",OFFSET('Hygiene Data'!$D$12,0,10*ROW('Hygiene Data'!D96)))</f>
        <v/>
      </c>
      <c r="DQ102" s="310" t="str">
        <f ca="true">+IF(OFFSET('Hygiene Data'!$D$13,0,10*ROW('Hygiene Data'!D96))="","",OFFSET('Hygiene Data'!$D$13,0,10*ROW('Hygiene Data'!D96)))</f>
        <v/>
      </c>
      <c r="DR102" s="310" t="str">
        <f ca="true">+IF(OFFSET('Hygiene Data'!$E$11,0,10*ROW('Hygiene Data'!E96))="","",OFFSET('Hygiene Data'!$E$11,0,10*ROW('Hygiene Data'!E96)))</f>
        <v/>
      </c>
      <c r="DS102" s="310" t="str">
        <f ca="true">+IF(OFFSET('Hygiene Data'!$E$12,0,10*ROW('Hygiene Data'!E96))="","",OFFSET('Hygiene Data'!$E$12,0,10*ROW('Hygiene Data'!E96)))</f>
        <v/>
      </c>
      <c r="DT102" s="310" t="str">
        <f ca="true">+IF(OFFSET('Hygiene Data'!$E$13,0,10*ROW('Hygiene Data'!E96))="","",OFFSET('Hygiene Data'!$E$13,0,10*ROW('Hygiene Data'!E96)))</f>
        <v/>
      </c>
      <c r="DU102" s="310" t="str">
        <f ca="true">+IF(OFFSET('Hygiene Data'!$F$11,0,10*ROW('Hygiene Data'!F96))="","",OFFSET('Hygiene Data'!$F$11,0,10*ROW('Hygiene Data'!F96)))</f>
        <v/>
      </c>
      <c r="DV102" s="310" t="str">
        <f ca="true">+IF(OFFSET('Hygiene Data'!$F$12,0,10*ROW('Hygiene Data'!F96))="","",OFFSET('Hygiene Data'!$F$12,0,10*ROW('Hygiene Data'!F96)))</f>
        <v/>
      </c>
      <c r="DW102" s="310" t="str">
        <f ca="true">+IF(OFFSET('Hygiene Data'!$F$13,0,10*ROW('Hygiene Data'!F96))="","",OFFSET('Hygiene Data'!$F$13,0,10*ROW('Hygiene Data'!F96)))</f>
        <v/>
      </c>
      <c r="DX102" s="310" t="str">
        <f ca="true">+IF(OFFSET('Hygiene Data'!$G$11,0,10*ROW('Hygiene Data'!G96))="","",OFFSET('Hygiene Data'!$G$11,0,10*ROW('Hygiene Data'!G96)))</f>
        <v/>
      </c>
      <c r="DY102" s="310" t="str">
        <f ca="true">+IF(OFFSET('Hygiene Data'!$G$12,0,10*ROW('Hygiene Data'!G96))="","",OFFSET('Hygiene Data'!$G$12,0,10*ROW('Hygiene Data'!G96)))</f>
        <v/>
      </c>
      <c r="DZ102" s="310" t="str">
        <f ca="true">+IF(OFFSET('Hygiene Data'!$G$13,0,10*ROW('Hygiene Data'!G96))="","",OFFSET('Hygiene Data'!$G$13,0,10*ROW('Hygiene Data'!G96)))</f>
        <v/>
      </c>
      <c r="EA102" s="310" t="str">
        <f ca="true">+IF(OFFSET('Hygiene Data'!$H$11,0,10*ROW('Hygiene Data'!H96))="","",OFFSET('Hygiene Data'!$H$11,0,10*ROW('Hygiene Data'!H96)))</f>
        <v/>
      </c>
      <c r="EB102" s="310" t="str">
        <f ca="true">+IF(OFFSET('Hygiene Data'!$H$12,0,10*ROW('Hygiene Data'!H96))="","",OFFSET('Hygiene Data'!$H$12,0,10*ROW('Hygiene Data'!H96)))</f>
        <v/>
      </c>
      <c r="EC102" s="310" t="str">
        <f ca="true">+IF(OFFSET('Hygiene Data'!$H$13,0,10*ROW('Hygiene Data'!H96))="","",OFFSET('Hygiene Data'!$H$13,0,10*ROW('Hygiene Data'!H96)))</f>
        <v/>
      </c>
      <c r="ED102" s="310" t="str">
        <f ca="true">+IF(OFFSET('Hygiene Data'!$I$11,0,10*ROW('Hygiene Data'!I96))="","",OFFSET('Hygiene Data'!$I$11,0,10*ROW('Hygiene Data'!I96)))</f>
        <v/>
      </c>
      <c r="EE102" s="310" t="str">
        <f ca="true">+IF(OFFSET('Hygiene Data'!$I$12,0,10*ROW('Hygiene Data'!I96))="","",OFFSET('Hygiene Data'!$I$12,0,10*ROW('Hygiene Data'!I96)))</f>
        <v/>
      </c>
      <c r="EF102" s="310"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66"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10"/>
      <c r="BS103" s="310" t="str">
        <f ca="true">+IF(OFFSET('Water Data'!$D$27,0,10*ROW('Water Data'!D97))="","",OFFSET('Water Data'!$D$27,0,10*ROW('Water Data'!D97)))</f>
        <v/>
      </c>
      <c r="BT103" s="310" t="str">
        <f ca="true">+IF(OFFSET('Water Data'!$D$28,0,10*ROW('Water Data'!D97))="","",OFFSET('Water Data'!$D$28,0,10*ROW('Water Data'!D97)))</f>
        <v/>
      </c>
      <c r="BU103" s="310" t="str">
        <f ca="true">+IF(OFFSET('Water Data'!$D$29,0,10*ROW('Water Data'!D97))="","",OFFSET('Water Data'!$D$29,0,10*ROW('Water Data'!D97)))</f>
        <v/>
      </c>
      <c r="BV103" s="310" t="str">
        <f ca="true">+IF(OFFSET('Water Data'!$E$27,0,10*ROW('Water Data'!E97))="","",OFFSET('Water Data'!$E$27,0,10*ROW('Water Data'!E97)))</f>
        <v/>
      </c>
      <c r="BW103" s="310" t="str">
        <f ca="true">+IF(OFFSET('Water Data'!$E$28,0,10*ROW('Water Data'!E97))="","",OFFSET('Water Data'!$E$28,0,10*ROW('Water Data'!E97)))</f>
        <v/>
      </c>
      <c r="BX103" s="310" t="str">
        <f ca="true">+IF(OFFSET('Water Data'!$E$29,0,10*ROW('Water Data'!E97))="","",OFFSET('Water Data'!$E$29,0,10*ROW('Water Data'!E97)))</f>
        <v/>
      </c>
      <c r="BY103" s="310" t="str">
        <f ca="true">+IF(OFFSET('Water Data'!$F$27,0,10*ROW('Water Data'!F97))="","",OFFSET('Water Data'!$F$27,0,10*ROW('Water Data'!F97)))</f>
        <v/>
      </c>
      <c r="BZ103" s="310" t="str">
        <f ca="true">+IF(OFFSET('Water Data'!$F$28,0,10*ROW('Water Data'!F97))="","",OFFSET('Water Data'!$F$28,0,10*ROW('Water Data'!F97)))</f>
        <v/>
      </c>
      <c r="CA103" s="310" t="str">
        <f ca="true">+IF(OFFSET('Water Data'!$F$29,0,10*ROW('Water Data'!F97))="","",OFFSET('Water Data'!$F$29,0,10*ROW('Water Data'!F97)))</f>
        <v/>
      </c>
      <c r="CB103" s="310" t="str">
        <f ca="true">+IF(OFFSET('Water Data'!$G$27,0,10*ROW('Water Data'!G97))="","",OFFSET('Water Data'!$G$27,0,10*ROW('Water Data'!G97)))</f>
        <v/>
      </c>
      <c r="CC103" s="310" t="str">
        <f ca="true">+IF(OFFSET('Water Data'!$G$28,0,10*ROW('Water Data'!G97))="","",OFFSET('Water Data'!$G$28,0,10*ROW('Water Data'!G97)))</f>
        <v/>
      </c>
      <c r="CD103" s="310" t="str">
        <f ca="true">+IF(OFFSET('Water Data'!$G$29,0,10*ROW('Water Data'!G97))="","",OFFSET('Water Data'!$G$29,0,10*ROW('Water Data'!G97)))</f>
        <v/>
      </c>
      <c r="CE103" s="310" t="str">
        <f ca="true">+IF(OFFSET('Water Data'!$H$27,0,10*ROW('Water Data'!H97))="","",OFFSET('Water Data'!$H$27,0,10*ROW('Water Data'!H97)))</f>
        <v/>
      </c>
      <c r="CF103" s="310" t="str">
        <f ca="true">+IF(OFFSET('Water Data'!$H$28,0,10*ROW('Water Data'!H97))="","",OFFSET('Water Data'!$H$28,0,10*ROW('Water Data'!H97)))</f>
        <v/>
      </c>
      <c r="CG103" s="310" t="str">
        <f ca="true">+IF(OFFSET('Water Data'!$H$29,0,10*ROW('Water Data'!H97))="","",OFFSET('Water Data'!$H$29,0,10*ROW('Water Data'!H97)))</f>
        <v/>
      </c>
      <c r="CH103" s="310" t="str">
        <f ca="true">+IF(OFFSET('Water Data'!$I$27,0,10*ROW('Water Data'!I97))="","",OFFSET('Water Data'!$I$27,0,10*ROW('Water Data'!I97)))</f>
        <v/>
      </c>
      <c r="CI103" s="310" t="str">
        <f ca="true">+IF(OFFSET('Water Data'!$I$28,0,10*ROW('Water Data'!I97))="","",OFFSET('Water Data'!$I$28,0,10*ROW('Water Data'!I97)))</f>
        <v/>
      </c>
      <c r="CJ103" s="310" t="str">
        <f ca="true">+IF(OFFSET('Water Data'!$I$29,0,10*ROW('Water Data'!I97))="","",OFFSET('Water Data'!$I$29,0,10*ROW('Water Data'!I97)))</f>
        <v/>
      </c>
      <c r="CK103" s="310" t="str">
        <f ca="true">+IF(OFFSET('Sanitation Data'!$D$28,0,10*ROW('Sanitation Data'!D97))="","",OFFSET('Sanitation Data'!$D$28,0,10*ROW('Sanitation Data'!D97)))</f>
        <v/>
      </c>
      <c r="CL103" s="310" t="str">
        <f ca="true">+IF(OFFSET('Sanitation Data'!$D$29,0,10*ROW('Sanitation Data'!D97))="","",OFFSET('Sanitation Data'!$D$29,0,10*ROW('Sanitation Data'!D97)))</f>
        <v/>
      </c>
      <c r="CM103" s="310" t="str">
        <f ca="true">+IF(OFFSET('Sanitation Data'!$D$30,0,10*ROW('Sanitation Data'!D97))="","",OFFSET('Sanitation Data'!$D$30,0,10*ROW('Sanitation Data'!D97)))</f>
        <v/>
      </c>
      <c r="CN103" s="310" t="str">
        <f ca="true">+IF(OFFSET('Sanitation Data'!$D$31,0,10*ROW('Sanitation Data'!D97))="","",OFFSET('Sanitation Data'!$D$31,0,10*ROW('Sanitation Data'!D97)))</f>
        <v/>
      </c>
      <c r="CO103" s="310" t="str">
        <f ca="true">+IF(OFFSET('Sanitation Data'!$D$32,0,10*ROW('Sanitation Data'!D97))="","",OFFSET('Sanitation Data'!$D$32,0,10*ROW('Sanitation Data'!D97)))</f>
        <v/>
      </c>
      <c r="CP103" s="310" t="str">
        <f ca="true">+IF(OFFSET('Sanitation Data'!$E$28,0,10*ROW('Sanitation Data'!E97))="","",OFFSET('Sanitation Data'!$E$28,0,10*ROW('Sanitation Data'!E97)))</f>
        <v/>
      </c>
      <c r="CQ103" s="310" t="str">
        <f ca="true">+IF(OFFSET('Sanitation Data'!$E$29,0,10*ROW('Sanitation Data'!E97))="","",OFFSET('Sanitation Data'!$E$29,0,10*ROW('Sanitation Data'!E97)))</f>
        <v/>
      </c>
      <c r="CR103" s="310" t="str">
        <f ca="true">+IF(OFFSET('Sanitation Data'!$E$30,0,10*ROW('Sanitation Data'!E97))="","",OFFSET('Sanitation Data'!$E$30,0,10*ROW('Sanitation Data'!E97)))</f>
        <v/>
      </c>
      <c r="CS103" s="310" t="str">
        <f ca="true">+IF(OFFSET('Sanitation Data'!$E$31,0,10*ROW('Sanitation Data'!E97))="","",OFFSET('Sanitation Data'!$E$31,0,10*ROW('Sanitation Data'!E97)))</f>
        <v/>
      </c>
      <c r="CT103" s="310" t="str">
        <f ca="true">+IF(OFFSET('Sanitation Data'!$E$32,0,10*ROW('Sanitation Data'!E97))="","",OFFSET('Sanitation Data'!$E$32,0,10*ROW('Sanitation Data'!E97)))</f>
        <v/>
      </c>
      <c r="CU103" s="310" t="str">
        <f ca="true">+IF(OFFSET('Sanitation Data'!$F$28,0,10*ROW('Sanitation Data'!F97))="","",OFFSET('Sanitation Data'!$F$28,0,10*ROW('Sanitation Data'!F97)))</f>
        <v/>
      </c>
      <c r="CV103" s="310" t="str">
        <f ca="true">+IF(OFFSET('Sanitation Data'!$F$29,0,10*ROW('Sanitation Data'!F97))="","",OFFSET('Sanitation Data'!$F$29,0,10*ROW('Sanitation Data'!F97)))</f>
        <v/>
      </c>
      <c r="CW103" s="310" t="str">
        <f ca="true">+IF(OFFSET('Sanitation Data'!$F$30,0,10*ROW('Sanitation Data'!F97))="","",OFFSET('Sanitation Data'!$F$30,0,10*ROW('Sanitation Data'!F97)))</f>
        <v/>
      </c>
      <c r="CX103" s="310" t="str">
        <f ca="true">+IF(OFFSET('Sanitation Data'!$F$31,0,10*ROW('Sanitation Data'!F97))="","",OFFSET('Sanitation Data'!$F$31,0,10*ROW('Sanitation Data'!F97)))</f>
        <v/>
      </c>
      <c r="CY103" s="310" t="str">
        <f ca="true">+IF(OFFSET('Sanitation Data'!$F$32,0,10*ROW('Sanitation Data'!F97))="","",OFFSET('Sanitation Data'!$F$32,0,10*ROW('Sanitation Data'!F97)))</f>
        <v/>
      </c>
      <c r="CZ103" s="310" t="str">
        <f ca="true">+IF(OFFSET('Sanitation Data'!$G$28,0,10*ROW('Sanitation Data'!G97))="","",OFFSET('Sanitation Data'!$G$28,0,10*ROW('Sanitation Data'!G97)))</f>
        <v/>
      </c>
      <c r="DA103" s="310" t="str">
        <f ca="true">+IF(OFFSET('Sanitation Data'!$G$29,0,10*ROW('Sanitation Data'!G97))="","",OFFSET('Sanitation Data'!$G$29,0,10*ROW('Sanitation Data'!G97)))</f>
        <v/>
      </c>
      <c r="DB103" s="310" t="str">
        <f ca="true">+IF(OFFSET('Sanitation Data'!$G$30,0,10*ROW('Sanitation Data'!G97))="","",OFFSET('Sanitation Data'!$G$30,0,10*ROW('Sanitation Data'!G97)))</f>
        <v/>
      </c>
      <c r="DC103" s="310" t="str">
        <f ca="true">+IF(OFFSET('Sanitation Data'!$G$31,0,10*ROW('Sanitation Data'!G97))="","",OFFSET('Sanitation Data'!$G$31,0,10*ROW('Sanitation Data'!G97)))</f>
        <v/>
      </c>
      <c r="DD103" s="310" t="str">
        <f ca="true">+IF(OFFSET('Sanitation Data'!$G$32,0,10*ROW('Sanitation Data'!G97))="","",OFFSET('Sanitation Data'!$G$32,0,10*ROW('Sanitation Data'!G97)))</f>
        <v/>
      </c>
      <c r="DE103" s="310" t="str">
        <f ca="true">+IF(OFFSET('Sanitation Data'!$H$28,0,10*ROW('Sanitation Data'!H97))="","",OFFSET('Sanitation Data'!$H$28,0,10*ROW('Sanitation Data'!H97)))</f>
        <v/>
      </c>
      <c r="DF103" s="310" t="str">
        <f ca="true">+IF(OFFSET('Sanitation Data'!$H$29,0,10*ROW('Sanitation Data'!H97))="","",OFFSET('Sanitation Data'!$H$29,0,10*ROW('Sanitation Data'!H97)))</f>
        <v/>
      </c>
      <c r="DG103" s="310" t="str">
        <f ca="true">+IF(OFFSET('Sanitation Data'!$H$30,0,10*ROW('Sanitation Data'!H97))="","",OFFSET('Sanitation Data'!$H$30,0,10*ROW('Sanitation Data'!H97)))</f>
        <v/>
      </c>
      <c r="DH103" s="310" t="str">
        <f ca="true">+IF(OFFSET('Sanitation Data'!$H$31,0,10*ROW('Sanitation Data'!H97))="","",OFFSET('Sanitation Data'!$H$31,0,10*ROW('Sanitation Data'!H97)))</f>
        <v/>
      </c>
      <c r="DI103" s="310" t="str">
        <f ca="true">+IF(OFFSET('Sanitation Data'!$H$32,0,10*ROW('Sanitation Data'!H97))="","",OFFSET('Sanitation Data'!$H$32,0,10*ROW('Sanitation Data'!H97)))</f>
        <v/>
      </c>
      <c r="DJ103" s="310" t="str">
        <f ca="true">+IF(OFFSET('Sanitation Data'!$I$28,0,10*ROW('Sanitation Data'!I97))="","",OFFSET('Sanitation Data'!$I$28,0,10*ROW('Sanitation Data'!I97)))</f>
        <v/>
      </c>
      <c r="DK103" s="310" t="str">
        <f ca="true">+IF(OFFSET('Sanitation Data'!$I$29,0,10*ROW('Sanitation Data'!I97))="","",OFFSET('Sanitation Data'!$I$29,0,10*ROW('Sanitation Data'!I97)))</f>
        <v/>
      </c>
      <c r="DL103" s="310" t="str">
        <f ca="true">+IF(OFFSET('Sanitation Data'!$I$30,0,10*ROW('Sanitation Data'!I97))="","",OFFSET('Sanitation Data'!$I$30,0,10*ROW('Sanitation Data'!I97)))</f>
        <v/>
      </c>
      <c r="DM103" s="310" t="str">
        <f ca="true">+IF(OFFSET('Sanitation Data'!$I$31,0,10*ROW('Sanitation Data'!I97))="","",OFFSET('Sanitation Data'!$I$31,0,10*ROW('Sanitation Data'!I97)))</f>
        <v/>
      </c>
      <c r="DN103" s="310" t="str">
        <f ca="true">+IF(OFFSET('Sanitation Data'!$I$32,0,10*ROW('Sanitation Data'!I97))="","",OFFSET('Sanitation Data'!$I$32,0,10*ROW('Sanitation Data'!I97)))</f>
        <v/>
      </c>
      <c r="DO103" s="310" t="str">
        <f ca="true">+IF(OFFSET('Hygiene Data'!$D$11,0,10*ROW('Hygiene Data'!D97))="","",OFFSET('Hygiene Data'!$D$11,0,10*ROW('Hygiene Data'!D97)))</f>
        <v/>
      </c>
      <c r="DP103" s="310" t="str">
        <f ca="true">+IF(OFFSET('Hygiene Data'!$D$12,0,10*ROW('Hygiene Data'!D97))="","",OFFSET('Hygiene Data'!$D$12,0,10*ROW('Hygiene Data'!D97)))</f>
        <v/>
      </c>
      <c r="DQ103" s="310" t="str">
        <f ca="true">+IF(OFFSET('Hygiene Data'!$D$13,0,10*ROW('Hygiene Data'!D97))="","",OFFSET('Hygiene Data'!$D$13,0,10*ROW('Hygiene Data'!D97)))</f>
        <v/>
      </c>
      <c r="DR103" s="310" t="str">
        <f ca="true">+IF(OFFSET('Hygiene Data'!$E$11,0,10*ROW('Hygiene Data'!E97))="","",OFFSET('Hygiene Data'!$E$11,0,10*ROW('Hygiene Data'!E97)))</f>
        <v/>
      </c>
      <c r="DS103" s="310" t="str">
        <f ca="true">+IF(OFFSET('Hygiene Data'!$E$12,0,10*ROW('Hygiene Data'!E97))="","",OFFSET('Hygiene Data'!$E$12,0,10*ROW('Hygiene Data'!E97)))</f>
        <v/>
      </c>
      <c r="DT103" s="310" t="str">
        <f ca="true">+IF(OFFSET('Hygiene Data'!$E$13,0,10*ROW('Hygiene Data'!E97))="","",OFFSET('Hygiene Data'!$E$13,0,10*ROW('Hygiene Data'!E97)))</f>
        <v/>
      </c>
      <c r="DU103" s="310" t="str">
        <f ca="true">+IF(OFFSET('Hygiene Data'!$F$11,0,10*ROW('Hygiene Data'!F97))="","",OFFSET('Hygiene Data'!$F$11,0,10*ROW('Hygiene Data'!F97)))</f>
        <v/>
      </c>
      <c r="DV103" s="310" t="str">
        <f ca="true">+IF(OFFSET('Hygiene Data'!$F$12,0,10*ROW('Hygiene Data'!F97))="","",OFFSET('Hygiene Data'!$F$12,0,10*ROW('Hygiene Data'!F97)))</f>
        <v/>
      </c>
      <c r="DW103" s="310" t="str">
        <f ca="true">+IF(OFFSET('Hygiene Data'!$F$13,0,10*ROW('Hygiene Data'!F97))="","",OFFSET('Hygiene Data'!$F$13,0,10*ROW('Hygiene Data'!F97)))</f>
        <v/>
      </c>
      <c r="DX103" s="310" t="str">
        <f ca="true">+IF(OFFSET('Hygiene Data'!$G$11,0,10*ROW('Hygiene Data'!G97))="","",OFFSET('Hygiene Data'!$G$11,0,10*ROW('Hygiene Data'!G97)))</f>
        <v/>
      </c>
      <c r="DY103" s="310" t="str">
        <f ca="true">+IF(OFFSET('Hygiene Data'!$G$12,0,10*ROW('Hygiene Data'!G97))="","",OFFSET('Hygiene Data'!$G$12,0,10*ROW('Hygiene Data'!G97)))</f>
        <v/>
      </c>
      <c r="DZ103" s="310" t="str">
        <f ca="true">+IF(OFFSET('Hygiene Data'!$G$13,0,10*ROW('Hygiene Data'!G97))="","",OFFSET('Hygiene Data'!$G$13,0,10*ROW('Hygiene Data'!G97)))</f>
        <v/>
      </c>
      <c r="EA103" s="310" t="str">
        <f ca="true">+IF(OFFSET('Hygiene Data'!$H$11,0,10*ROW('Hygiene Data'!H97))="","",OFFSET('Hygiene Data'!$H$11,0,10*ROW('Hygiene Data'!H97)))</f>
        <v/>
      </c>
      <c r="EB103" s="310" t="str">
        <f ca="true">+IF(OFFSET('Hygiene Data'!$H$12,0,10*ROW('Hygiene Data'!H97))="","",OFFSET('Hygiene Data'!$H$12,0,10*ROW('Hygiene Data'!H97)))</f>
        <v/>
      </c>
      <c r="EC103" s="310" t="str">
        <f ca="true">+IF(OFFSET('Hygiene Data'!$H$13,0,10*ROW('Hygiene Data'!H97))="","",OFFSET('Hygiene Data'!$H$13,0,10*ROW('Hygiene Data'!H97)))</f>
        <v/>
      </c>
      <c r="ED103" s="310" t="str">
        <f ca="true">+IF(OFFSET('Hygiene Data'!$I$11,0,10*ROW('Hygiene Data'!I97))="","",OFFSET('Hygiene Data'!$I$11,0,10*ROW('Hygiene Data'!I97)))</f>
        <v/>
      </c>
      <c r="EE103" s="310" t="str">
        <f ca="true">+IF(OFFSET('Hygiene Data'!$I$12,0,10*ROW('Hygiene Data'!I97))="","",OFFSET('Hygiene Data'!$I$12,0,10*ROW('Hygiene Data'!I97)))</f>
        <v/>
      </c>
      <c r="EF103" s="310"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66"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10"/>
      <c r="BS104" s="310" t="str">
        <f ca="true">+IF(OFFSET('Water Data'!$D$27,0,10*ROW('Water Data'!D98))="","",OFFSET('Water Data'!$D$27,0,10*ROW('Water Data'!D98)))</f>
        <v/>
      </c>
      <c r="BT104" s="310" t="str">
        <f ca="true">+IF(OFFSET('Water Data'!$D$28,0,10*ROW('Water Data'!D98))="","",OFFSET('Water Data'!$D$28,0,10*ROW('Water Data'!D98)))</f>
        <v/>
      </c>
      <c r="BU104" s="310" t="str">
        <f ca="true">+IF(OFFSET('Water Data'!$D$29,0,10*ROW('Water Data'!D98))="","",OFFSET('Water Data'!$D$29,0,10*ROW('Water Data'!D98)))</f>
        <v/>
      </c>
      <c r="BV104" s="310" t="str">
        <f ca="true">+IF(OFFSET('Water Data'!$E$27,0,10*ROW('Water Data'!E98))="","",OFFSET('Water Data'!$E$27,0,10*ROW('Water Data'!E98)))</f>
        <v/>
      </c>
      <c r="BW104" s="310" t="str">
        <f ca="true">+IF(OFFSET('Water Data'!$E$28,0,10*ROW('Water Data'!E98))="","",OFFSET('Water Data'!$E$28,0,10*ROW('Water Data'!E98)))</f>
        <v/>
      </c>
      <c r="BX104" s="310" t="str">
        <f ca="true">+IF(OFFSET('Water Data'!$E$29,0,10*ROW('Water Data'!E98))="","",OFFSET('Water Data'!$E$29,0,10*ROW('Water Data'!E98)))</f>
        <v/>
      </c>
      <c r="BY104" s="310" t="str">
        <f ca="true">+IF(OFFSET('Water Data'!$F$27,0,10*ROW('Water Data'!F98))="","",OFFSET('Water Data'!$F$27,0,10*ROW('Water Data'!F98)))</f>
        <v/>
      </c>
      <c r="BZ104" s="310" t="str">
        <f ca="true">+IF(OFFSET('Water Data'!$F$28,0,10*ROW('Water Data'!F98))="","",OFFSET('Water Data'!$F$28,0,10*ROW('Water Data'!F98)))</f>
        <v/>
      </c>
      <c r="CA104" s="310" t="str">
        <f ca="true">+IF(OFFSET('Water Data'!$F$29,0,10*ROW('Water Data'!F98))="","",OFFSET('Water Data'!$F$29,0,10*ROW('Water Data'!F98)))</f>
        <v/>
      </c>
      <c r="CB104" s="310" t="str">
        <f ca="true">+IF(OFFSET('Water Data'!$G$27,0,10*ROW('Water Data'!G98))="","",OFFSET('Water Data'!$G$27,0,10*ROW('Water Data'!G98)))</f>
        <v/>
      </c>
      <c r="CC104" s="310" t="str">
        <f ca="true">+IF(OFFSET('Water Data'!$G$28,0,10*ROW('Water Data'!G98))="","",OFFSET('Water Data'!$G$28,0,10*ROW('Water Data'!G98)))</f>
        <v/>
      </c>
      <c r="CD104" s="310" t="str">
        <f ca="true">+IF(OFFSET('Water Data'!$G$29,0,10*ROW('Water Data'!G98))="","",OFFSET('Water Data'!$G$29,0,10*ROW('Water Data'!G98)))</f>
        <v/>
      </c>
      <c r="CE104" s="310" t="str">
        <f ca="true">+IF(OFFSET('Water Data'!$H$27,0,10*ROW('Water Data'!H98))="","",OFFSET('Water Data'!$H$27,0,10*ROW('Water Data'!H98)))</f>
        <v/>
      </c>
      <c r="CF104" s="310" t="str">
        <f ca="true">+IF(OFFSET('Water Data'!$H$28,0,10*ROW('Water Data'!H98))="","",OFFSET('Water Data'!$H$28,0,10*ROW('Water Data'!H98)))</f>
        <v/>
      </c>
      <c r="CG104" s="310" t="str">
        <f ca="true">+IF(OFFSET('Water Data'!$H$29,0,10*ROW('Water Data'!H98))="","",OFFSET('Water Data'!$H$29,0,10*ROW('Water Data'!H98)))</f>
        <v/>
      </c>
      <c r="CH104" s="310" t="str">
        <f ca="true">+IF(OFFSET('Water Data'!$I$27,0,10*ROW('Water Data'!I98))="","",OFFSET('Water Data'!$I$27,0,10*ROW('Water Data'!I98)))</f>
        <v/>
      </c>
      <c r="CI104" s="310" t="str">
        <f ca="true">+IF(OFFSET('Water Data'!$I$28,0,10*ROW('Water Data'!I98))="","",OFFSET('Water Data'!$I$28,0,10*ROW('Water Data'!I98)))</f>
        <v/>
      </c>
      <c r="CJ104" s="310" t="str">
        <f ca="true">+IF(OFFSET('Water Data'!$I$29,0,10*ROW('Water Data'!I98))="","",OFFSET('Water Data'!$I$29,0,10*ROW('Water Data'!I98)))</f>
        <v/>
      </c>
      <c r="CK104" s="310" t="str">
        <f ca="true">+IF(OFFSET('Sanitation Data'!$D$28,0,10*ROW('Sanitation Data'!D98))="","",OFFSET('Sanitation Data'!$D$28,0,10*ROW('Sanitation Data'!D98)))</f>
        <v/>
      </c>
      <c r="CL104" s="310" t="str">
        <f ca="true">+IF(OFFSET('Sanitation Data'!$D$29,0,10*ROW('Sanitation Data'!D98))="","",OFFSET('Sanitation Data'!$D$29,0,10*ROW('Sanitation Data'!D98)))</f>
        <v/>
      </c>
      <c r="CM104" s="310" t="str">
        <f ca="true">+IF(OFFSET('Sanitation Data'!$D$30,0,10*ROW('Sanitation Data'!D98))="","",OFFSET('Sanitation Data'!$D$30,0,10*ROW('Sanitation Data'!D98)))</f>
        <v/>
      </c>
      <c r="CN104" s="310" t="str">
        <f ca="true">+IF(OFFSET('Sanitation Data'!$D$31,0,10*ROW('Sanitation Data'!D98))="","",OFFSET('Sanitation Data'!$D$31,0,10*ROW('Sanitation Data'!D98)))</f>
        <v/>
      </c>
      <c r="CO104" s="310" t="str">
        <f ca="true">+IF(OFFSET('Sanitation Data'!$D$32,0,10*ROW('Sanitation Data'!D98))="","",OFFSET('Sanitation Data'!$D$32,0,10*ROW('Sanitation Data'!D98)))</f>
        <v/>
      </c>
      <c r="CP104" s="310" t="str">
        <f ca="true">+IF(OFFSET('Sanitation Data'!$E$28,0,10*ROW('Sanitation Data'!E98))="","",OFFSET('Sanitation Data'!$E$28,0,10*ROW('Sanitation Data'!E98)))</f>
        <v/>
      </c>
      <c r="CQ104" s="310" t="str">
        <f ca="true">+IF(OFFSET('Sanitation Data'!$E$29,0,10*ROW('Sanitation Data'!E98))="","",OFFSET('Sanitation Data'!$E$29,0,10*ROW('Sanitation Data'!E98)))</f>
        <v/>
      </c>
      <c r="CR104" s="310" t="str">
        <f ca="true">+IF(OFFSET('Sanitation Data'!$E$30,0,10*ROW('Sanitation Data'!E98))="","",OFFSET('Sanitation Data'!$E$30,0,10*ROW('Sanitation Data'!E98)))</f>
        <v/>
      </c>
      <c r="CS104" s="310" t="str">
        <f ca="true">+IF(OFFSET('Sanitation Data'!$E$31,0,10*ROW('Sanitation Data'!E98))="","",OFFSET('Sanitation Data'!$E$31,0,10*ROW('Sanitation Data'!E98)))</f>
        <v/>
      </c>
      <c r="CT104" s="310" t="str">
        <f ca="true">+IF(OFFSET('Sanitation Data'!$E$32,0,10*ROW('Sanitation Data'!E98))="","",OFFSET('Sanitation Data'!$E$32,0,10*ROW('Sanitation Data'!E98)))</f>
        <v/>
      </c>
      <c r="CU104" s="310" t="str">
        <f ca="true">+IF(OFFSET('Sanitation Data'!$F$28,0,10*ROW('Sanitation Data'!F98))="","",OFFSET('Sanitation Data'!$F$28,0,10*ROW('Sanitation Data'!F98)))</f>
        <v/>
      </c>
      <c r="CV104" s="310" t="str">
        <f ca="true">+IF(OFFSET('Sanitation Data'!$F$29,0,10*ROW('Sanitation Data'!F98))="","",OFFSET('Sanitation Data'!$F$29,0,10*ROW('Sanitation Data'!F98)))</f>
        <v/>
      </c>
      <c r="CW104" s="310" t="str">
        <f ca="true">+IF(OFFSET('Sanitation Data'!$F$30,0,10*ROW('Sanitation Data'!F98))="","",OFFSET('Sanitation Data'!$F$30,0,10*ROW('Sanitation Data'!F98)))</f>
        <v/>
      </c>
      <c r="CX104" s="310" t="str">
        <f ca="true">+IF(OFFSET('Sanitation Data'!$F$31,0,10*ROW('Sanitation Data'!F98))="","",OFFSET('Sanitation Data'!$F$31,0,10*ROW('Sanitation Data'!F98)))</f>
        <v/>
      </c>
      <c r="CY104" s="310" t="str">
        <f ca="true">+IF(OFFSET('Sanitation Data'!$F$32,0,10*ROW('Sanitation Data'!F98))="","",OFFSET('Sanitation Data'!$F$32,0,10*ROW('Sanitation Data'!F98)))</f>
        <v/>
      </c>
      <c r="CZ104" s="310" t="str">
        <f ca="true">+IF(OFFSET('Sanitation Data'!$G$28,0,10*ROW('Sanitation Data'!G98))="","",OFFSET('Sanitation Data'!$G$28,0,10*ROW('Sanitation Data'!G98)))</f>
        <v/>
      </c>
      <c r="DA104" s="310" t="str">
        <f ca="true">+IF(OFFSET('Sanitation Data'!$G$29,0,10*ROW('Sanitation Data'!G98))="","",OFFSET('Sanitation Data'!$G$29,0,10*ROW('Sanitation Data'!G98)))</f>
        <v/>
      </c>
      <c r="DB104" s="310" t="str">
        <f ca="true">+IF(OFFSET('Sanitation Data'!$G$30,0,10*ROW('Sanitation Data'!G98))="","",OFFSET('Sanitation Data'!$G$30,0,10*ROW('Sanitation Data'!G98)))</f>
        <v/>
      </c>
      <c r="DC104" s="310" t="str">
        <f ca="true">+IF(OFFSET('Sanitation Data'!$G$31,0,10*ROW('Sanitation Data'!G98))="","",OFFSET('Sanitation Data'!$G$31,0,10*ROW('Sanitation Data'!G98)))</f>
        <v/>
      </c>
      <c r="DD104" s="310" t="str">
        <f ca="true">+IF(OFFSET('Sanitation Data'!$G$32,0,10*ROW('Sanitation Data'!G98))="","",OFFSET('Sanitation Data'!$G$32,0,10*ROW('Sanitation Data'!G98)))</f>
        <v/>
      </c>
      <c r="DE104" s="310" t="str">
        <f ca="true">+IF(OFFSET('Sanitation Data'!$H$28,0,10*ROW('Sanitation Data'!H98))="","",OFFSET('Sanitation Data'!$H$28,0,10*ROW('Sanitation Data'!H98)))</f>
        <v/>
      </c>
      <c r="DF104" s="310" t="str">
        <f ca="true">+IF(OFFSET('Sanitation Data'!$H$29,0,10*ROW('Sanitation Data'!H98))="","",OFFSET('Sanitation Data'!$H$29,0,10*ROW('Sanitation Data'!H98)))</f>
        <v/>
      </c>
      <c r="DG104" s="310" t="str">
        <f ca="true">+IF(OFFSET('Sanitation Data'!$H$30,0,10*ROW('Sanitation Data'!H98))="","",OFFSET('Sanitation Data'!$H$30,0,10*ROW('Sanitation Data'!H98)))</f>
        <v/>
      </c>
      <c r="DH104" s="310" t="str">
        <f ca="true">+IF(OFFSET('Sanitation Data'!$H$31,0,10*ROW('Sanitation Data'!H98))="","",OFFSET('Sanitation Data'!$H$31,0,10*ROW('Sanitation Data'!H98)))</f>
        <v/>
      </c>
      <c r="DI104" s="310" t="str">
        <f ca="true">+IF(OFFSET('Sanitation Data'!$H$32,0,10*ROW('Sanitation Data'!H98))="","",OFFSET('Sanitation Data'!$H$32,0,10*ROW('Sanitation Data'!H98)))</f>
        <v/>
      </c>
      <c r="DJ104" s="310" t="str">
        <f ca="true">+IF(OFFSET('Sanitation Data'!$I$28,0,10*ROW('Sanitation Data'!I98))="","",OFFSET('Sanitation Data'!$I$28,0,10*ROW('Sanitation Data'!I98)))</f>
        <v/>
      </c>
      <c r="DK104" s="310" t="str">
        <f ca="true">+IF(OFFSET('Sanitation Data'!$I$29,0,10*ROW('Sanitation Data'!I98))="","",OFFSET('Sanitation Data'!$I$29,0,10*ROW('Sanitation Data'!I98)))</f>
        <v/>
      </c>
      <c r="DL104" s="310" t="str">
        <f ca="true">+IF(OFFSET('Sanitation Data'!$I$30,0,10*ROW('Sanitation Data'!I98))="","",OFFSET('Sanitation Data'!$I$30,0,10*ROW('Sanitation Data'!I98)))</f>
        <v/>
      </c>
      <c r="DM104" s="310" t="str">
        <f ca="true">+IF(OFFSET('Sanitation Data'!$I$31,0,10*ROW('Sanitation Data'!I98))="","",OFFSET('Sanitation Data'!$I$31,0,10*ROW('Sanitation Data'!I98)))</f>
        <v/>
      </c>
      <c r="DN104" s="310" t="str">
        <f ca="true">+IF(OFFSET('Sanitation Data'!$I$32,0,10*ROW('Sanitation Data'!I98))="","",OFFSET('Sanitation Data'!$I$32,0,10*ROW('Sanitation Data'!I98)))</f>
        <v/>
      </c>
      <c r="DO104" s="310" t="str">
        <f ca="true">+IF(OFFSET('Hygiene Data'!$D$11,0,10*ROW('Hygiene Data'!D98))="","",OFFSET('Hygiene Data'!$D$11,0,10*ROW('Hygiene Data'!D98)))</f>
        <v/>
      </c>
      <c r="DP104" s="310" t="str">
        <f ca="true">+IF(OFFSET('Hygiene Data'!$D$12,0,10*ROW('Hygiene Data'!D98))="","",OFFSET('Hygiene Data'!$D$12,0,10*ROW('Hygiene Data'!D98)))</f>
        <v/>
      </c>
      <c r="DQ104" s="310" t="str">
        <f ca="true">+IF(OFFSET('Hygiene Data'!$D$13,0,10*ROW('Hygiene Data'!D98))="","",OFFSET('Hygiene Data'!$D$13,0,10*ROW('Hygiene Data'!D98)))</f>
        <v/>
      </c>
      <c r="DR104" s="310" t="str">
        <f ca="true">+IF(OFFSET('Hygiene Data'!$E$11,0,10*ROW('Hygiene Data'!E98))="","",OFFSET('Hygiene Data'!$E$11,0,10*ROW('Hygiene Data'!E98)))</f>
        <v/>
      </c>
      <c r="DS104" s="310" t="str">
        <f ca="true">+IF(OFFSET('Hygiene Data'!$E$12,0,10*ROW('Hygiene Data'!E98))="","",OFFSET('Hygiene Data'!$E$12,0,10*ROW('Hygiene Data'!E98)))</f>
        <v/>
      </c>
      <c r="DT104" s="310" t="str">
        <f ca="true">+IF(OFFSET('Hygiene Data'!$E$13,0,10*ROW('Hygiene Data'!E98))="","",OFFSET('Hygiene Data'!$E$13,0,10*ROW('Hygiene Data'!E98)))</f>
        <v/>
      </c>
      <c r="DU104" s="310" t="str">
        <f ca="true">+IF(OFFSET('Hygiene Data'!$F$11,0,10*ROW('Hygiene Data'!F98))="","",OFFSET('Hygiene Data'!$F$11,0,10*ROW('Hygiene Data'!F98)))</f>
        <v/>
      </c>
      <c r="DV104" s="310" t="str">
        <f ca="true">+IF(OFFSET('Hygiene Data'!$F$12,0,10*ROW('Hygiene Data'!F98))="","",OFFSET('Hygiene Data'!$F$12,0,10*ROW('Hygiene Data'!F98)))</f>
        <v/>
      </c>
      <c r="DW104" s="310" t="str">
        <f ca="true">+IF(OFFSET('Hygiene Data'!$F$13,0,10*ROW('Hygiene Data'!F98))="","",OFFSET('Hygiene Data'!$F$13,0,10*ROW('Hygiene Data'!F98)))</f>
        <v/>
      </c>
      <c r="DX104" s="310" t="str">
        <f ca="true">+IF(OFFSET('Hygiene Data'!$G$11,0,10*ROW('Hygiene Data'!G98))="","",OFFSET('Hygiene Data'!$G$11,0,10*ROW('Hygiene Data'!G98)))</f>
        <v/>
      </c>
      <c r="DY104" s="310" t="str">
        <f ca="true">+IF(OFFSET('Hygiene Data'!$G$12,0,10*ROW('Hygiene Data'!G98))="","",OFFSET('Hygiene Data'!$G$12,0,10*ROW('Hygiene Data'!G98)))</f>
        <v/>
      </c>
      <c r="DZ104" s="310" t="str">
        <f ca="true">+IF(OFFSET('Hygiene Data'!$G$13,0,10*ROW('Hygiene Data'!G98))="","",OFFSET('Hygiene Data'!$G$13,0,10*ROW('Hygiene Data'!G98)))</f>
        <v/>
      </c>
      <c r="EA104" s="310" t="str">
        <f ca="true">+IF(OFFSET('Hygiene Data'!$H$11,0,10*ROW('Hygiene Data'!H98))="","",OFFSET('Hygiene Data'!$H$11,0,10*ROW('Hygiene Data'!H98)))</f>
        <v/>
      </c>
      <c r="EB104" s="310" t="str">
        <f ca="true">+IF(OFFSET('Hygiene Data'!$H$12,0,10*ROW('Hygiene Data'!H98))="","",OFFSET('Hygiene Data'!$H$12,0,10*ROW('Hygiene Data'!H98)))</f>
        <v/>
      </c>
      <c r="EC104" s="310" t="str">
        <f ca="true">+IF(OFFSET('Hygiene Data'!$H$13,0,10*ROW('Hygiene Data'!H98))="","",OFFSET('Hygiene Data'!$H$13,0,10*ROW('Hygiene Data'!H98)))</f>
        <v/>
      </c>
      <c r="ED104" s="310" t="str">
        <f ca="true">+IF(OFFSET('Hygiene Data'!$I$11,0,10*ROW('Hygiene Data'!I98))="","",OFFSET('Hygiene Data'!$I$11,0,10*ROW('Hygiene Data'!I98)))</f>
        <v/>
      </c>
      <c r="EE104" s="310" t="str">
        <f ca="true">+IF(OFFSET('Hygiene Data'!$I$12,0,10*ROW('Hygiene Data'!I98))="","",OFFSET('Hygiene Data'!$I$12,0,10*ROW('Hygiene Data'!I98)))</f>
        <v/>
      </c>
      <c r="EF104" s="310"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66"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10"/>
      <c r="BS105" s="310" t="str">
        <f ca="true">+IF(OFFSET('Water Data'!$D$27,0,10*ROW('Water Data'!D99))="","",OFFSET('Water Data'!$D$27,0,10*ROW('Water Data'!D99)))</f>
        <v/>
      </c>
      <c r="BT105" s="310" t="str">
        <f ca="true">+IF(OFFSET('Water Data'!$D$28,0,10*ROW('Water Data'!D99))="","",OFFSET('Water Data'!$D$28,0,10*ROW('Water Data'!D99)))</f>
        <v/>
      </c>
      <c r="BU105" s="310" t="str">
        <f ca="true">+IF(OFFSET('Water Data'!$D$29,0,10*ROW('Water Data'!D99))="","",OFFSET('Water Data'!$D$29,0,10*ROW('Water Data'!D99)))</f>
        <v/>
      </c>
      <c r="BV105" s="310" t="str">
        <f ca="true">+IF(OFFSET('Water Data'!$E$27,0,10*ROW('Water Data'!E99))="","",OFFSET('Water Data'!$E$27,0,10*ROW('Water Data'!E99)))</f>
        <v/>
      </c>
      <c r="BW105" s="310" t="str">
        <f ca="true">+IF(OFFSET('Water Data'!$E$28,0,10*ROW('Water Data'!E99))="","",OFFSET('Water Data'!$E$28,0,10*ROW('Water Data'!E99)))</f>
        <v/>
      </c>
      <c r="BX105" s="310" t="str">
        <f ca="true">+IF(OFFSET('Water Data'!$E$29,0,10*ROW('Water Data'!E99))="","",OFFSET('Water Data'!$E$29,0,10*ROW('Water Data'!E99)))</f>
        <v/>
      </c>
      <c r="BY105" s="310" t="str">
        <f ca="true">+IF(OFFSET('Water Data'!$F$27,0,10*ROW('Water Data'!F99))="","",OFFSET('Water Data'!$F$27,0,10*ROW('Water Data'!F99)))</f>
        <v/>
      </c>
      <c r="BZ105" s="310" t="str">
        <f ca="true">+IF(OFFSET('Water Data'!$F$28,0,10*ROW('Water Data'!F99))="","",OFFSET('Water Data'!$F$28,0,10*ROW('Water Data'!F99)))</f>
        <v/>
      </c>
      <c r="CA105" s="310" t="str">
        <f ca="true">+IF(OFFSET('Water Data'!$F$29,0,10*ROW('Water Data'!F99))="","",OFFSET('Water Data'!$F$29,0,10*ROW('Water Data'!F99)))</f>
        <v/>
      </c>
      <c r="CB105" s="310" t="str">
        <f ca="true">+IF(OFFSET('Water Data'!$G$27,0,10*ROW('Water Data'!G99))="","",OFFSET('Water Data'!$G$27,0,10*ROW('Water Data'!G99)))</f>
        <v/>
      </c>
      <c r="CC105" s="310" t="str">
        <f ca="true">+IF(OFFSET('Water Data'!$G$28,0,10*ROW('Water Data'!G99))="","",OFFSET('Water Data'!$G$28,0,10*ROW('Water Data'!G99)))</f>
        <v/>
      </c>
      <c r="CD105" s="310" t="str">
        <f ca="true">+IF(OFFSET('Water Data'!$G$29,0,10*ROW('Water Data'!G99))="","",OFFSET('Water Data'!$G$29,0,10*ROW('Water Data'!G99)))</f>
        <v/>
      </c>
      <c r="CE105" s="310" t="str">
        <f ca="true">+IF(OFFSET('Water Data'!$H$27,0,10*ROW('Water Data'!H99))="","",OFFSET('Water Data'!$H$27,0,10*ROW('Water Data'!H99)))</f>
        <v/>
      </c>
      <c r="CF105" s="310" t="str">
        <f ca="true">+IF(OFFSET('Water Data'!$H$28,0,10*ROW('Water Data'!H99))="","",OFFSET('Water Data'!$H$28,0,10*ROW('Water Data'!H99)))</f>
        <v/>
      </c>
      <c r="CG105" s="310" t="str">
        <f ca="true">+IF(OFFSET('Water Data'!$H$29,0,10*ROW('Water Data'!H99))="","",OFFSET('Water Data'!$H$29,0,10*ROW('Water Data'!H99)))</f>
        <v/>
      </c>
      <c r="CH105" s="310" t="str">
        <f ca="true">+IF(OFFSET('Water Data'!$I$27,0,10*ROW('Water Data'!I99))="","",OFFSET('Water Data'!$I$27,0,10*ROW('Water Data'!I99)))</f>
        <v/>
      </c>
      <c r="CI105" s="310" t="str">
        <f ca="true">+IF(OFFSET('Water Data'!$I$28,0,10*ROW('Water Data'!I99))="","",OFFSET('Water Data'!$I$28,0,10*ROW('Water Data'!I99)))</f>
        <v/>
      </c>
      <c r="CJ105" s="310" t="str">
        <f ca="true">+IF(OFFSET('Water Data'!$I$29,0,10*ROW('Water Data'!I99))="","",OFFSET('Water Data'!$I$29,0,10*ROW('Water Data'!I99)))</f>
        <v/>
      </c>
      <c r="CK105" s="310" t="str">
        <f ca="true">+IF(OFFSET('Sanitation Data'!$D$28,0,10*ROW('Sanitation Data'!D99))="","",OFFSET('Sanitation Data'!$D$28,0,10*ROW('Sanitation Data'!D99)))</f>
        <v/>
      </c>
      <c r="CL105" s="310" t="str">
        <f ca="true">+IF(OFFSET('Sanitation Data'!$D$29,0,10*ROW('Sanitation Data'!D99))="","",OFFSET('Sanitation Data'!$D$29,0,10*ROW('Sanitation Data'!D99)))</f>
        <v/>
      </c>
      <c r="CM105" s="310" t="str">
        <f ca="true">+IF(OFFSET('Sanitation Data'!$D$30,0,10*ROW('Sanitation Data'!D99))="","",OFFSET('Sanitation Data'!$D$30,0,10*ROW('Sanitation Data'!D99)))</f>
        <v/>
      </c>
      <c r="CN105" s="310" t="str">
        <f ca="true">+IF(OFFSET('Sanitation Data'!$D$31,0,10*ROW('Sanitation Data'!D99))="","",OFFSET('Sanitation Data'!$D$31,0,10*ROW('Sanitation Data'!D99)))</f>
        <v/>
      </c>
      <c r="CO105" s="310" t="str">
        <f ca="true">+IF(OFFSET('Sanitation Data'!$D$32,0,10*ROW('Sanitation Data'!D99))="","",OFFSET('Sanitation Data'!$D$32,0,10*ROW('Sanitation Data'!D99)))</f>
        <v/>
      </c>
      <c r="CP105" s="310" t="str">
        <f ca="true">+IF(OFFSET('Sanitation Data'!$E$28,0,10*ROW('Sanitation Data'!E99))="","",OFFSET('Sanitation Data'!$E$28,0,10*ROW('Sanitation Data'!E99)))</f>
        <v/>
      </c>
      <c r="CQ105" s="310" t="str">
        <f ca="true">+IF(OFFSET('Sanitation Data'!$E$29,0,10*ROW('Sanitation Data'!E99))="","",OFFSET('Sanitation Data'!$E$29,0,10*ROW('Sanitation Data'!E99)))</f>
        <v/>
      </c>
      <c r="CR105" s="310" t="str">
        <f ca="true">+IF(OFFSET('Sanitation Data'!$E$30,0,10*ROW('Sanitation Data'!E99))="","",OFFSET('Sanitation Data'!$E$30,0,10*ROW('Sanitation Data'!E99)))</f>
        <v/>
      </c>
      <c r="CS105" s="310" t="str">
        <f ca="true">+IF(OFFSET('Sanitation Data'!$E$31,0,10*ROW('Sanitation Data'!E99))="","",OFFSET('Sanitation Data'!$E$31,0,10*ROW('Sanitation Data'!E99)))</f>
        <v/>
      </c>
      <c r="CT105" s="310" t="str">
        <f ca="true">+IF(OFFSET('Sanitation Data'!$E$32,0,10*ROW('Sanitation Data'!E99))="","",OFFSET('Sanitation Data'!$E$32,0,10*ROW('Sanitation Data'!E99)))</f>
        <v/>
      </c>
      <c r="CU105" s="310" t="str">
        <f ca="true">+IF(OFFSET('Sanitation Data'!$F$28,0,10*ROW('Sanitation Data'!F99))="","",OFFSET('Sanitation Data'!$F$28,0,10*ROW('Sanitation Data'!F99)))</f>
        <v/>
      </c>
      <c r="CV105" s="310" t="str">
        <f ca="true">+IF(OFFSET('Sanitation Data'!$F$29,0,10*ROW('Sanitation Data'!F99))="","",OFFSET('Sanitation Data'!$F$29,0,10*ROW('Sanitation Data'!F99)))</f>
        <v/>
      </c>
      <c r="CW105" s="310" t="str">
        <f ca="true">+IF(OFFSET('Sanitation Data'!$F$30,0,10*ROW('Sanitation Data'!F99))="","",OFFSET('Sanitation Data'!$F$30,0,10*ROW('Sanitation Data'!F99)))</f>
        <v/>
      </c>
      <c r="CX105" s="310" t="str">
        <f ca="true">+IF(OFFSET('Sanitation Data'!$F$31,0,10*ROW('Sanitation Data'!F99))="","",OFFSET('Sanitation Data'!$F$31,0,10*ROW('Sanitation Data'!F99)))</f>
        <v/>
      </c>
      <c r="CY105" s="310" t="str">
        <f ca="true">+IF(OFFSET('Sanitation Data'!$F$32,0,10*ROW('Sanitation Data'!F99))="","",OFFSET('Sanitation Data'!$F$32,0,10*ROW('Sanitation Data'!F99)))</f>
        <v/>
      </c>
      <c r="CZ105" s="310" t="str">
        <f ca="true">+IF(OFFSET('Sanitation Data'!$G$28,0,10*ROW('Sanitation Data'!G99))="","",OFFSET('Sanitation Data'!$G$28,0,10*ROW('Sanitation Data'!G99)))</f>
        <v/>
      </c>
      <c r="DA105" s="310" t="str">
        <f ca="true">+IF(OFFSET('Sanitation Data'!$G$29,0,10*ROW('Sanitation Data'!G99))="","",OFFSET('Sanitation Data'!$G$29,0,10*ROW('Sanitation Data'!G99)))</f>
        <v/>
      </c>
      <c r="DB105" s="310" t="str">
        <f ca="true">+IF(OFFSET('Sanitation Data'!$G$30,0,10*ROW('Sanitation Data'!G99))="","",OFFSET('Sanitation Data'!$G$30,0,10*ROW('Sanitation Data'!G99)))</f>
        <v/>
      </c>
      <c r="DC105" s="310" t="str">
        <f ca="true">+IF(OFFSET('Sanitation Data'!$G$31,0,10*ROW('Sanitation Data'!G99))="","",OFFSET('Sanitation Data'!$G$31,0,10*ROW('Sanitation Data'!G99)))</f>
        <v/>
      </c>
      <c r="DD105" s="310" t="str">
        <f ca="true">+IF(OFFSET('Sanitation Data'!$G$32,0,10*ROW('Sanitation Data'!G99))="","",OFFSET('Sanitation Data'!$G$32,0,10*ROW('Sanitation Data'!G99)))</f>
        <v/>
      </c>
      <c r="DE105" s="310" t="str">
        <f ca="true">+IF(OFFSET('Sanitation Data'!$H$28,0,10*ROW('Sanitation Data'!H99))="","",OFFSET('Sanitation Data'!$H$28,0,10*ROW('Sanitation Data'!H99)))</f>
        <v/>
      </c>
      <c r="DF105" s="310" t="str">
        <f ca="true">+IF(OFFSET('Sanitation Data'!$H$29,0,10*ROW('Sanitation Data'!H99))="","",OFFSET('Sanitation Data'!$H$29,0,10*ROW('Sanitation Data'!H99)))</f>
        <v/>
      </c>
      <c r="DG105" s="310" t="str">
        <f ca="true">+IF(OFFSET('Sanitation Data'!$H$30,0,10*ROW('Sanitation Data'!H99))="","",OFFSET('Sanitation Data'!$H$30,0,10*ROW('Sanitation Data'!H99)))</f>
        <v/>
      </c>
      <c r="DH105" s="310" t="str">
        <f ca="true">+IF(OFFSET('Sanitation Data'!$H$31,0,10*ROW('Sanitation Data'!H99))="","",OFFSET('Sanitation Data'!$H$31,0,10*ROW('Sanitation Data'!H99)))</f>
        <v/>
      </c>
      <c r="DI105" s="310" t="str">
        <f ca="true">+IF(OFFSET('Sanitation Data'!$H$32,0,10*ROW('Sanitation Data'!H99))="","",OFFSET('Sanitation Data'!$H$32,0,10*ROW('Sanitation Data'!H99)))</f>
        <v/>
      </c>
      <c r="DJ105" s="310" t="str">
        <f ca="true">+IF(OFFSET('Sanitation Data'!$I$28,0,10*ROW('Sanitation Data'!I99))="","",OFFSET('Sanitation Data'!$I$28,0,10*ROW('Sanitation Data'!I99)))</f>
        <v/>
      </c>
      <c r="DK105" s="310" t="str">
        <f ca="true">+IF(OFFSET('Sanitation Data'!$I$29,0,10*ROW('Sanitation Data'!I99))="","",OFFSET('Sanitation Data'!$I$29,0,10*ROW('Sanitation Data'!I99)))</f>
        <v/>
      </c>
      <c r="DL105" s="310" t="str">
        <f ca="true">+IF(OFFSET('Sanitation Data'!$I$30,0,10*ROW('Sanitation Data'!I99))="","",OFFSET('Sanitation Data'!$I$30,0,10*ROW('Sanitation Data'!I99)))</f>
        <v/>
      </c>
      <c r="DM105" s="310" t="str">
        <f ca="true">+IF(OFFSET('Sanitation Data'!$I$31,0,10*ROW('Sanitation Data'!I99))="","",OFFSET('Sanitation Data'!$I$31,0,10*ROW('Sanitation Data'!I99)))</f>
        <v/>
      </c>
      <c r="DN105" s="310" t="str">
        <f ca="true">+IF(OFFSET('Sanitation Data'!$I$32,0,10*ROW('Sanitation Data'!I99))="","",OFFSET('Sanitation Data'!$I$32,0,10*ROW('Sanitation Data'!I99)))</f>
        <v/>
      </c>
      <c r="DO105" s="310" t="str">
        <f ca="true">+IF(OFFSET('Hygiene Data'!$D$11,0,10*ROW('Hygiene Data'!D99))="","",OFFSET('Hygiene Data'!$D$11,0,10*ROW('Hygiene Data'!D99)))</f>
        <v/>
      </c>
      <c r="DP105" s="310" t="str">
        <f ca="true">+IF(OFFSET('Hygiene Data'!$D$12,0,10*ROW('Hygiene Data'!D99))="","",OFFSET('Hygiene Data'!$D$12,0,10*ROW('Hygiene Data'!D99)))</f>
        <v/>
      </c>
      <c r="DQ105" s="310" t="str">
        <f ca="true">+IF(OFFSET('Hygiene Data'!$D$13,0,10*ROW('Hygiene Data'!D99))="","",OFFSET('Hygiene Data'!$D$13,0,10*ROW('Hygiene Data'!D99)))</f>
        <v/>
      </c>
      <c r="DR105" s="310" t="str">
        <f ca="true">+IF(OFFSET('Hygiene Data'!$E$11,0,10*ROW('Hygiene Data'!E99))="","",OFFSET('Hygiene Data'!$E$11,0,10*ROW('Hygiene Data'!E99)))</f>
        <v/>
      </c>
      <c r="DS105" s="310" t="str">
        <f ca="true">+IF(OFFSET('Hygiene Data'!$E$12,0,10*ROW('Hygiene Data'!E99))="","",OFFSET('Hygiene Data'!$E$12,0,10*ROW('Hygiene Data'!E99)))</f>
        <v/>
      </c>
      <c r="DT105" s="310" t="str">
        <f ca="true">+IF(OFFSET('Hygiene Data'!$E$13,0,10*ROW('Hygiene Data'!E99))="","",OFFSET('Hygiene Data'!$E$13,0,10*ROW('Hygiene Data'!E99)))</f>
        <v/>
      </c>
      <c r="DU105" s="310" t="str">
        <f ca="true">+IF(OFFSET('Hygiene Data'!$F$11,0,10*ROW('Hygiene Data'!F99))="","",OFFSET('Hygiene Data'!$F$11,0,10*ROW('Hygiene Data'!F99)))</f>
        <v/>
      </c>
      <c r="DV105" s="310" t="str">
        <f ca="true">+IF(OFFSET('Hygiene Data'!$F$12,0,10*ROW('Hygiene Data'!F99))="","",OFFSET('Hygiene Data'!$F$12,0,10*ROW('Hygiene Data'!F99)))</f>
        <v/>
      </c>
      <c r="DW105" s="310" t="str">
        <f ca="true">+IF(OFFSET('Hygiene Data'!$F$13,0,10*ROW('Hygiene Data'!F99))="","",OFFSET('Hygiene Data'!$F$13,0,10*ROW('Hygiene Data'!F99)))</f>
        <v/>
      </c>
      <c r="DX105" s="310" t="str">
        <f ca="true">+IF(OFFSET('Hygiene Data'!$G$11,0,10*ROW('Hygiene Data'!G99))="","",OFFSET('Hygiene Data'!$G$11,0,10*ROW('Hygiene Data'!G99)))</f>
        <v/>
      </c>
      <c r="DY105" s="310" t="str">
        <f ca="true">+IF(OFFSET('Hygiene Data'!$G$12,0,10*ROW('Hygiene Data'!G99))="","",OFFSET('Hygiene Data'!$G$12,0,10*ROW('Hygiene Data'!G99)))</f>
        <v/>
      </c>
      <c r="DZ105" s="310" t="str">
        <f ca="true">+IF(OFFSET('Hygiene Data'!$G$13,0,10*ROW('Hygiene Data'!G99))="","",OFFSET('Hygiene Data'!$G$13,0,10*ROW('Hygiene Data'!G99)))</f>
        <v/>
      </c>
      <c r="EA105" s="310" t="str">
        <f ca="true">+IF(OFFSET('Hygiene Data'!$H$11,0,10*ROW('Hygiene Data'!H99))="","",OFFSET('Hygiene Data'!$H$11,0,10*ROW('Hygiene Data'!H99)))</f>
        <v/>
      </c>
      <c r="EB105" s="310" t="str">
        <f ca="true">+IF(OFFSET('Hygiene Data'!$H$12,0,10*ROW('Hygiene Data'!H99))="","",OFFSET('Hygiene Data'!$H$12,0,10*ROW('Hygiene Data'!H99)))</f>
        <v/>
      </c>
      <c r="EC105" s="310" t="str">
        <f ca="true">+IF(OFFSET('Hygiene Data'!$H$13,0,10*ROW('Hygiene Data'!H99))="","",OFFSET('Hygiene Data'!$H$13,0,10*ROW('Hygiene Data'!H99)))</f>
        <v/>
      </c>
      <c r="ED105" s="310" t="str">
        <f ca="true">+IF(OFFSET('Hygiene Data'!$I$11,0,10*ROW('Hygiene Data'!I99))="","",OFFSET('Hygiene Data'!$I$11,0,10*ROW('Hygiene Data'!I99)))</f>
        <v/>
      </c>
      <c r="EE105" s="310" t="str">
        <f ca="true">+IF(OFFSET('Hygiene Data'!$I$12,0,10*ROW('Hygiene Data'!I99))="","",OFFSET('Hygiene Data'!$I$12,0,10*ROW('Hygiene Data'!I99)))</f>
        <v/>
      </c>
      <c r="EF105" s="310"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66"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10"/>
      <c r="BS106" s="310" t="str">
        <f ca="true">+IF(OFFSET('Water Data'!$D$27,0,10*ROW('Water Data'!D100))="","",OFFSET('Water Data'!$D$27,0,10*ROW('Water Data'!D100)))</f>
        <v/>
      </c>
      <c r="BT106" s="310" t="str">
        <f ca="true">+IF(OFFSET('Water Data'!$D$28,0,10*ROW('Water Data'!D100))="","",OFFSET('Water Data'!$D$28,0,10*ROW('Water Data'!D100)))</f>
        <v/>
      </c>
      <c r="BU106" s="310" t="str">
        <f ca="true">+IF(OFFSET('Water Data'!$D$29,0,10*ROW('Water Data'!D100))="","",OFFSET('Water Data'!$D$29,0,10*ROW('Water Data'!D100)))</f>
        <v/>
      </c>
      <c r="BV106" s="310" t="str">
        <f ca="true">+IF(OFFSET('Water Data'!$E$27,0,10*ROW('Water Data'!E100))="","",OFFSET('Water Data'!$E$27,0,10*ROW('Water Data'!E100)))</f>
        <v/>
      </c>
      <c r="BW106" s="310" t="str">
        <f ca="true">+IF(OFFSET('Water Data'!$E$28,0,10*ROW('Water Data'!E100))="","",OFFSET('Water Data'!$E$28,0,10*ROW('Water Data'!E100)))</f>
        <v/>
      </c>
      <c r="BX106" s="310" t="str">
        <f ca="true">+IF(OFFSET('Water Data'!$E$29,0,10*ROW('Water Data'!E100))="","",OFFSET('Water Data'!$E$29,0,10*ROW('Water Data'!E100)))</f>
        <v/>
      </c>
      <c r="BY106" s="310" t="str">
        <f ca="true">+IF(OFFSET('Water Data'!$F$27,0,10*ROW('Water Data'!F100))="","",OFFSET('Water Data'!$F$27,0,10*ROW('Water Data'!F100)))</f>
        <v/>
      </c>
      <c r="BZ106" s="310" t="str">
        <f ca="true">+IF(OFFSET('Water Data'!$F$28,0,10*ROW('Water Data'!F100))="","",OFFSET('Water Data'!$F$28,0,10*ROW('Water Data'!F100)))</f>
        <v/>
      </c>
      <c r="CA106" s="310" t="str">
        <f ca="true">+IF(OFFSET('Water Data'!$F$29,0,10*ROW('Water Data'!F100))="","",OFFSET('Water Data'!$F$29,0,10*ROW('Water Data'!F100)))</f>
        <v/>
      </c>
      <c r="CB106" s="310" t="str">
        <f ca="true">+IF(OFFSET('Water Data'!$G$27,0,10*ROW('Water Data'!G100))="","",OFFSET('Water Data'!$G$27,0,10*ROW('Water Data'!G100)))</f>
        <v/>
      </c>
      <c r="CC106" s="310" t="str">
        <f ca="true">+IF(OFFSET('Water Data'!$G$28,0,10*ROW('Water Data'!G100))="","",OFFSET('Water Data'!$G$28,0,10*ROW('Water Data'!G100)))</f>
        <v/>
      </c>
      <c r="CD106" s="310" t="str">
        <f ca="true">+IF(OFFSET('Water Data'!$G$29,0,10*ROW('Water Data'!G100))="","",OFFSET('Water Data'!$G$29,0,10*ROW('Water Data'!G100)))</f>
        <v/>
      </c>
      <c r="CE106" s="310" t="str">
        <f ca="true">+IF(OFFSET('Water Data'!$H$27,0,10*ROW('Water Data'!H100))="","",OFFSET('Water Data'!$H$27,0,10*ROW('Water Data'!H100)))</f>
        <v/>
      </c>
      <c r="CF106" s="310" t="str">
        <f ca="true">+IF(OFFSET('Water Data'!$H$28,0,10*ROW('Water Data'!H100))="","",OFFSET('Water Data'!$H$28,0,10*ROW('Water Data'!H100)))</f>
        <v/>
      </c>
      <c r="CG106" s="310" t="str">
        <f ca="true">+IF(OFFSET('Water Data'!$H$29,0,10*ROW('Water Data'!H100))="","",OFFSET('Water Data'!$H$29,0,10*ROW('Water Data'!H100)))</f>
        <v/>
      </c>
      <c r="CH106" s="310" t="str">
        <f ca="true">+IF(OFFSET('Water Data'!$I$27,0,10*ROW('Water Data'!I100))="","",OFFSET('Water Data'!$I$27,0,10*ROW('Water Data'!I100)))</f>
        <v/>
      </c>
      <c r="CI106" s="310" t="str">
        <f ca="true">+IF(OFFSET('Water Data'!$I$28,0,10*ROW('Water Data'!I100))="","",OFFSET('Water Data'!$I$28,0,10*ROW('Water Data'!I100)))</f>
        <v/>
      </c>
      <c r="CJ106" s="310" t="str">
        <f ca="true">+IF(OFFSET('Water Data'!$I$29,0,10*ROW('Water Data'!I100))="","",OFFSET('Water Data'!$I$29,0,10*ROW('Water Data'!I100)))</f>
        <v/>
      </c>
      <c r="CK106" s="310" t="str">
        <f ca="true">+IF(OFFSET('Sanitation Data'!$D$28,0,10*ROW('Sanitation Data'!D100))="","",OFFSET('Sanitation Data'!$D$28,0,10*ROW('Sanitation Data'!D100)))</f>
        <v/>
      </c>
      <c r="CL106" s="310" t="str">
        <f ca="true">+IF(OFFSET('Sanitation Data'!$D$29,0,10*ROW('Sanitation Data'!D100))="","",OFFSET('Sanitation Data'!$D$29,0,10*ROW('Sanitation Data'!D100)))</f>
        <v/>
      </c>
      <c r="CM106" s="310" t="str">
        <f ca="true">+IF(OFFSET('Sanitation Data'!$D$30,0,10*ROW('Sanitation Data'!D100))="","",OFFSET('Sanitation Data'!$D$30,0,10*ROW('Sanitation Data'!D100)))</f>
        <v/>
      </c>
      <c r="CN106" s="310" t="str">
        <f ca="true">+IF(OFFSET('Sanitation Data'!$D$31,0,10*ROW('Sanitation Data'!D100))="","",OFFSET('Sanitation Data'!$D$31,0,10*ROW('Sanitation Data'!D100)))</f>
        <v/>
      </c>
      <c r="CO106" s="310" t="str">
        <f ca="true">+IF(OFFSET('Sanitation Data'!$D$32,0,10*ROW('Sanitation Data'!D100))="","",OFFSET('Sanitation Data'!$D$32,0,10*ROW('Sanitation Data'!D100)))</f>
        <v/>
      </c>
      <c r="CP106" s="310" t="str">
        <f ca="true">+IF(OFFSET('Sanitation Data'!$E$28,0,10*ROW('Sanitation Data'!E100))="","",OFFSET('Sanitation Data'!$E$28,0,10*ROW('Sanitation Data'!E100)))</f>
        <v/>
      </c>
      <c r="CQ106" s="310" t="str">
        <f ca="true">+IF(OFFSET('Sanitation Data'!$E$29,0,10*ROW('Sanitation Data'!E100))="","",OFFSET('Sanitation Data'!$E$29,0,10*ROW('Sanitation Data'!E100)))</f>
        <v/>
      </c>
      <c r="CR106" s="310" t="str">
        <f ca="true">+IF(OFFSET('Sanitation Data'!$E$30,0,10*ROW('Sanitation Data'!E100))="","",OFFSET('Sanitation Data'!$E$30,0,10*ROW('Sanitation Data'!E100)))</f>
        <v/>
      </c>
      <c r="CS106" s="310" t="str">
        <f ca="true">+IF(OFFSET('Sanitation Data'!$E$31,0,10*ROW('Sanitation Data'!E100))="","",OFFSET('Sanitation Data'!$E$31,0,10*ROW('Sanitation Data'!E100)))</f>
        <v/>
      </c>
      <c r="CT106" s="310" t="str">
        <f ca="true">+IF(OFFSET('Sanitation Data'!$E$32,0,10*ROW('Sanitation Data'!E100))="","",OFFSET('Sanitation Data'!$E$32,0,10*ROW('Sanitation Data'!E100)))</f>
        <v/>
      </c>
      <c r="CU106" s="310" t="str">
        <f ca="true">+IF(OFFSET('Sanitation Data'!$F$28,0,10*ROW('Sanitation Data'!F100))="","",OFFSET('Sanitation Data'!$F$28,0,10*ROW('Sanitation Data'!F100)))</f>
        <v/>
      </c>
      <c r="CV106" s="310" t="str">
        <f ca="true">+IF(OFFSET('Sanitation Data'!$F$29,0,10*ROW('Sanitation Data'!F100))="","",OFFSET('Sanitation Data'!$F$29,0,10*ROW('Sanitation Data'!F100)))</f>
        <v/>
      </c>
      <c r="CW106" s="310" t="str">
        <f ca="true">+IF(OFFSET('Sanitation Data'!$F$30,0,10*ROW('Sanitation Data'!F100))="","",OFFSET('Sanitation Data'!$F$30,0,10*ROW('Sanitation Data'!F100)))</f>
        <v/>
      </c>
      <c r="CX106" s="310" t="str">
        <f ca="true">+IF(OFFSET('Sanitation Data'!$F$31,0,10*ROW('Sanitation Data'!F100))="","",OFFSET('Sanitation Data'!$F$31,0,10*ROW('Sanitation Data'!F100)))</f>
        <v/>
      </c>
      <c r="CY106" s="310" t="str">
        <f ca="true">+IF(OFFSET('Sanitation Data'!$F$32,0,10*ROW('Sanitation Data'!F100))="","",OFFSET('Sanitation Data'!$F$32,0,10*ROW('Sanitation Data'!F100)))</f>
        <v/>
      </c>
      <c r="CZ106" s="310" t="str">
        <f ca="true">+IF(OFFSET('Sanitation Data'!$G$28,0,10*ROW('Sanitation Data'!G100))="","",OFFSET('Sanitation Data'!$G$28,0,10*ROW('Sanitation Data'!G100)))</f>
        <v/>
      </c>
      <c r="DA106" s="310" t="str">
        <f ca="true">+IF(OFFSET('Sanitation Data'!$G$29,0,10*ROW('Sanitation Data'!G100))="","",OFFSET('Sanitation Data'!$G$29,0,10*ROW('Sanitation Data'!G100)))</f>
        <v/>
      </c>
      <c r="DB106" s="310" t="str">
        <f ca="true">+IF(OFFSET('Sanitation Data'!$G$30,0,10*ROW('Sanitation Data'!G100))="","",OFFSET('Sanitation Data'!$G$30,0,10*ROW('Sanitation Data'!G100)))</f>
        <v/>
      </c>
      <c r="DC106" s="310" t="str">
        <f ca="true">+IF(OFFSET('Sanitation Data'!$G$31,0,10*ROW('Sanitation Data'!G100))="","",OFFSET('Sanitation Data'!$G$31,0,10*ROW('Sanitation Data'!G100)))</f>
        <v/>
      </c>
      <c r="DD106" s="310" t="str">
        <f ca="true">+IF(OFFSET('Sanitation Data'!$G$32,0,10*ROW('Sanitation Data'!G100))="","",OFFSET('Sanitation Data'!$G$32,0,10*ROW('Sanitation Data'!G100)))</f>
        <v/>
      </c>
      <c r="DE106" s="310" t="str">
        <f ca="true">+IF(OFFSET('Sanitation Data'!$H$28,0,10*ROW('Sanitation Data'!H100))="","",OFFSET('Sanitation Data'!$H$28,0,10*ROW('Sanitation Data'!H100)))</f>
        <v/>
      </c>
      <c r="DF106" s="310" t="str">
        <f ca="true">+IF(OFFSET('Sanitation Data'!$H$29,0,10*ROW('Sanitation Data'!H100))="","",OFFSET('Sanitation Data'!$H$29,0,10*ROW('Sanitation Data'!H100)))</f>
        <v/>
      </c>
      <c r="DG106" s="310" t="str">
        <f ca="true">+IF(OFFSET('Sanitation Data'!$H$30,0,10*ROW('Sanitation Data'!H100))="","",OFFSET('Sanitation Data'!$H$30,0,10*ROW('Sanitation Data'!H100)))</f>
        <v/>
      </c>
      <c r="DH106" s="310" t="str">
        <f ca="true">+IF(OFFSET('Sanitation Data'!$H$31,0,10*ROW('Sanitation Data'!H100))="","",OFFSET('Sanitation Data'!$H$31,0,10*ROW('Sanitation Data'!H100)))</f>
        <v/>
      </c>
      <c r="DI106" s="310" t="str">
        <f ca="true">+IF(OFFSET('Sanitation Data'!$H$32,0,10*ROW('Sanitation Data'!H100))="","",OFFSET('Sanitation Data'!$H$32,0,10*ROW('Sanitation Data'!H100)))</f>
        <v/>
      </c>
      <c r="DJ106" s="310" t="str">
        <f ca="true">+IF(OFFSET('Sanitation Data'!$I$28,0,10*ROW('Sanitation Data'!I100))="","",OFFSET('Sanitation Data'!$I$28,0,10*ROW('Sanitation Data'!I100)))</f>
        <v/>
      </c>
      <c r="DK106" s="310" t="str">
        <f ca="true">+IF(OFFSET('Sanitation Data'!$I$29,0,10*ROW('Sanitation Data'!I100))="","",OFFSET('Sanitation Data'!$I$29,0,10*ROW('Sanitation Data'!I100)))</f>
        <v/>
      </c>
      <c r="DL106" s="310" t="str">
        <f ca="true">+IF(OFFSET('Sanitation Data'!$I$30,0,10*ROW('Sanitation Data'!I100))="","",OFFSET('Sanitation Data'!$I$30,0,10*ROW('Sanitation Data'!I100)))</f>
        <v/>
      </c>
      <c r="DM106" s="310" t="str">
        <f ca="true">+IF(OFFSET('Sanitation Data'!$I$31,0,10*ROW('Sanitation Data'!I100))="","",OFFSET('Sanitation Data'!$I$31,0,10*ROW('Sanitation Data'!I100)))</f>
        <v/>
      </c>
      <c r="DN106" s="310" t="str">
        <f ca="true">+IF(OFFSET('Sanitation Data'!$I$32,0,10*ROW('Sanitation Data'!I100))="","",OFFSET('Sanitation Data'!$I$32,0,10*ROW('Sanitation Data'!I100)))</f>
        <v/>
      </c>
      <c r="DO106" s="310" t="str">
        <f ca="true">+IF(OFFSET('Hygiene Data'!$D$11,0,10*ROW('Hygiene Data'!D100))="","",OFFSET('Hygiene Data'!$D$11,0,10*ROW('Hygiene Data'!D100)))</f>
        <v/>
      </c>
      <c r="DP106" s="310" t="str">
        <f ca="true">+IF(OFFSET('Hygiene Data'!$D$12,0,10*ROW('Hygiene Data'!D100))="","",OFFSET('Hygiene Data'!$D$12,0,10*ROW('Hygiene Data'!D100)))</f>
        <v/>
      </c>
      <c r="DQ106" s="310" t="str">
        <f ca="true">+IF(OFFSET('Hygiene Data'!$D$13,0,10*ROW('Hygiene Data'!D100))="","",OFFSET('Hygiene Data'!$D$13,0,10*ROW('Hygiene Data'!D100)))</f>
        <v/>
      </c>
      <c r="DR106" s="310" t="str">
        <f ca="true">+IF(OFFSET('Hygiene Data'!$E$11,0,10*ROW('Hygiene Data'!E100))="","",OFFSET('Hygiene Data'!$E$11,0,10*ROW('Hygiene Data'!E100)))</f>
        <v/>
      </c>
      <c r="DS106" s="310" t="str">
        <f ca="true">+IF(OFFSET('Hygiene Data'!$E$12,0,10*ROW('Hygiene Data'!E100))="","",OFFSET('Hygiene Data'!$E$12,0,10*ROW('Hygiene Data'!E100)))</f>
        <v/>
      </c>
      <c r="DT106" s="310" t="str">
        <f ca="true">+IF(OFFSET('Hygiene Data'!$E$13,0,10*ROW('Hygiene Data'!E100))="","",OFFSET('Hygiene Data'!$E$13,0,10*ROW('Hygiene Data'!E100)))</f>
        <v/>
      </c>
      <c r="DU106" s="310" t="str">
        <f ca="true">+IF(OFFSET('Hygiene Data'!$F$11,0,10*ROW('Hygiene Data'!F100))="","",OFFSET('Hygiene Data'!$F$11,0,10*ROW('Hygiene Data'!F100)))</f>
        <v/>
      </c>
      <c r="DV106" s="310" t="str">
        <f ca="true">+IF(OFFSET('Hygiene Data'!$F$12,0,10*ROW('Hygiene Data'!F100))="","",OFFSET('Hygiene Data'!$F$12,0,10*ROW('Hygiene Data'!F100)))</f>
        <v/>
      </c>
      <c r="DW106" s="310" t="str">
        <f ca="true">+IF(OFFSET('Hygiene Data'!$F$13,0,10*ROW('Hygiene Data'!F100))="","",OFFSET('Hygiene Data'!$F$13,0,10*ROW('Hygiene Data'!F100)))</f>
        <v/>
      </c>
      <c r="DX106" s="310" t="str">
        <f ca="true">+IF(OFFSET('Hygiene Data'!$G$11,0,10*ROW('Hygiene Data'!G100))="","",OFFSET('Hygiene Data'!$G$11,0,10*ROW('Hygiene Data'!G100)))</f>
        <v/>
      </c>
      <c r="DY106" s="310" t="str">
        <f ca="true">+IF(OFFSET('Hygiene Data'!$G$12,0,10*ROW('Hygiene Data'!G100))="","",OFFSET('Hygiene Data'!$G$12,0,10*ROW('Hygiene Data'!G100)))</f>
        <v/>
      </c>
      <c r="DZ106" s="310" t="str">
        <f ca="true">+IF(OFFSET('Hygiene Data'!$G$13,0,10*ROW('Hygiene Data'!G100))="","",OFFSET('Hygiene Data'!$G$13,0,10*ROW('Hygiene Data'!G100)))</f>
        <v/>
      </c>
      <c r="EA106" s="310" t="str">
        <f ca="true">+IF(OFFSET('Hygiene Data'!$H$11,0,10*ROW('Hygiene Data'!H100))="","",OFFSET('Hygiene Data'!$H$11,0,10*ROW('Hygiene Data'!H100)))</f>
        <v/>
      </c>
      <c r="EB106" s="310" t="str">
        <f ca="true">+IF(OFFSET('Hygiene Data'!$H$12,0,10*ROW('Hygiene Data'!H100))="","",OFFSET('Hygiene Data'!$H$12,0,10*ROW('Hygiene Data'!H100)))</f>
        <v/>
      </c>
      <c r="EC106" s="310" t="str">
        <f ca="true">+IF(OFFSET('Hygiene Data'!$H$13,0,10*ROW('Hygiene Data'!H100))="","",OFFSET('Hygiene Data'!$H$13,0,10*ROW('Hygiene Data'!H100)))</f>
        <v/>
      </c>
      <c r="ED106" s="310" t="str">
        <f ca="true">+IF(OFFSET('Hygiene Data'!$I$11,0,10*ROW('Hygiene Data'!I100))="","",OFFSET('Hygiene Data'!$I$11,0,10*ROW('Hygiene Data'!I100)))</f>
        <v/>
      </c>
      <c r="EE106" s="310" t="str">
        <f ca="true">+IF(OFFSET('Hygiene Data'!$I$12,0,10*ROW('Hygiene Data'!I100))="","",OFFSET('Hygiene Data'!$I$12,0,10*ROW('Hygiene Data'!I100)))</f>
        <v/>
      </c>
      <c r="EF106" s="310"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66"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10"/>
      <c r="BS107" s="310" t="str">
        <f ca="true">+IF(OFFSET('Water Data'!$D$27,0,10*ROW('Water Data'!D101))="","",OFFSET('Water Data'!$D$27,0,10*ROW('Water Data'!D101)))</f>
        <v/>
      </c>
      <c r="BT107" s="310" t="str">
        <f ca="true">+IF(OFFSET('Water Data'!$D$28,0,10*ROW('Water Data'!D101))="","",OFFSET('Water Data'!$D$28,0,10*ROW('Water Data'!D101)))</f>
        <v/>
      </c>
      <c r="BU107" s="310" t="str">
        <f ca="true">+IF(OFFSET('Water Data'!$D$29,0,10*ROW('Water Data'!D101))="","",OFFSET('Water Data'!$D$29,0,10*ROW('Water Data'!D101)))</f>
        <v/>
      </c>
      <c r="BV107" s="310" t="str">
        <f ca="true">+IF(OFFSET('Water Data'!$E$27,0,10*ROW('Water Data'!E101))="","",OFFSET('Water Data'!$E$27,0,10*ROW('Water Data'!E101)))</f>
        <v/>
      </c>
      <c r="BW107" s="310" t="str">
        <f ca="true">+IF(OFFSET('Water Data'!$E$28,0,10*ROW('Water Data'!E101))="","",OFFSET('Water Data'!$E$28,0,10*ROW('Water Data'!E101)))</f>
        <v/>
      </c>
      <c r="BX107" s="310" t="str">
        <f ca="true">+IF(OFFSET('Water Data'!$E$29,0,10*ROW('Water Data'!E101))="","",OFFSET('Water Data'!$E$29,0,10*ROW('Water Data'!E101)))</f>
        <v/>
      </c>
      <c r="BY107" s="310" t="str">
        <f ca="true">+IF(OFFSET('Water Data'!$F$27,0,10*ROW('Water Data'!F101))="","",OFFSET('Water Data'!$F$27,0,10*ROW('Water Data'!F101)))</f>
        <v/>
      </c>
      <c r="BZ107" s="310" t="str">
        <f ca="true">+IF(OFFSET('Water Data'!$F$28,0,10*ROW('Water Data'!F101))="","",OFFSET('Water Data'!$F$28,0,10*ROW('Water Data'!F101)))</f>
        <v/>
      </c>
      <c r="CA107" s="310" t="str">
        <f ca="true">+IF(OFFSET('Water Data'!$F$29,0,10*ROW('Water Data'!F101))="","",OFFSET('Water Data'!$F$29,0,10*ROW('Water Data'!F101)))</f>
        <v/>
      </c>
      <c r="CB107" s="310" t="str">
        <f ca="true">+IF(OFFSET('Water Data'!$G$27,0,10*ROW('Water Data'!G101))="","",OFFSET('Water Data'!$G$27,0,10*ROW('Water Data'!G101)))</f>
        <v/>
      </c>
      <c r="CC107" s="310" t="str">
        <f ca="true">+IF(OFFSET('Water Data'!$G$28,0,10*ROW('Water Data'!G101))="","",OFFSET('Water Data'!$G$28,0,10*ROW('Water Data'!G101)))</f>
        <v/>
      </c>
      <c r="CD107" s="310" t="str">
        <f ca="true">+IF(OFFSET('Water Data'!$G$29,0,10*ROW('Water Data'!G101))="","",OFFSET('Water Data'!$G$29,0,10*ROW('Water Data'!G101)))</f>
        <v/>
      </c>
      <c r="CE107" s="310" t="str">
        <f ca="true">+IF(OFFSET('Water Data'!$H$27,0,10*ROW('Water Data'!H101))="","",OFFSET('Water Data'!$H$27,0,10*ROW('Water Data'!H101)))</f>
        <v/>
      </c>
      <c r="CF107" s="310" t="str">
        <f ca="true">+IF(OFFSET('Water Data'!$H$28,0,10*ROW('Water Data'!H101))="","",OFFSET('Water Data'!$H$28,0,10*ROW('Water Data'!H101)))</f>
        <v/>
      </c>
      <c r="CG107" s="310" t="str">
        <f ca="true">+IF(OFFSET('Water Data'!$H$29,0,10*ROW('Water Data'!H101))="","",OFFSET('Water Data'!$H$29,0,10*ROW('Water Data'!H101)))</f>
        <v/>
      </c>
      <c r="CH107" s="310" t="str">
        <f ca="true">+IF(OFFSET('Water Data'!$I$27,0,10*ROW('Water Data'!I101))="","",OFFSET('Water Data'!$I$27,0,10*ROW('Water Data'!I101)))</f>
        <v/>
      </c>
      <c r="CI107" s="310" t="str">
        <f ca="true">+IF(OFFSET('Water Data'!$I$28,0,10*ROW('Water Data'!I101))="","",OFFSET('Water Data'!$I$28,0,10*ROW('Water Data'!I101)))</f>
        <v/>
      </c>
      <c r="CJ107" s="310" t="str">
        <f ca="true">+IF(OFFSET('Water Data'!$I$29,0,10*ROW('Water Data'!I101))="","",OFFSET('Water Data'!$I$29,0,10*ROW('Water Data'!I101)))</f>
        <v/>
      </c>
      <c r="CK107" s="310" t="str">
        <f ca="true">+IF(OFFSET('Sanitation Data'!$D$28,0,10*ROW('Sanitation Data'!D101))="","",OFFSET('Sanitation Data'!$D$28,0,10*ROW('Sanitation Data'!D101)))</f>
        <v/>
      </c>
      <c r="CL107" s="310" t="str">
        <f ca="true">+IF(OFFSET('Sanitation Data'!$D$29,0,10*ROW('Sanitation Data'!D101))="","",OFFSET('Sanitation Data'!$D$29,0,10*ROW('Sanitation Data'!D101)))</f>
        <v/>
      </c>
      <c r="CM107" s="310" t="str">
        <f ca="true">+IF(OFFSET('Sanitation Data'!$D$30,0,10*ROW('Sanitation Data'!D101))="","",OFFSET('Sanitation Data'!$D$30,0,10*ROW('Sanitation Data'!D101)))</f>
        <v/>
      </c>
      <c r="CN107" s="310" t="str">
        <f ca="true">+IF(OFFSET('Sanitation Data'!$D$31,0,10*ROW('Sanitation Data'!D101))="","",OFFSET('Sanitation Data'!$D$31,0,10*ROW('Sanitation Data'!D101)))</f>
        <v/>
      </c>
      <c r="CO107" s="310" t="str">
        <f ca="true">+IF(OFFSET('Sanitation Data'!$D$32,0,10*ROW('Sanitation Data'!D101))="","",OFFSET('Sanitation Data'!$D$32,0,10*ROW('Sanitation Data'!D101)))</f>
        <v/>
      </c>
      <c r="CP107" s="310" t="str">
        <f ca="true">+IF(OFFSET('Sanitation Data'!$E$28,0,10*ROW('Sanitation Data'!E101))="","",OFFSET('Sanitation Data'!$E$28,0,10*ROW('Sanitation Data'!E101)))</f>
        <v/>
      </c>
      <c r="CQ107" s="310" t="str">
        <f ca="true">+IF(OFFSET('Sanitation Data'!$E$29,0,10*ROW('Sanitation Data'!E101))="","",OFFSET('Sanitation Data'!$E$29,0,10*ROW('Sanitation Data'!E101)))</f>
        <v/>
      </c>
      <c r="CR107" s="310" t="str">
        <f ca="true">+IF(OFFSET('Sanitation Data'!$E$30,0,10*ROW('Sanitation Data'!E101))="","",OFFSET('Sanitation Data'!$E$30,0,10*ROW('Sanitation Data'!E101)))</f>
        <v/>
      </c>
      <c r="CS107" s="310" t="str">
        <f ca="true">+IF(OFFSET('Sanitation Data'!$E$31,0,10*ROW('Sanitation Data'!E101))="","",OFFSET('Sanitation Data'!$E$31,0,10*ROW('Sanitation Data'!E101)))</f>
        <v/>
      </c>
      <c r="CT107" s="310" t="str">
        <f ca="true">+IF(OFFSET('Sanitation Data'!$E$32,0,10*ROW('Sanitation Data'!E101))="","",OFFSET('Sanitation Data'!$E$32,0,10*ROW('Sanitation Data'!E101)))</f>
        <v/>
      </c>
      <c r="CU107" s="310" t="str">
        <f ca="true">+IF(OFFSET('Sanitation Data'!$F$28,0,10*ROW('Sanitation Data'!F101))="","",OFFSET('Sanitation Data'!$F$28,0,10*ROW('Sanitation Data'!F101)))</f>
        <v/>
      </c>
      <c r="CV107" s="310" t="str">
        <f ca="true">+IF(OFFSET('Sanitation Data'!$F$29,0,10*ROW('Sanitation Data'!F101))="","",OFFSET('Sanitation Data'!$F$29,0,10*ROW('Sanitation Data'!F101)))</f>
        <v/>
      </c>
      <c r="CW107" s="310" t="str">
        <f ca="true">+IF(OFFSET('Sanitation Data'!$F$30,0,10*ROW('Sanitation Data'!F101))="","",OFFSET('Sanitation Data'!$F$30,0,10*ROW('Sanitation Data'!F101)))</f>
        <v/>
      </c>
      <c r="CX107" s="310" t="str">
        <f ca="true">+IF(OFFSET('Sanitation Data'!$F$31,0,10*ROW('Sanitation Data'!F101))="","",OFFSET('Sanitation Data'!$F$31,0,10*ROW('Sanitation Data'!F101)))</f>
        <v/>
      </c>
      <c r="CY107" s="310" t="str">
        <f ca="true">+IF(OFFSET('Sanitation Data'!$F$32,0,10*ROW('Sanitation Data'!F101))="","",OFFSET('Sanitation Data'!$F$32,0,10*ROW('Sanitation Data'!F101)))</f>
        <v/>
      </c>
      <c r="CZ107" s="310" t="str">
        <f ca="true">+IF(OFFSET('Sanitation Data'!$G$28,0,10*ROW('Sanitation Data'!G101))="","",OFFSET('Sanitation Data'!$G$28,0,10*ROW('Sanitation Data'!G101)))</f>
        <v/>
      </c>
      <c r="DA107" s="310" t="str">
        <f ca="true">+IF(OFFSET('Sanitation Data'!$G$29,0,10*ROW('Sanitation Data'!G101))="","",OFFSET('Sanitation Data'!$G$29,0,10*ROW('Sanitation Data'!G101)))</f>
        <v/>
      </c>
      <c r="DB107" s="310" t="str">
        <f ca="true">+IF(OFFSET('Sanitation Data'!$G$30,0,10*ROW('Sanitation Data'!G101))="","",OFFSET('Sanitation Data'!$G$30,0,10*ROW('Sanitation Data'!G101)))</f>
        <v/>
      </c>
      <c r="DC107" s="310" t="str">
        <f ca="true">+IF(OFFSET('Sanitation Data'!$G$31,0,10*ROW('Sanitation Data'!G101))="","",OFFSET('Sanitation Data'!$G$31,0,10*ROW('Sanitation Data'!G101)))</f>
        <v/>
      </c>
      <c r="DD107" s="310" t="str">
        <f ca="true">+IF(OFFSET('Sanitation Data'!$G$32,0,10*ROW('Sanitation Data'!G101))="","",OFFSET('Sanitation Data'!$G$32,0,10*ROW('Sanitation Data'!G101)))</f>
        <v/>
      </c>
      <c r="DE107" s="310" t="str">
        <f ca="true">+IF(OFFSET('Sanitation Data'!$H$28,0,10*ROW('Sanitation Data'!H101))="","",OFFSET('Sanitation Data'!$H$28,0,10*ROW('Sanitation Data'!H101)))</f>
        <v/>
      </c>
      <c r="DF107" s="310" t="str">
        <f ca="true">+IF(OFFSET('Sanitation Data'!$H$29,0,10*ROW('Sanitation Data'!H101))="","",OFFSET('Sanitation Data'!$H$29,0,10*ROW('Sanitation Data'!H101)))</f>
        <v/>
      </c>
      <c r="DG107" s="310" t="str">
        <f ca="true">+IF(OFFSET('Sanitation Data'!$H$30,0,10*ROW('Sanitation Data'!H101))="","",OFFSET('Sanitation Data'!$H$30,0,10*ROW('Sanitation Data'!H101)))</f>
        <v/>
      </c>
      <c r="DH107" s="310" t="str">
        <f ca="true">+IF(OFFSET('Sanitation Data'!$H$31,0,10*ROW('Sanitation Data'!H101))="","",OFFSET('Sanitation Data'!$H$31,0,10*ROW('Sanitation Data'!H101)))</f>
        <v/>
      </c>
      <c r="DI107" s="310" t="str">
        <f ca="true">+IF(OFFSET('Sanitation Data'!$H$32,0,10*ROW('Sanitation Data'!H101))="","",OFFSET('Sanitation Data'!$H$32,0,10*ROW('Sanitation Data'!H101)))</f>
        <v/>
      </c>
      <c r="DJ107" s="310" t="str">
        <f ca="true">+IF(OFFSET('Sanitation Data'!$I$28,0,10*ROW('Sanitation Data'!I101))="","",OFFSET('Sanitation Data'!$I$28,0,10*ROW('Sanitation Data'!I101)))</f>
        <v/>
      </c>
      <c r="DK107" s="310" t="str">
        <f ca="true">+IF(OFFSET('Sanitation Data'!$I$29,0,10*ROW('Sanitation Data'!I101))="","",OFFSET('Sanitation Data'!$I$29,0,10*ROW('Sanitation Data'!I101)))</f>
        <v/>
      </c>
      <c r="DL107" s="310" t="str">
        <f ca="true">+IF(OFFSET('Sanitation Data'!$I$30,0,10*ROW('Sanitation Data'!I101))="","",OFFSET('Sanitation Data'!$I$30,0,10*ROW('Sanitation Data'!I101)))</f>
        <v/>
      </c>
      <c r="DM107" s="310" t="str">
        <f ca="true">+IF(OFFSET('Sanitation Data'!$I$31,0,10*ROW('Sanitation Data'!I101))="","",OFFSET('Sanitation Data'!$I$31,0,10*ROW('Sanitation Data'!I101)))</f>
        <v/>
      </c>
      <c r="DN107" s="310" t="str">
        <f ca="true">+IF(OFFSET('Sanitation Data'!$I$32,0,10*ROW('Sanitation Data'!I101))="","",OFFSET('Sanitation Data'!$I$32,0,10*ROW('Sanitation Data'!I101)))</f>
        <v/>
      </c>
      <c r="DO107" s="310" t="str">
        <f ca="true">+IF(OFFSET('Hygiene Data'!$D$11,0,10*ROW('Hygiene Data'!D101))="","",OFFSET('Hygiene Data'!$D$11,0,10*ROW('Hygiene Data'!D101)))</f>
        <v/>
      </c>
      <c r="DP107" s="310" t="str">
        <f ca="true">+IF(OFFSET('Hygiene Data'!$D$12,0,10*ROW('Hygiene Data'!D101))="","",OFFSET('Hygiene Data'!$D$12,0,10*ROW('Hygiene Data'!D101)))</f>
        <v/>
      </c>
      <c r="DQ107" s="310" t="str">
        <f ca="true">+IF(OFFSET('Hygiene Data'!$D$13,0,10*ROW('Hygiene Data'!D101))="","",OFFSET('Hygiene Data'!$D$13,0,10*ROW('Hygiene Data'!D101)))</f>
        <v/>
      </c>
      <c r="DR107" s="310" t="str">
        <f ca="true">+IF(OFFSET('Hygiene Data'!$E$11,0,10*ROW('Hygiene Data'!E101))="","",OFFSET('Hygiene Data'!$E$11,0,10*ROW('Hygiene Data'!E101)))</f>
        <v/>
      </c>
      <c r="DS107" s="310" t="str">
        <f ca="true">+IF(OFFSET('Hygiene Data'!$E$12,0,10*ROW('Hygiene Data'!E101))="","",OFFSET('Hygiene Data'!$E$12,0,10*ROW('Hygiene Data'!E101)))</f>
        <v/>
      </c>
      <c r="DT107" s="310" t="str">
        <f ca="true">+IF(OFFSET('Hygiene Data'!$E$13,0,10*ROW('Hygiene Data'!E101))="","",OFFSET('Hygiene Data'!$E$13,0,10*ROW('Hygiene Data'!E101)))</f>
        <v/>
      </c>
      <c r="DU107" s="310" t="str">
        <f ca="true">+IF(OFFSET('Hygiene Data'!$F$11,0,10*ROW('Hygiene Data'!F101))="","",OFFSET('Hygiene Data'!$F$11,0,10*ROW('Hygiene Data'!F101)))</f>
        <v/>
      </c>
      <c r="DV107" s="310" t="str">
        <f ca="true">+IF(OFFSET('Hygiene Data'!$F$12,0,10*ROW('Hygiene Data'!F101))="","",OFFSET('Hygiene Data'!$F$12,0,10*ROW('Hygiene Data'!F101)))</f>
        <v/>
      </c>
      <c r="DW107" s="310" t="str">
        <f ca="true">+IF(OFFSET('Hygiene Data'!$F$13,0,10*ROW('Hygiene Data'!F101))="","",OFFSET('Hygiene Data'!$F$13,0,10*ROW('Hygiene Data'!F101)))</f>
        <v/>
      </c>
      <c r="DX107" s="310" t="str">
        <f ca="true">+IF(OFFSET('Hygiene Data'!$G$11,0,10*ROW('Hygiene Data'!G101))="","",OFFSET('Hygiene Data'!$G$11,0,10*ROW('Hygiene Data'!G101)))</f>
        <v/>
      </c>
      <c r="DY107" s="310" t="str">
        <f ca="true">+IF(OFFSET('Hygiene Data'!$G$12,0,10*ROW('Hygiene Data'!G101))="","",OFFSET('Hygiene Data'!$G$12,0,10*ROW('Hygiene Data'!G101)))</f>
        <v/>
      </c>
      <c r="DZ107" s="310" t="str">
        <f ca="true">+IF(OFFSET('Hygiene Data'!$G$13,0,10*ROW('Hygiene Data'!G101))="","",OFFSET('Hygiene Data'!$G$13,0,10*ROW('Hygiene Data'!G101)))</f>
        <v/>
      </c>
      <c r="EA107" s="310" t="str">
        <f ca="true">+IF(OFFSET('Hygiene Data'!$H$11,0,10*ROW('Hygiene Data'!H101))="","",OFFSET('Hygiene Data'!$H$11,0,10*ROW('Hygiene Data'!H101)))</f>
        <v/>
      </c>
      <c r="EB107" s="310" t="str">
        <f ca="true">+IF(OFFSET('Hygiene Data'!$H$12,0,10*ROW('Hygiene Data'!H101))="","",OFFSET('Hygiene Data'!$H$12,0,10*ROW('Hygiene Data'!H101)))</f>
        <v/>
      </c>
      <c r="EC107" s="310" t="str">
        <f ca="true">+IF(OFFSET('Hygiene Data'!$H$13,0,10*ROW('Hygiene Data'!H101))="","",OFFSET('Hygiene Data'!$H$13,0,10*ROW('Hygiene Data'!H101)))</f>
        <v/>
      </c>
      <c r="ED107" s="310" t="str">
        <f ca="true">+IF(OFFSET('Hygiene Data'!$I$11,0,10*ROW('Hygiene Data'!I101))="","",OFFSET('Hygiene Data'!$I$11,0,10*ROW('Hygiene Data'!I101)))</f>
        <v/>
      </c>
      <c r="EE107" s="310" t="str">
        <f ca="true">+IF(OFFSET('Hygiene Data'!$I$12,0,10*ROW('Hygiene Data'!I101))="","",OFFSET('Hygiene Data'!$I$12,0,10*ROW('Hygiene Data'!I101)))</f>
        <v/>
      </c>
      <c r="EF107" s="310"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66"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10"/>
      <c r="BS108" s="310" t="str">
        <f ca="true">+IF(OFFSET('Water Data'!$D$27,0,10*ROW('Water Data'!D102))="","",OFFSET('Water Data'!$D$27,0,10*ROW('Water Data'!D102)))</f>
        <v/>
      </c>
      <c r="BT108" s="310" t="str">
        <f ca="true">+IF(OFFSET('Water Data'!$D$28,0,10*ROW('Water Data'!D102))="","",OFFSET('Water Data'!$D$28,0,10*ROW('Water Data'!D102)))</f>
        <v/>
      </c>
      <c r="BU108" s="310" t="str">
        <f ca="true">+IF(OFFSET('Water Data'!$D$29,0,10*ROW('Water Data'!D102))="","",OFFSET('Water Data'!$D$29,0,10*ROW('Water Data'!D102)))</f>
        <v/>
      </c>
      <c r="BV108" s="310" t="str">
        <f ca="true">+IF(OFFSET('Water Data'!$E$27,0,10*ROW('Water Data'!E102))="","",OFFSET('Water Data'!$E$27,0,10*ROW('Water Data'!E102)))</f>
        <v/>
      </c>
      <c r="BW108" s="310" t="str">
        <f ca="true">+IF(OFFSET('Water Data'!$E$28,0,10*ROW('Water Data'!E102))="","",OFFSET('Water Data'!$E$28,0,10*ROW('Water Data'!E102)))</f>
        <v/>
      </c>
      <c r="BX108" s="310" t="str">
        <f ca="true">+IF(OFFSET('Water Data'!$E$29,0,10*ROW('Water Data'!E102))="","",OFFSET('Water Data'!$E$29,0,10*ROW('Water Data'!E102)))</f>
        <v/>
      </c>
      <c r="BY108" s="310" t="str">
        <f ca="true">+IF(OFFSET('Water Data'!$F$27,0,10*ROW('Water Data'!F102))="","",OFFSET('Water Data'!$F$27,0,10*ROW('Water Data'!F102)))</f>
        <v/>
      </c>
      <c r="BZ108" s="310" t="str">
        <f ca="true">+IF(OFFSET('Water Data'!$F$28,0,10*ROW('Water Data'!F102))="","",OFFSET('Water Data'!$F$28,0,10*ROW('Water Data'!F102)))</f>
        <v/>
      </c>
      <c r="CA108" s="310" t="str">
        <f ca="true">+IF(OFFSET('Water Data'!$F$29,0,10*ROW('Water Data'!F102))="","",OFFSET('Water Data'!$F$29,0,10*ROW('Water Data'!F102)))</f>
        <v/>
      </c>
      <c r="CB108" s="310" t="str">
        <f ca="true">+IF(OFFSET('Water Data'!$G$27,0,10*ROW('Water Data'!G102))="","",OFFSET('Water Data'!$G$27,0,10*ROW('Water Data'!G102)))</f>
        <v/>
      </c>
      <c r="CC108" s="310" t="str">
        <f ca="true">+IF(OFFSET('Water Data'!$G$28,0,10*ROW('Water Data'!G102))="","",OFFSET('Water Data'!$G$28,0,10*ROW('Water Data'!G102)))</f>
        <v/>
      </c>
      <c r="CD108" s="310" t="str">
        <f ca="true">+IF(OFFSET('Water Data'!$G$29,0,10*ROW('Water Data'!G102))="","",OFFSET('Water Data'!$G$29,0,10*ROW('Water Data'!G102)))</f>
        <v/>
      </c>
      <c r="CE108" s="310" t="str">
        <f ca="true">+IF(OFFSET('Water Data'!$H$27,0,10*ROW('Water Data'!H102))="","",OFFSET('Water Data'!$H$27,0,10*ROW('Water Data'!H102)))</f>
        <v/>
      </c>
      <c r="CF108" s="310" t="str">
        <f ca="true">+IF(OFFSET('Water Data'!$H$28,0,10*ROW('Water Data'!H102))="","",OFFSET('Water Data'!$H$28,0,10*ROW('Water Data'!H102)))</f>
        <v/>
      </c>
      <c r="CG108" s="310" t="str">
        <f ca="true">+IF(OFFSET('Water Data'!$H$29,0,10*ROW('Water Data'!H102))="","",OFFSET('Water Data'!$H$29,0,10*ROW('Water Data'!H102)))</f>
        <v/>
      </c>
      <c r="CH108" s="310" t="str">
        <f ca="true">+IF(OFFSET('Water Data'!$I$27,0,10*ROW('Water Data'!I102))="","",OFFSET('Water Data'!$I$27,0,10*ROW('Water Data'!I102)))</f>
        <v/>
      </c>
      <c r="CI108" s="310" t="str">
        <f ca="true">+IF(OFFSET('Water Data'!$I$28,0,10*ROW('Water Data'!I102))="","",OFFSET('Water Data'!$I$28,0,10*ROW('Water Data'!I102)))</f>
        <v/>
      </c>
      <c r="CJ108" s="310" t="str">
        <f ca="true">+IF(OFFSET('Water Data'!$I$29,0,10*ROW('Water Data'!I102))="","",OFFSET('Water Data'!$I$29,0,10*ROW('Water Data'!I102)))</f>
        <v/>
      </c>
      <c r="CK108" s="310" t="str">
        <f ca="true">+IF(OFFSET('Sanitation Data'!$D$28,0,10*ROW('Sanitation Data'!D102))="","",OFFSET('Sanitation Data'!$D$28,0,10*ROW('Sanitation Data'!D102)))</f>
        <v/>
      </c>
      <c r="CL108" s="310" t="str">
        <f ca="true">+IF(OFFSET('Sanitation Data'!$D$29,0,10*ROW('Sanitation Data'!D102))="","",OFFSET('Sanitation Data'!$D$29,0,10*ROW('Sanitation Data'!D102)))</f>
        <v/>
      </c>
      <c r="CM108" s="310" t="str">
        <f ca="true">+IF(OFFSET('Sanitation Data'!$D$30,0,10*ROW('Sanitation Data'!D102))="","",OFFSET('Sanitation Data'!$D$30,0,10*ROW('Sanitation Data'!D102)))</f>
        <v/>
      </c>
      <c r="CN108" s="310" t="str">
        <f ca="true">+IF(OFFSET('Sanitation Data'!$D$31,0,10*ROW('Sanitation Data'!D102))="","",OFFSET('Sanitation Data'!$D$31,0,10*ROW('Sanitation Data'!D102)))</f>
        <v/>
      </c>
      <c r="CO108" s="310" t="str">
        <f ca="true">+IF(OFFSET('Sanitation Data'!$D$32,0,10*ROW('Sanitation Data'!D102))="","",OFFSET('Sanitation Data'!$D$32,0,10*ROW('Sanitation Data'!D102)))</f>
        <v/>
      </c>
      <c r="CP108" s="310" t="str">
        <f ca="true">+IF(OFFSET('Sanitation Data'!$E$28,0,10*ROW('Sanitation Data'!E102))="","",OFFSET('Sanitation Data'!$E$28,0,10*ROW('Sanitation Data'!E102)))</f>
        <v/>
      </c>
      <c r="CQ108" s="310" t="str">
        <f ca="true">+IF(OFFSET('Sanitation Data'!$E$29,0,10*ROW('Sanitation Data'!E102))="","",OFFSET('Sanitation Data'!$E$29,0,10*ROW('Sanitation Data'!E102)))</f>
        <v/>
      </c>
      <c r="CR108" s="310" t="str">
        <f ca="true">+IF(OFFSET('Sanitation Data'!$E$30,0,10*ROW('Sanitation Data'!E102))="","",OFFSET('Sanitation Data'!$E$30,0,10*ROW('Sanitation Data'!E102)))</f>
        <v/>
      </c>
      <c r="CS108" s="310" t="str">
        <f ca="true">+IF(OFFSET('Sanitation Data'!$E$31,0,10*ROW('Sanitation Data'!E102))="","",OFFSET('Sanitation Data'!$E$31,0,10*ROW('Sanitation Data'!E102)))</f>
        <v/>
      </c>
      <c r="CT108" s="310" t="str">
        <f ca="true">+IF(OFFSET('Sanitation Data'!$E$32,0,10*ROW('Sanitation Data'!E102))="","",OFFSET('Sanitation Data'!$E$32,0,10*ROW('Sanitation Data'!E102)))</f>
        <v/>
      </c>
      <c r="CU108" s="310" t="str">
        <f ca="true">+IF(OFFSET('Sanitation Data'!$F$28,0,10*ROW('Sanitation Data'!F102))="","",OFFSET('Sanitation Data'!$F$28,0,10*ROW('Sanitation Data'!F102)))</f>
        <v/>
      </c>
      <c r="CV108" s="310" t="str">
        <f ca="true">+IF(OFFSET('Sanitation Data'!$F$29,0,10*ROW('Sanitation Data'!F102))="","",OFFSET('Sanitation Data'!$F$29,0,10*ROW('Sanitation Data'!F102)))</f>
        <v/>
      </c>
      <c r="CW108" s="310" t="str">
        <f ca="true">+IF(OFFSET('Sanitation Data'!$F$30,0,10*ROW('Sanitation Data'!F102))="","",OFFSET('Sanitation Data'!$F$30,0,10*ROW('Sanitation Data'!F102)))</f>
        <v/>
      </c>
      <c r="CX108" s="310" t="str">
        <f ca="true">+IF(OFFSET('Sanitation Data'!$F$31,0,10*ROW('Sanitation Data'!F102))="","",OFFSET('Sanitation Data'!$F$31,0,10*ROW('Sanitation Data'!F102)))</f>
        <v/>
      </c>
      <c r="CY108" s="310" t="str">
        <f ca="true">+IF(OFFSET('Sanitation Data'!$F$32,0,10*ROW('Sanitation Data'!F102))="","",OFFSET('Sanitation Data'!$F$32,0,10*ROW('Sanitation Data'!F102)))</f>
        <v/>
      </c>
      <c r="CZ108" s="310" t="str">
        <f ca="true">+IF(OFFSET('Sanitation Data'!$G$28,0,10*ROW('Sanitation Data'!G102))="","",OFFSET('Sanitation Data'!$G$28,0,10*ROW('Sanitation Data'!G102)))</f>
        <v/>
      </c>
      <c r="DA108" s="310" t="str">
        <f ca="true">+IF(OFFSET('Sanitation Data'!$G$29,0,10*ROW('Sanitation Data'!G102))="","",OFFSET('Sanitation Data'!$G$29,0,10*ROW('Sanitation Data'!G102)))</f>
        <v/>
      </c>
      <c r="DB108" s="310" t="str">
        <f ca="true">+IF(OFFSET('Sanitation Data'!$G$30,0,10*ROW('Sanitation Data'!G102))="","",OFFSET('Sanitation Data'!$G$30,0,10*ROW('Sanitation Data'!G102)))</f>
        <v/>
      </c>
      <c r="DC108" s="310" t="str">
        <f ca="true">+IF(OFFSET('Sanitation Data'!$G$31,0,10*ROW('Sanitation Data'!G102))="","",OFFSET('Sanitation Data'!$G$31,0,10*ROW('Sanitation Data'!G102)))</f>
        <v/>
      </c>
      <c r="DD108" s="310" t="str">
        <f ca="true">+IF(OFFSET('Sanitation Data'!$G$32,0,10*ROW('Sanitation Data'!G102))="","",OFFSET('Sanitation Data'!$G$32,0,10*ROW('Sanitation Data'!G102)))</f>
        <v/>
      </c>
      <c r="DE108" s="310" t="str">
        <f ca="true">+IF(OFFSET('Sanitation Data'!$H$28,0,10*ROW('Sanitation Data'!H102))="","",OFFSET('Sanitation Data'!$H$28,0,10*ROW('Sanitation Data'!H102)))</f>
        <v/>
      </c>
      <c r="DF108" s="310" t="str">
        <f ca="true">+IF(OFFSET('Sanitation Data'!$H$29,0,10*ROW('Sanitation Data'!H102))="","",OFFSET('Sanitation Data'!$H$29,0,10*ROW('Sanitation Data'!H102)))</f>
        <v/>
      </c>
      <c r="DG108" s="310" t="str">
        <f ca="true">+IF(OFFSET('Sanitation Data'!$H$30,0,10*ROW('Sanitation Data'!H102))="","",OFFSET('Sanitation Data'!$H$30,0,10*ROW('Sanitation Data'!H102)))</f>
        <v/>
      </c>
      <c r="DH108" s="310" t="str">
        <f ca="true">+IF(OFFSET('Sanitation Data'!$H$31,0,10*ROW('Sanitation Data'!H102))="","",OFFSET('Sanitation Data'!$H$31,0,10*ROW('Sanitation Data'!H102)))</f>
        <v/>
      </c>
      <c r="DI108" s="310" t="str">
        <f ca="true">+IF(OFFSET('Sanitation Data'!$H$32,0,10*ROW('Sanitation Data'!H102))="","",OFFSET('Sanitation Data'!$H$32,0,10*ROW('Sanitation Data'!H102)))</f>
        <v/>
      </c>
      <c r="DJ108" s="310" t="str">
        <f ca="true">+IF(OFFSET('Sanitation Data'!$I$28,0,10*ROW('Sanitation Data'!I102))="","",OFFSET('Sanitation Data'!$I$28,0,10*ROW('Sanitation Data'!I102)))</f>
        <v/>
      </c>
      <c r="DK108" s="310" t="str">
        <f ca="true">+IF(OFFSET('Sanitation Data'!$I$29,0,10*ROW('Sanitation Data'!I102))="","",OFFSET('Sanitation Data'!$I$29,0,10*ROW('Sanitation Data'!I102)))</f>
        <v/>
      </c>
      <c r="DL108" s="310" t="str">
        <f ca="true">+IF(OFFSET('Sanitation Data'!$I$30,0,10*ROW('Sanitation Data'!I102))="","",OFFSET('Sanitation Data'!$I$30,0,10*ROW('Sanitation Data'!I102)))</f>
        <v/>
      </c>
      <c r="DM108" s="310" t="str">
        <f ca="true">+IF(OFFSET('Sanitation Data'!$I$31,0,10*ROW('Sanitation Data'!I102))="","",OFFSET('Sanitation Data'!$I$31,0,10*ROW('Sanitation Data'!I102)))</f>
        <v/>
      </c>
      <c r="DN108" s="310" t="str">
        <f ca="true">+IF(OFFSET('Sanitation Data'!$I$32,0,10*ROW('Sanitation Data'!I102))="","",OFFSET('Sanitation Data'!$I$32,0,10*ROW('Sanitation Data'!I102)))</f>
        <v/>
      </c>
      <c r="DO108" s="310" t="str">
        <f ca="true">+IF(OFFSET('Hygiene Data'!$D$11,0,10*ROW('Hygiene Data'!D102))="","",OFFSET('Hygiene Data'!$D$11,0,10*ROW('Hygiene Data'!D102)))</f>
        <v/>
      </c>
      <c r="DP108" s="310" t="str">
        <f ca="true">+IF(OFFSET('Hygiene Data'!$D$12,0,10*ROW('Hygiene Data'!D102))="","",OFFSET('Hygiene Data'!$D$12,0,10*ROW('Hygiene Data'!D102)))</f>
        <v/>
      </c>
      <c r="DQ108" s="310" t="str">
        <f ca="true">+IF(OFFSET('Hygiene Data'!$D$13,0,10*ROW('Hygiene Data'!D102))="","",OFFSET('Hygiene Data'!$D$13,0,10*ROW('Hygiene Data'!D102)))</f>
        <v/>
      </c>
      <c r="DR108" s="310" t="str">
        <f ca="true">+IF(OFFSET('Hygiene Data'!$E$11,0,10*ROW('Hygiene Data'!E102))="","",OFFSET('Hygiene Data'!$E$11,0,10*ROW('Hygiene Data'!E102)))</f>
        <v/>
      </c>
      <c r="DS108" s="310" t="str">
        <f ca="true">+IF(OFFSET('Hygiene Data'!$E$12,0,10*ROW('Hygiene Data'!E102))="","",OFFSET('Hygiene Data'!$E$12,0,10*ROW('Hygiene Data'!E102)))</f>
        <v/>
      </c>
      <c r="DT108" s="310" t="str">
        <f ca="true">+IF(OFFSET('Hygiene Data'!$E$13,0,10*ROW('Hygiene Data'!E102))="","",OFFSET('Hygiene Data'!$E$13,0,10*ROW('Hygiene Data'!E102)))</f>
        <v/>
      </c>
      <c r="DU108" s="310" t="str">
        <f ca="true">+IF(OFFSET('Hygiene Data'!$F$11,0,10*ROW('Hygiene Data'!F102))="","",OFFSET('Hygiene Data'!$F$11,0,10*ROW('Hygiene Data'!F102)))</f>
        <v/>
      </c>
      <c r="DV108" s="310" t="str">
        <f ca="true">+IF(OFFSET('Hygiene Data'!$F$12,0,10*ROW('Hygiene Data'!F102))="","",OFFSET('Hygiene Data'!$F$12,0,10*ROW('Hygiene Data'!F102)))</f>
        <v/>
      </c>
      <c r="DW108" s="310" t="str">
        <f ca="true">+IF(OFFSET('Hygiene Data'!$F$13,0,10*ROW('Hygiene Data'!F102))="","",OFFSET('Hygiene Data'!$F$13,0,10*ROW('Hygiene Data'!F102)))</f>
        <v/>
      </c>
      <c r="DX108" s="310" t="str">
        <f ca="true">+IF(OFFSET('Hygiene Data'!$G$11,0,10*ROW('Hygiene Data'!G102))="","",OFFSET('Hygiene Data'!$G$11,0,10*ROW('Hygiene Data'!G102)))</f>
        <v/>
      </c>
      <c r="DY108" s="310" t="str">
        <f ca="true">+IF(OFFSET('Hygiene Data'!$G$12,0,10*ROW('Hygiene Data'!G102))="","",OFFSET('Hygiene Data'!$G$12,0,10*ROW('Hygiene Data'!G102)))</f>
        <v/>
      </c>
      <c r="DZ108" s="310" t="str">
        <f ca="true">+IF(OFFSET('Hygiene Data'!$G$13,0,10*ROW('Hygiene Data'!G102))="","",OFFSET('Hygiene Data'!$G$13,0,10*ROW('Hygiene Data'!G102)))</f>
        <v/>
      </c>
      <c r="EA108" s="310" t="str">
        <f ca="true">+IF(OFFSET('Hygiene Data'!$H$11,0,10*ROW('Hygiene Data'!H102))="","",OFFSET('Hygiene Data'!$H$11,0,10*ROW('Hygiene Data'!H102)))</f>
        <v/>
      </c>
      <c r="EB108" s="310" t="str">
        <f ca="true">+IF(OFFSET('Hygiene Data'!$H$12,0,10*ROW('Hygiene Data'!H102))="","",OFFSET('Hygiene Data'!$H$12,0,10*ROW('Hygiene Data'!H102)))</f>
        <v/>
      </c>
      <c r="EC108" s="310" t="str">
        <f ca="true">+IF(OFFSET('Hygiene Data'!$H$13,0,10*ROW('Hygiene Data'!H102))="","",OFFSET('Hygiene Data'!$H$13,0,10*ROW('Hygiene Data'!H102)))</f>
        <v/>
      </c>
      <c r="ED108" s="310" t="str">
        <f ca="true">+IF(OFFSET('Hygiene Data'!$I$11,0,10*ROW('Hygiene Data'!I102))="","",OFFSET('Hygiene Data'!$I$11,0,10*ROW('Hygiene Data'!I102)))</f>
        <v/>
      </c>
      <c r="EE108" s="310" t="str">
        <f ca="true">+IF(OFFSET('Hygiene Data'!$I$12,0,10*ROW('Hygiene Data'!I102))="","",OFFSET('Hygiene Data'!$I$12,0,10*ROW('Hygiene Data'!I102)))</f>
        <v/>
      </c>
      <c r="EF108" s="310"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66"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10"/>
      <c r="BS109" s="310" t="str">
        <f ca="true">+IF(OFFSET('Water Data'!$D$27,0,10*ROW('Water Data'!D103))="","",OFFSET('Water Data'!$D$27,0,10*ROW('Water Data'!D103)))</f>
        <v/>
      </c>
      <c r="BT109" s="310" t="str">
        <f ca="true">+IF(OFFSET('Water Data'!$D$28,0,10*ROW('Water Data'!D103))="","",OFFSET('Water Data'!$D$28,0,10*ROW('Water Data'!D103)))</f>
        <v/>
      </c>
      <c r="BU109" s="310" t="str">
        <f ca="true">+IF(OFFSET('Water Data'!$D$29,0,10*ROW('Water Data'!D103))="","",OFFSET('Water Data'!$D$29,0,10*ROW('Water Data'!D103)))</f>
        <v/>
      </c>
      <c r="BV109" s="310" t="str">
        <f ca="true">+IF(OFFSET('Water Data'!$E$27,0,10*ROW('Water Data'!E103))="","",OFFSET('Water Data'!$E$27,0,10*ROW('Water Data'!E103)))</f>
        <v/>
      </c>
      <c r="BW109" s="310" t="str">
        <f ca="true">+IF(OFFSET('Water Data'!$E$28,0,10*ROW('Water Data'!E103))="","",OFFSET('Water Data'!$E$28,0,10*ROW('Water Data'!E103)))</f>
        <v/>
      </c>
      <c r="BX109" s="310" t="str">
        <f ca="true">+IF(OFFSET('Water Data'!$E$29,0,10*ROW('Water Data'!E103))="","",OFFSET('Water Data'!$E$29,0,10*ROW('Water Data'!E103)))</f>
        <v/>
      </c>
      <c r="BY109" s="310" t="str">
        <f ca="true">+IF(OFFSET('Water Data'!$F$27,0,10*ROW('Water Data'!F103))="","",OFFSET('Water Data'!$F$27,0,10*ROW('Water Data'!F103)))</f>
        <v/>
      </c>
      <c r="BZ109" s="310" t="str">
        <f ca="true">+IF(OFFSET('Water Data'!$F$28,0,10*ROW('Water Data'!F103))="","",OFFSET('Water Data'!$F$28,0,10*ROW('Water Data'!F103)))</f>
        <v/>
      </c>
      <c r="CA109" s="310" t="str">
        <f ca="true">+IF(OFFSET('Water Data'!$F$29,0,10*ROW('Water Data'!F103))="","",OFFSET('Water Data'!$F$29,0,10*ROW('Water Data'!F103)))</f>
        <v/>
      </c>
      <c r="CB109" s="310" t="str">
        <f ca="true">+IF(OFFSET('Water Data'!$G$27,0,10*ROW('Water Data'!G103))="","",OFFSET('Water Data'!$G$27,0,10*ROW('Water Data'!G103)))</f>
        <v/>
      </c>
      <c r="CC109" s="310" t="str">
        <f ca="true">+IF(OFFSET('Water Data'!$G$28,0,10*ROW('Water Data'!G103))="","",OFFSET('Water Data'!$G$28,0,10*ROW('Water Data'!G103)))</f>
        <v/>
      </c>
      <c r="CD109" s="310" t="str">
        <f ca="true">+IF(OFFSET('Water Data'!$G$29,0,10*ROW('Water Data'!G103))="","",OFFSET('Water Data'!$G$29,0,10*ROW('Water Data'!G103)))</f>
        <v/>
      </c>
      <c r="CE109" s="310" t="str">
        <f ca="true">+IF(OFFSET('Water Data'!$H$27,0,10*ROW('Water Data'!H103))="","",OFFSET('Water Data'!$H$27,0,10*ROW('Water Data'!H103)))</f>
        <v/>
      </c>
      <c r="CF109" s="310" t="str">
        <f ca="true">+IF(OFFSET('Water Data'!$H$28,0,10*ROW('Water Data'!H103))="","",OFFSET('Water Data'!$H$28,0,10*ROW('Water Data'!H103)))</f>
        <v/>
      </c>
      <c r="CG109" s="310" t="str">
        <f ca="true">+IF(OFFSET('Water Data'!$H$29,0,10*ROW('Water Data'!H103))="","",OFFSET('Water Data'!$H$29,0,10*ROW('Water Data'!H103)))</f>
        <v/>
      </c>
      <c r="CH109" s="310" t="str">
        <f ca="true">+IF(OFFSET('Water Data'!$I$27,0,10*ROW('Water Data'!I103))="","",OFFSET('Water Data'!$I$27,0,10*ROW('Water Data'!I103)))</f>
        <v/>
      </c>
      <c r="CI109" s="310" t="str">
        <f ca="true">+IF(OFFSET('Water Data'!$I$28,0,10*ROW('Water Data'!I103))="","",OFFSET('Water Data'!$I$28,0,10*ROW('Water Data'!I103)))</f>
        <v/>
      </c>
      <c r="CJ109" s="310" t="str">
        <f ca="true">+IF(OFFSET('Water Data'!$I$29,0,10*ROW('Water Data'!I103))="","",OFFSET('Water Data'!$I$29,0,10*ROW('Water Data'!I103)))</f>
        <v/>
      </c>
      <c r="CK109" s="310" t="str">
        <f ca="true">+IF(OFFSET('Sanitation Data'!$D$28,0,10*ROW('Sanitation Data'!D103))="","",OFFSET('Sanitation Data'!$D$28,0,10*ROW('Sanitation Data'!D103)))</f>
        <v/>
      </c>
      <c r="CL109" s="310" t="str">
        <f ca="true">+IF(OFFSET('Sanitation Data'!$D$29,0,10*ROW('Sanitation Data'!D103))="","",OFFSET('Sanitation Data'!$D$29,0,10*ROW('Sanitation Data'!D103)))</f>
        <v/>
      </c>
      <c r="CM109" s="310" t="str">
        <f ca="true">+IF(OFFSET('Sanitation Data'!$D$30,0,10*ROW('Sanitation Data'!D103))="","",OFFSET('Sanitation Data'!$D$30,0,10*ROW('Sanitation Data'!D103)))</f>
        <v/>
      </c>
      <c r="CN109" s="310" t="str">
        <f ca="true">+IF(OFFSET('Sanitation Data'!$D$31,0,10*ROW('Sanitation Data'!D103))="","",OFFSET('Sanitation Data'!$D$31,0,10*ROW('Sanitation Data'!D103)))</f>
        <v/>
      </c>
      <c r="CO109" s="310" t="str">
        <f ca="true">+IF(OFFSET('Sanitation Data'!$D$32,0,10*ROW('Sanitation Data'!D103))="","",OFFSET('Sanitation Data'!$D$32,0,10*ROW('Sanitation Data'!D103)))</f>
        <v/>
      </c>
      <c r="CP109" s="310" t="str">
        <f ca="true">+IF(OFFSET('Sanitation Data'!$E$28,0,10*ROW('Sanitation Data'!E103))="","",OFFSET('Sanitation Data'!$E$28,0,10*ROW('Sanitation Data'!E103)))</f>
        <v/>
      </c>
      <c r="CQ109" s="310" t="str">
        <f ca="true">+IF(OFFSET('Sanitation Data'!$E$29,0,10*ROW('Sanitation Data'!E103))="","",OFFSET('Sanitation Data'!$E$29,0,10*ROW('Sanitation Data'!E103)))</f>
        <v/>
      </c>
      <c r="CR109" s="310" t="str">
        <f ca="true">+IF(OFFSET('Sanitation Data'!$E$30,0,10*ROW('Sanitation Data'!E103))="","",OFFSET('Sanitation Data'!$E$30,0,10*ROW('Sanitation Data'!E103)))</f>
        <v/>
      </c>
      <c r="CS109" s="310" t="str">
        <f ca="true">+IF(OFFSET('Sanitation Data'!$E$31,0,10*ROW('Sanitation Data'!E103))="","",OFFSET('Sanitation Data'!$E$31,0,10*ROW('Sanitation Data'!E103)))</f>
        <v/>
      </c>
      <c r="CT109" s="310" t="str">
        <f ca="true">+IF(OFFSET('Sanitation Data'!$E$32,0,10*ROW('Sanitation Data'!E103))="","",OFFSET('Sanitation Data'!$E$32,0,10*ROW('Sanitation Data'!E103)))</f>
        <v/>
      </c>
      <c r="CU109" s="310" t="str">
        <f ca="true">+IF(OFFSET('Sanitation Data'!$F$28,0,10*ROW('Sanitation Data'!F103))="","",OFFSET('Sanitation Data'!$F$28,0,10*ROW('Sanitation Data'!F103)))</f>
        <v/>
      </c>
      <c r="CV109" s="310" t="str">
        <f ca="true">+IF(OFFSET('Sanitation Data'!$F$29,0,10*ROW('Sanitation Data'!F103))="","",OFFSET('Sanitation Data'!$F$29,0,10*ROW('Sanitation Data'!F103)))</f>
        <v/>
      </c>
      <c r="CW109" s="310" t="str">
        <f ca="true">+IF(OFFSET('Sanitation Data'!$F$30,0,10*ROW('Sanitation Data'!F103))="","",OFFSET('Sanitation Data'!$F$30,0,10*ROW('Sanitation Data'!F103)))</f>
        <v/>
      </c>
      <c r="CX109" s="310" t="str">
        <f ca="true">+IF(OFFSET('Sanitation Data'!$F$31,0,10*ROW('Sanitation Data'!F103))="","",OFFSET('Sanitation Data'!$F$31,0,10*ROW('Sanitation Data'!F103)))</f>
        <v/>
      </c>
      <c r="CY109" s="310" t="str">
        <f ca="true">+IF(OFFSET('Sanitation Data'!$F$32,0,10*ROW('Sanitation Data'!F103))="","",OFFSET('Sanitation Data'!$F$32,0,10*ROW('Sanitation Data'!F103)))</f>
        <v/>
      </c>
      <c r="CZ109" s="310" t="str">
        <f ca="true">+IF(OFFSET('Sanitation Data'!$G$28,0,10*ROW('Sanitation Data'!G103))="","",OFFSET('Sanitation Data'!$G$28,0,10*ROW('Sanitation Data'!G103)))</f>
        <v/>
      </c>
      <c r="DA109" s="310" t="str">
        <f ca="true">+IF(OFFSET('Sanitation Data'!$G$29,0,10*ROW('Sanitation Data'!G103))="","",OFFSET('Sanitation Data'!$G$29,0,10*ROW('Sanitation Data'!G103)))</f>
        <v/>
      </c>
      <c r="DB109" s="310" t="str">
        <f ca="true">+IF(OFFSET('Sanitation Data'!$G$30,0,10*ROW('Sanitation Data'!G103))="","",OFFSET('Sanitation Data'!$G$30,0,10*ROW('Sanitation Data'!G103)))</f>
        <v/>
      </c>
      <c r="DC109" s="310" t="str">
        <f ca="true">+IF(OFFSET('Sanitation Data'!$G$31,0,10*ROW('Sanitation Data'!G103))="","",OFFSET('Sanitation Data'!$G$31,0,10*ROW('Sanitation Data'!G103)))</f>
        <v/>
      </c>
      <c r="DD109" s="310" t="str">
        <f ca="true">+IF(OFFSET('Sanitation Data'!$G$32,0,10*ROW('Sanitation Data'!G103))="","",OFFSET('Sanitation Data'!$G$32,0,10*ROW('Sanitation Data'!G103)))</f>
        <v/>
      </c>
      <c r="DE109" s="310" t="str">
        <f ca="true">+IF(OFFSET('Sanitation Data'!$H$28,0,10*ROW('Sanitation Data'!H103))="","",OFFSET('Sanitation Data'!$H$28,0,10*ROW('Sanitation Data'!H103)))</f>
        <v/>
      </c>
      <c r="DF109" s="310" t="str">
        <f ca="true">+IF(OFFSET('Sanitation Data'!$H$29,0,10*ROW('Sanitation Data'!H103))="","",OFFSET('Sanitation Data'!$H$29,0,10*ROW('Sanitation Data'!H103)))</f>
        <v/>
      </c>
      <c r="DG109" s="310" t="str">
        <f ca="true">+IF(OFFSET('Sanitation Data'!$H$30,0,10*ROW('Sanitation Data'!H103))="","",OFFSET('Sanitation Data'!$H$30,0,10*ROW('Sanitation Data'!H103)))</f>
        <v/>
      </c>
      <c r="DH109" s="310" t="str">
        <f ca="true">+IF(OFFSET('Sanitation Data'!$H$31,0,10*ROW('Sanitation Data'!H103))="","",OFFSET('Sanitation Data'!$H$31,0,10*ROW('Sanitation Data'!H103)))</f>
        <v/>
      </c>
      <c r="DI109" s="310" t="str">
        <f ca="true">+IF(OFFSET('Sanitation Data'!$H$32,0,10*ROW('Sanitation Data'!H103))="","",OFFSET('Sanitation Data'!$H$32,0,10*ROW('Sanitation Data'!H103)))</f>
        <v/>
      </c>
      <c r="DJ109" s="310" t="str">
        <f ca="true">+IF(OFFSET('Sanitation Data'!$I$28,0,10*ROW('Sanitation Data'!I103))="","",OFFSET('Sanitation Data'!$I$28,0,10*ROW('Sanitation Data'!I103)))</f>
        <v/>
      </c>
      <c r="DK109" s="310" t="str">
        <f ca="true">+IF(OFFSET('Sanitation Data'!$I$29,0,10*ROW('Sanitation Data'!I103))="","",OFFSET('Sanitation Data'!$I$29,0,10*ROW('Sanitation Data'!I103)))</f>
        <v/>
      </c>
      <c r="DL109" s="310" t="str">
        <f ca="true">+IF(OFFSET('Sanitation Data'!$I$30,0,10*ROW('Sanitation Data'!I103))="","",OFFSET('Sanitation Data'!$I$30,0,10*ROW('Sanitation Data'!I103)))</f>
        <v/>
      </c>
      <c r="DM109" s="310" t="str">
        <f ca="true">+IF(OFFSET('Sanitation Data'!$I$31,0,10*ROW('Sanitation Data'!I103))="","",OFFSET('Sanitation Data'!$I$31,0,10*ROW('Sanitation Data'!I103)))</f>
        <v/>
      </c>
      <c r="DN109" s="310" t="str">
        <f ca="true">+IF(OFFSET('Sanitation Data'!$I$32,0,10*ROW('Sanitation Data'!I103))="","",OFFSET('Sanitation Data'!$I$32,0,10*ROW('Sanitation Data'!I103)))</f>
        <v/>
      </c>
      <c r="DO109" s="310" t="str">
        <f ca="true">+IF(OFFSET('Hygiene Data'!$D$11,0,10*ROW('Hygiene Data'!D103))="","",OFFSET('Hygiene Data'!$D$11,0,10*ROW('Hygiene Data'!D103)))</f>
        <v/>
      </c>
      <c r="DP109" s="310" t="str">
        <f ca="true">+IF(OFFSET('Hygiene Data'!$D$12,0,10*ROW('Hygiene Data'!D103))="","",OFFSET('Hygiene Data'!$D$12,0,10*ROW('Hygiene Data'!D103)))</f>
        <v/>
      </c>
      <c r="DQ109" s="310" t="str">
        <f ca="true">+IF(OFFSET('Hygiene Data'!$D$13,0,10*ROW('Hygiene Data'!D103))="","",OFFSET('Hygiene Data'!$D$13,0,10*ROW('Hygiene Data'!D103)))</f>
        <v/>
      </c>
      <c r="DR109" s="310" t="str">
        <f ca="true">+IF(OFFSET('Hygiene Data'!$E$11,0,10*ROW('Hygiene Data'!E103))="","",OFFSET('Hygiene Data'!$E$11,0,10*ROW('Hygiene Data'!E103)))</f>
        <v/>
      </c>
      <c r="DS109" s="310" t="str">
        <f ca="true">+IF(OFFSET('Hygiene Data'!$E$12,0,10*ROW('Hygiene Data'!E103))="","",OFFSET('Hygiene Data'!$E$12,0,10*ROW('Hygiene Data'!E103)))</f>
        <v/>
      </c>
      <c r="DT109" s="310" t="str">
        <f ca="true">+IF(OFFSET('Hygiene Data'!$E$13,0,10*ROW('Hygiene Data'!E103))="","",OFFSET('Hygiene Data'!$E$13,0,10*ROW('Hygiene Data'!E103)))</f>
        <v/>
      </c>
      <c r="DU109" s="310" t="str">
        <f ca="true">+IF(OFFSET('Hygiene Data'!$F$11,0,10*ROW('Hygiene Data'!F103))="","",OFFSET('Hygiene Data'!$F$11,0,10*ROW('Hygiene Data'!F103)))</f>
        <v/>
      </c>
      <c r="DV109" s="310" t="str">
        <f ca="true">+IF(OFFSET('Hygiene Data'!$F$12,0,10*ROW('Hygiene Data'!F103))="","",OFFSET('Hygiene Data'!$F$12,0,10*ROW('Hygiene Data'!F103)))</f>
        <v/>
      </c>
      <c r="DW109" s="310" t="str">
        <f ca="true">+IF(OFFSET('Hygiene Data'!$F$13,0,10*ROW('Hygiene Data'!F103))="","",OFFSET('Hygiene Data'!$F$13,0,10*ROW('Hygiene Data'!F103)))</f>
        <v/>
      </c>
      <c r="DX109" s="310" t="str">
        <f ca="true">+IF(OFFSET('Hygiene Data'!$G$11,0,10*ROW('Hygiene Data'!G103))="","",OFFSET('Hygiene Data'!$G$11,0,10*ROW('Hygiene Data'!G103)))</f>
        <v/>
      </c>
      <c r="DY109" s="310" t="str">
        <f ca="true">+IF(OFFSET('Hygiene Data'!$G$12,0,10*ROW('Hygiene Data'!G103))="","",OFFSET('Hygiene Data'!$G$12,0,10*ROW('Hygiene Data'!G103)))</f>
        <v/>
      </c>
      <c r="DZ109" s="310" t="str">
        <f ca="true">+IF(OFFSET('Hygiene Data'!$G$13,0,10*ROW('Hygiene Data'!G103))="","",OFFSET('Hygiene Data'!$G$13,0,10*ROW('Hygiene Data'!G103)))</f>
        <v/>
      </c>
      <c r="EA109" s="310" t="str">
        <f ca="true">+IF(OFFSET('Hygiene Data'!$H$11,0,10*ROW('Hygiene Data'!H103))="","",OFFSET('Hygiene Data'!$H$11,0,10*ROW('Hygiene Data'!H103)))</f>
        <v/>
      </c>
      <c r="EB109" s="310" t="str">
        <f ca="true">+IF(OFFSET('Hygiene Data'!$H$12,0,10*ROW('Hygiene Data'!H103))="","",OFFSET('Hygiene Data'!$H$12,0,10*ROW('Hygiene Data'!H103)))</f>
        <v/>
      </c>
      <c r="EC109" s="310" t="str">
        <f ca="true">+IF(OFFSET('Hygiene Data'!$H$13,0,10*ROW('Hygiene Data'!H103))="","",OFFSET('Hygiene Data'!$H$13,0,10*ROW('Hygiene Data'!H103)))</f>
        <v/>
      </c>
      <c r="ED109" s="310" t="str">
        <f ca="true">+IF(OFFSET('Hygiene Data'!$I$11,0,10*ROW('Hygiene Data'!I103))="","",OFFSET('Hygiene Data'!$I$11,0,10*ROW('Hygiene Data'!I103)))</f>
        <v/>
      </c>
      <c r="EE109" s="310" t="str">
        <f ca="true">+IF(OFFSET('Hygiene Data'!$I$12,0,10*ROW('Hygiene Data'!I103))="","",OFFSET('Hygiene Data'!$I$12,0,10*ROW('Hygiene Data'!I103)))</f>
        <v/>
      </c>
      <c r="EF109" s="310"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66"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10"/>
      <c r="BS110" s="310" t="str">
        <f ca="true">+IF(OFFSET('Water Data'!$D$27,0,10*ROW('Water Data'!D104))="","",OFFSET('Water Data'!$D$27,0,10*ROW('Water Data'!D104)))</f>
        <v/>
      </c>
      <c r="BT110" s="310" t="str">
        <f ca="true">+IF(OFFSET('Water Data'!$D$28,0,10*ROW('Water Data'!D104))="","",OFFSET('Water Data'!$D$28,0,10*ROW('Water Data'!D104)))</f>
        <v/>
      </c>
      <c r="BU110" s="310" t="str">
        <f ca="true">+IF(OFFSET('Water Data'!$D$29,0,10*ROW('Water Data'!D104))="","",OFFSET('Water Data'!$D$29,0,10*ROW('Water Data'!D104)))</f>
        <v/>
      </c>
      <c r="BV110" s="310" t="str">
        <f ca="true">+IF(OFFSET('Water Data'!$E$27,0,10*ROW('Water Data'!E104))="","",OFFSET('Water Data'!$E$27,0,10*ROW('Water Data'!E104)))</f>
        <v/>
      </c>
      <c r="BW110" s="310" t="str">
        <f ca="true">+IF(OFFSET('Water Data'!$E$28,0,10*ROW('Water Data'!E104))="","",OFFSET('Water Data'!$E$28,0,10*ROW('Water Data'!E104)))</f>
        <v/>
      </c>
      <c r="BX110" s="310" t="str">
        <f ca="true">+IF(OFFSET('Water Data'!$E$29,0,10*ROW('Water Data'!E104))="","",OFFSET('Water Data'!$E$29,0,10*ROW('Water Data'!E104)))</f>
        <v/>
      </c>
      <c r="BY110" s="310" t="str">
        <f ca="true">+IF(OFFSET('Water Data'!$F$27,0,10*ROW('Water Data'!F104))="","",OFFSET('Water Data'!$F$27,0,10*ROW('Water Data'!F104)))</f>
        <v/>
      </c>
      <c r="BZ110" s="310" t="str">
        <f ca="true">+IF(OFFSET('Water Data'!$F$28,0,10*ROW('Water Data'!F104))="","",OFFSET('Water Data'!$F$28,0,10*ROW('Water Data'!F104)))</f>
        <v/>
      </c>
      <c r="CA110" s="310" t="str">
        <f ca="true">+IF(OFFSET('Water Data'!$F$29,0,10*ROW('Water Data'!F104))="","",OFFSET('Water Data'!$F$29,0,10*ROW('Water Data'!F104)))</f>
        <v/>
      </c>
      <c r="CB110" s="310" t="str">
        <f ca="true">+IF(OFFSET('Water Data'!$G$27,0,10*ROW('Water Data'!G104))="","",OFFSET('Water Data'!$G$27,0,10*ROW('Water Data'!G104)))</f>
        <v/>
      </c>
      <c r="CC110" s="310" t="str">
        <f ca="true">+IF(OFFSET('Water Data'!$G$28,0,10*ROW('Water Data'!G104))="","",OFFSET('Water Data'!$G$28,0,10*ROW('Water Data'!G104)))</f>
        <v/>
      </c>
      <c r="CD110" s="310" t="str">
        <f ca="true">+IF(OFFSET('Water Data'!$G$29,0,10*ROW('Water Data'!G104))="","",OFFSET('Water Data'!$G$29,0,10*ROW('Water Data'!G104)))</f>
        <v/>
      </c>
      <c r="CE110" s="310" t="str">
        <f ca="true">+IF(OFFSET('Water Data'!$H$27,0,10*ROW('Water Data'!H104))="","",OFFSET('Water Data'!$H$27,0,10*ROW('Water Data'!H104)))</f>
        <v/>
      </c>
      <c r="CF110" s="310" t="str">
        <f ca="true">+IF(OFFSET('Water Data'!$H$28,0,10*ROW('Water Data'!H104))="","",OFFSET('Water Data'!$H$28,0,10*ROW('Water Data'!H104)))</f>
        <v/>
      </c>
      <c r="CG110" s="310" t="str">
        <f ca="true">+IF(OFFSET('Water Data'!$H$29,0,10*ROW('Water Data'!H104))="","",OFFSET('Water Data'!$H$29,0,10*ROW('Water Data'!H104)))</f>
        <v/>
      </c>
      <c r="CH110" s="310" t="str">
        <f ca="true">+IF(OFFSET('Water Data'!$I$27,0,10*ROW('Water Data'!I104))="","",OFFSET('Water Data'!$I$27,0,10*ROW('Water Data'!I104)))</f>
        <v/>
      </c>
      <c r="CI110" s="310" t="str">
        <f ca="true">+IF(OFFSET('Water Data'!$I$28,0,10*ROW('Water Data'!I104))="","",OFFSET('Water Data'!$I$28,0,10*ROW('Water Data'!I104)))</f>
        <v/>
      </c>
      <c r="CJ110" s="310" t="str">
        <f ca="true">+IF(OFFSET('Water Data'!$I$29,0,10*ROW('Water Data'!I104))="","",OFFSET('Water Data'!$I$29,0,10*ROW('Water Data'!I104)))</f>
        <v/>
      </c>
      <c r="CK110" s="310" t="str">
        <f ca="true">+IF(OFFSET('Sanitation Data'!$D$28,0,10*ROW('Sanitation Data'!D104))="","",OFFSET('Sanitation Data'!$D$28,0,10*ROW('Sanitation Data'!D104)))</f>
        <v/>
      </c>
      <c r="CL110" s="310" t="str">
        <f ca="true">+IF(OFFSET('Sanitation Data'!$D$29,0,10*ROW('Sanitation Data'!D104))="","",OFFSET('Sanitation Data'!$D$29,0,10*ROW('Sanitation Data'!D104)))</f>
        <v/>
      </c>
      <c r="CM110" s="310" t="str">
        <f ca="true">+IF(OFFSET('Sanitation Data'!$D$30,0,10*ROW('Sanitation Data'!D104))="","",OFFSET('Sanitation Data'!$D$30,0,10*ROW('Sanitation Data'!D104)))</f>
        <v/>
      </c>
      <c r="CN110" s="310" t="str">
        <f ca="true">+IF(OFFSET('Sanitation Data'!$D$31,0,10*ROW('Sanitation Data'!D104))="","",OFFSET('Sanitation Data'!$D$31,0,10*ROW('Sanitation Data'!D104)))</f>
        <v/>
      </c>
      <c r="CO110" s="310" t="str">
        <f ca="true">+IF(OFFSET('Sanitation Data'!$D$32,0,10*ROW('Sanitation Data'!D104))="","",OFFSET('Sanitation Data'!$D$32,0,10*ROW('Sanitation Data'!D104)))</f>
        <v/>
      </c>
      <c r="CP110" s="310" t="str">
        <f ca="true">+IF(OFFSET('Sanitation Data'!$E$28,0,10*ROW('Sanitation Data'!E104))="","",OFFSET('Sanitation Data'!$E$28,0,10*ROW('Sanitation Data'!E104)))</f>
        <v/>
      </c>
      <c r="CQ110" s="310" t="str">
        <f ca="true">+IF(OFFSET('Sanitation Data'!$E$29,0,10*ROW('Sanitation Data'!E104))="","",OFFSET('Sanitation Data'!$E$29,0,10*ROW('Sanitation Data'!E104)))</f>
        <v/>
      </c>
      <c r="CR110" s="310" t="str">
        <f ca="true">+IF(OFFSET('Sanitation Data'!$E$30,0,10*ROW('Sanitation Data'!E104))="","",OFFSET('Sanitation Data'!$E$30,0,10*ROW('Sanitation Data'!E104)))</f>
        <v/>
      </c>
      <c r="CS110" s="310" t="str">
        <f ca="true">+IF(OFFSET('Sanitation Data'!$E$31,0,10*ROW('Sanitation Data'!E104))="","",OFFSET('Sanitation Data'!$E$31,0,10*ROW('Sanitation Data'!E104)))</f>
        <v/>
      </c>
      <c r="CT110" s="310" t="str">
        <f ca="true">+IF(OFFSET('Sanitation Data'!$E$32,0,10*ROW('Sanitation Data'!E104))="","",OFFSET('Sanitation Data'!$E$32,0,10*ROW('Sanitation Data'!E104)))</f>
        <v/>
      </c>
      <c r="CU110" s="310" t="str">
        <f ca="true">+IF(OFFSET('Sanitation Data'!$F$28,0,10*ROW('Sanitation Data'!F104))="","",OFFSET('Sanitation Data'!$F$28,0,10*ROW('Sanitation Data'!F104)))</f>
        <v/>
      </c>
      <c r="CV110" s="310" t="str">
        <f ca="true">+IF(OFFSET('Sanitation Data'!$F$29,0,10*ROW('Sanitation Data'!F104))="","",OFFSET('Sanitation Data'!$F$29,0,10*ROW('Sanitation Data'!F104)))</f>
        <v/>
      </c>
      <c r="CW110" s="310" t="str">
        <f ca="true">+IF(OFFSET('Sanitation Data'!$F$30,0,10*ROW('Sanitation Data'!F104))="","",OFFSET('Sanitation Data'!$F$30,0,10*ROW('Sanitation Data'!F104)))</f>
        <v/>
      </c>
      <c r="CX110" s="310" t="str">
        <f ca="true">+IF(OFFSET('Sanitation Data'!$F$31,0,10*ROW('Sanitation Data'!F104))="","",OFFSET('Sanitation Data'!$F$31,0,10*ROW('Sanitation Data'!F104)))</f>
        <v/>
      </c>
      <c r="CY110" s="310" t="str">
        <f ca="true">+IF(OFFSET('Sanitation Data'!$F$32,0,10*ROW('Sanitation Data'!F104))="","",OFFSET('Sanitation Data'!$F$32,0,10*ROW('Sanitation Data'!F104)))</f>
        <v/>
      </c>
      <c r="CZ110" s="310" t="str">
        <f ca="true">+IF(OFFSET('Sanitation Data'!$G$28,0,10*ROW('Sanitation Data'!G104))="","",OFFSET('Sanitation Data'!$G$28,0,10*ROW('Sanitation Data'!G104)))</f>
        <v/>
      </c>
      <c r="DA110" s="310" t="str">
        <f ca="true">+IF(OFFSET('Sanitation Data'!$G$29,0,10*ROW('Sanitation Data'!G104))="","",OFFSET('Sanitation Data'!$G$29,0,10*ROW('Sanitation Data'!G104)))</f>
        <v/>
      </c>
      <c r="DB110" s="310" t="str">
        <f ca="true">+IF(OFFSET('Sanitation Data'!$G$30,0,10*ROW('Sanitation Data'!G104))="","",OFFSET('Sanitation Data'!$G$30,0,10*ROW('Sanitation Data'!G104)))</f>
        <v/>
      </c>
      <c r="DC110" s="310" t="str">
        <f ca="true">+IF(OFFSET('Sanitation Data'!$G$31,0,10*ROW('Sanitation Data'!G104))="","",OFFSET('Sanitation Data'!$G$31,0,10*ROW('Sanitation Data'!G104)))</f>
        <v/>
      </c>
      <c r="DD110" s="310" t="str">
        <f ca="true">+IF(OFFSET('Sanitation Data'!$G$32,0,10*ROW('Sanitation Data'!G104))="","",OFFSET('Sanitation Data'!$G$32,0,10*ROW('Sanitation Data'!G104)))</f>
        <v/>
      </c>
      <c r="DE110" s="310" t="str">
        <f ca="true">+IF(OFFSET('Sanitation Data'!$H$28,0,10*ROW('Sanitation Data'!H104))="","",OFFSET('Sanitation Data'!$H$28,0,10*ROW('Sanitation Data'!H104)))</f>
        <v/>
      </c>
      <c r="DF110" s="310" t="str">
        <f ca="true">+IF(OFFSET('Sanitation Data'!$H$29,0,10*ROW('Sanitation Data'!H104))="","",OFFSET('Sanitation Data'!$H$29,0,10*ROW('Sanitation Data'!H104)))</f>
        <v/>
      </c>
      <c r="DG110" s="310" t="str">
        <f ca="true">+IF(OFFSET('Sanitation Data'!$H$30,0,10*ROW('Sanitation Data'!H104))="","",OFFSET('Sanitation Data'!$H$30,0,10*ROW('Sanitation Data'!H104)))</f>
        <v/>
      </c>
      <c r="DH110" s="310" t="str">
        <f ca="true">+IF(OFFSET('Sanitation Data'!$H$31,0,10*ROW('Sanitation Data'!H104))="","",OFFSET('Sanitation Data'!$H$31,0,10*ROW('Sanitation Data'!H104)))</f>
        <v/>
      </c>
      <c r="DI110" s="310" t="str">
        <f ca="true">+IF(OFFSET('Sanitation Data'!$H$32,0,10*ROW('Sanitation Data'!H104))="","",OFFSET('Sanitation Data'!$H$32,0,10*ROW('Sanitation Data'!H104)))</f>
        <v/>
      </c>
      <c r="DJ110" s="310" t="str">
        <f ca="true">+IF(OFFSET('Sanitation Data'!$I$28,0,10*ROW('Sanitation Data'!I104))="","",OFFSET('Sanitation Data'!$I$28,0,10*ROW('Sanitation Data'!I104)))</f>
        <v/>
      </c>
      <c r="DK110" s="310" t="str">
        <f ca="true">+IF(OFFSET('Sanitation Data'!$I$29,0,10*ROW('Sanitation Data'!I104))="","",OFFSET('Sanitation Data'!$I$29,0,10*ROW('Sanitation Data'!I104)))</f>
        <v/>
      </c>
      <c r="DL110" s="310" t="str">
        <f ca="true">+IF(OFFSET('Sanitation Data'!$I$30,0,10*ROW('Sanitation Data'!I104))="","",OFFSET('Sanitation Data'!$I$30,0,10*ROW('Sanitation Data'!I104)))</f>
        <v/>
      </c>
      <c r="DM110" s="310" t="str">
        <f ca="true">+IF(OFFSET('Sanitation Data'!$I$31,0,10*ROW('Sanitation Data'!I104))="","",OFFSET('Sanitation Data'!$I$31,0,10*ROW('Sanitation Data'!I104)))</f>
        <v/>
      </c>
      <c r="DN110" s="310" t="str">
        <f ca="true">+IF(OFFSET('Sanitation Data'!$I$32,0,10*ROW('Sanitation Data'!I104))="","",OFFSET('Sanitation Data'!$I$32,0,10*ROW('Sanitation Data'!I104)))</f>
        <v/>
      </c>
      <c r="DO110" s="310" t="str">
        <f ca="true">+IF(OFFSET('Hygiene Data'!$D$11,0,10*ROW('Hygiene Data'!D104))="","",OFFSET('Hygiene Data'!$D$11,0,10*ROW('Hygiene Data'!D104)))</f>
        <v/>
      </c>
      <c r="DP110" s="310" t="str">
        <f ca="true">+IF(OFFSET('Hygiene Data'!$D$12,0,10*ROW('Hygiene Data'!D104))="","",OFFSET('Hygiene Data'!$D$12,0,10*ROW('Hygiene Data'!D104)))</f>
        <v/>
      </c>
      <c r="DQ110" s="310" t="str">
        <f ca="true">+IF(OFFSET('Hygiene Data'!$D$13,0,10*ROW('Hygiene Data'!D104))="","",OFFSET('Hygiene Data'!$D$13,0,10*ROW('Hygiene Data'!D104)))</f>
        <v/>
      </c>
      <c r="DR110" s="310" t="str">
        <f ca="true">+IF(OFFSET('Hygiene Data'!$E$11,0,10*ROW('Hygiene Data'!E104))="","",OFFSET('Hygiene Data'!$E$11,0,10*ROW('Hygiene Data'!E104)))</f>
        <v/>
      </c>
      <c r="DS110" s="310" t="str">
        <f ca="true">+IF(OFFSET('Hygiene Data'!$E$12,0,10*ROW('Hygiene Data'!E104))="","",OFFSET('Hygiene Data'!$E$12,0,10*ROW('Hygiene Data'!E104)))</f>
        <v/>
      </c>
      <c r="DT110" s="310" t="str">
        <f ca="true">+IF(OFFSET('Hygiene Data'!$E$13,0,10*ROW('Hygiene Data'!E104))="","",OFFSET('Hygiene Data'!$E$13,0,10*ROW('Hygiene Data'!E104)))</f>
        <v/>
      </c>
      <c r="DU110" s="310" t="str">
        <f ca="true">+IF(OFFSET('Hygiene Data'!$F$11,0,10*ROW('Hygiene Data'!F104))="","",OFFSET('Hygiene Data'!$F$11,0,10*ROW('Hygiene Data'!F104)))</f>
        <v/>
      </c>
      <c r="DV110" s="310" t="str">
        <f ca="true">+IF(OFFSET('Hygiene Data'!$F$12,0,10*ROW('Hygiene Data'!F104))="","",OFFSET('Hygiene Data'!$F$12,0,10*ROW('Hygiene Data'!F104)))</f>
        <v/>
      </c>
      <c r="DW110" s="310" t="str">
        <f ca="true">+IF(OFFSET('Hygiene Data'!$F$13,0,10*ROW('Hygiene Data'!F104))="","",OFFSET('Hygiene Data'!$F$13,0,10*ROW('Hygiene Data'!F104)))</f>
        <v/>
      </c>
      <c r="DX110" s="310" t="str">
        <f ca="true">+IF(OFFSET('Hygiene Data'!$G$11,0,10*ROW('Hygiene Data'!G104))="","",OFFSET('Hygiene Data'!$G$11,0,10*ROW('Hygiene Data'!G104)))</f>
        <v/>
      </c>
      <c r="DY110" s="310" t="str">
        <f ca="true">+IF(OFFSET('Hygiene Data'!$G$12,0,10*ROW('Hygiene Data'!G104))="","",OFFSET('Hygiene Data'!$G$12,0,10*ROW('Hygiene Data'!G104)))</f>
        <v/>
      </c>
      <c r="DZ110" s="310" t="str">
        <f ca="true">+IF(OFFSET('Hygiene Data'!$G$13,0,10*ROW('Hygiene Data'!G104))="","",OFFSET('Hygiene Data'!$G$13,0,10*ROW('Hygiene Data'!G104)))</f>
        <v/>
      </c>
      <c r="EA110" s="310" t="str">
        <f ca="true">+IF(OFFSET('Hygiene Data'!$H$11,0,10*ROW('Hygiene Data'!H104))="","",OFFSET('Hygiene Data'!$H$11,0,10*ROW('Hygiene Data'!H104)))</f>
        <v/>
      </c>
      <c r="EB110" s="310" t="str">
        <f ca="true">+IF(OFFSET('Hygiene Data'!$H$12,0,10*ROW('Hygiene Data'!H104))="","",OFFSET('Hygiene Data'!$H$12,0,10*ROW('Hygiene Data'!H104)))</f>
        <v/>
      </c>
      <c r="EC110" s="310" t="str">
        <f ca="true">+IF(OFFSET('Hygiene Data'!$H$13,0,10*ROW('Hygiene Data'!H104))="","",OFFSET('Hygiene Data'!$H$13,0,10*ROW('Hygiene Data'!H104)))</f>
        <v/>
      </c>
      <c r="ED110" s="310" t="str">
        <f ca="true">+IF(OFFSET('Hygiene Data'!$I$11,0,10*ROW('Hygiene Data'!I104))="","",OFFSET('Hygiene Data'!$I$11,0,10*ROW('Hygiene Data'!I104)))</f>
        <v/>
      </c>
      <c r="EE110" s="310" t="str">
        <f ca="true">+IF(OFFSET('Hygiene Data'!$I$12,0,10*ROW('Hygiene Data'!I104))="","",OFFSET('Hygiene Data'!$I$12,0,10*ROW('Hygiene Data'!I104)))</f>
        <v/>
      </c>
      <c r="EF110" s="310"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66"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10"/>
      <c r="BS111" s="310" t="str">
        <f ca="true">+IF(OFFSET('Water Data'!$D$27,0,10*ROW('Water Data'!D105))="","",OFFSET('Water Data'!$D$27,0,10*ROW('Water Data'!D105)))</f>
        <v/>
      </c>
      <c r="BT111" s="310" t="str">
        <f ca="true">+IF(OFFSET('Water Data'!$D$28,0,10*ROW('Water Data'!D105))="","",OFFSET('Water Data'!$D$28,0,10*ROW('Water Data'!D105)))</f>
        <v/>
      </c>
      <c r="BU111" s="310" t="str">
        <f ca="true">+IF(OFFSET('Water Data'!$D$29,0,10*ROW('Water Data'!D105))="","",OFFSET('Water Data'!$D$29,0,10*ROW('Water Data'!D105)))</f>
        <v/>
      </c>
      <c r="BV111" s="310" t="str">
        <f ca="true">+IF(OFFSET('Water Data'!$E$27,0,10*ROW('Water Data'!E105))="","",OFFSET('Water Data'!$E$27,0,10*ROW('Water Data'!E105)))</f>
        <v/>
      </c>
      <c r="BW111" s="310" t="str">
        <f ca="true">+IF(OFFSET('Water Data'!$E$28,0,10*ROW('Water Data'!E105))="","",OFFSET('Water Data'!$E$28,0,10*ROW('Water Data'!E105)))</f>
        <v/>
      </c>
      <c r="BX111" s="310" t="str">
        <f ca="true">+IF(OFFSET('Water Data'!$E$29,0,10*ROW('Water Data'!E105))="","",OFFSET('Water Data'!$E$29,0,10*ROW('Water Data'!E105)))</f>
        <v/>
      </c>
      <c r="BY111" s="310" t="str">
        <f ca="true">+IF(OFFSET('Water Data'!$F$27,0,10*ROW('Water Data'!F105))="","",OFFSET('Water Data'!$F$27,0,10*ROW('Water Data'!F105)))</f>
        <v/>
      </c>
      <c r="BZ111" s="310" t="str">
        <f ca="true">+IF(OFFSET('Water Data'!$F$28,0,10*ROW('Water Data'!F105))="","",OFFSET('Water Data'!$F$28,0,10*ROW('Water Data'!F105)))</f>
        <v/>
      </c>
      <c r="CA111" s="310" t="str">
        <f ca="true">+IF(OFFSET('Water Data'!$F$29,0,10*ROW('Water Data'!F105))="","",OFFSET('Water Data'!$F$29,0,10*ROW('Water Data'!F105)))</f>
        <v/>
      </c>
      <c r="CB111" s="310" t="str">
        <f ca="true">+IF(OFFSET('Water Data'!$G$27,0,10*ROW('Water Data'!G105))="","",OFFSET('Water Data'!$G$27,0,10*ROW('Water Data'!G105)))</f>
        <v/>
      </c>
      <c r="CC111" s="310" t="str">
        <f ca="true">+IF(OFFSET('Water Data'!$G$28,0,10*ROW('Water Data'!G105))="","",OFFSET('Water Data'!$G$28,0,10*ROW('Water Data'!G105)))</f>
        <v/>
      </c>
      <c r="CD111" s="310" t="str">
        <f ca="true">+IF(OFFSET('Water Data'!$G$29,0,10*ROW('Water Data'!G105))="","",OFFSET('Water Data'!$G$29,0,10*ROW('Water Data'!G105)))</f>
        <v/>
      </c>
      <c r="CE111" s="310" t="str">
        <f ca="true">+IF(OFFSET('Water Data'!$H$27,0,10*ROW('Water Data'!H105))="","",OFFSET('Water Data'!$H$27,0,10*ROW('Water Data'!H105)))</f>
        <v/>
      </c>
      <c r="CF111" s="310" t="str">
        <f ca="true">+IF(OFFSET('Water Data'!$H$28,0,10*ROW('Water Data'!H105))="","",OFFSET('Water Data'!$H$28,0,10*ROW('Water Data'!H105)))</f>
        <v/>
      </c>
      <c r="CG111" s="310" t="str">
        <f ca="true">+IF(OFFSET('Water Data'!$H$29,0,10*ROW('Water Data'!H105))="","",OFFSET('Water Data'!$H$29,0,10*ROW('Water Data'!H105)))</f>
        <v/>
      </c>
      <c r="CH111" s="310" t="str">
        <f ca="true">+IF(OFFSET('Water Data'!$I$27,0,10*ROW('Water Data'!I105))="","",OFFSET('Water Data'!$I$27,0,10*ROW('Water Data'!I105)))</f>
        <v/>
      </c>
      <c r="CI111" s="310" t="str">
        <f ca="true">+IF(OFFSET('Water Data'!$I$28,0,10*ROW('Water Data'!I105))="","",OFFSET('Water Data'!$I$28,0,10*ROW('Water Data'!I105)))</f>
        <v/>
      </c>
      <c r="CJ111" s="310" t="str">
        <f ca="true">+IF(OFFSET('Water Data'!$I$29,0,10*ROW('Water Data'!I105))="","",OFFSET('Water Data'!$I$29,0,10*ROW('Water Data'!I105)))</f>
        <v/>
      </c>
      <c r="CK111" s="310" t="str">
        <f ca="true">+IF(OFFSET('Sanitation Data'!$D$28,0,10*ROW('Sanitation Data'!D105))="","",OFFSET('Sanitation Data'!$D$28,0,10*ROW('Sanitation Data'!D105)))</f>
        <v/>
      </c>
      <c r="CL111" s="310" t="str">
        <f ca="true">+IF(OFFSET('Sanitation Data'!$D$29,0,10*ROW('Sanitation Data'!D105))="","",OFFSET('Sanitation Data'!$D$29,0,10*ROW('Sanitation Data'!D105)))</f>
        <v/>
      </c>
      <c r="CM111" s="310" t="str">
        <f ca="true">+IF(OFFSET('Sanitation Data'!$D$30,0,10*ROW('Sanitation Data'!D105))="","",OFFSET('Sanitation Data'!$D$30,0,10*ROW('Sanitation Data'!D105)))</f>
        <v/>
      </c>
      <c r="CN111" s="310" t="str">
        <f ca="true">+IF(OFFSET('Sanitation Data'!$D$31,0,10*ROW('Sanitation Data'!D105))="","",OFFSET('Sanitation Data'!$D$31,0,10*ROW('Sanitation Data'!D105)))</f>
        <v/>
      </c>
      <c r="CO111" s="310" t="str">
        <f ca="true">+IF(OFFSET('Sanitation Data'!$D$32,0,10*ROW('Sanitation Data'!D105))="","",OFFSET('Sanitation Data'!$D$32,0,10*ROW('Sanitation Data'!D105)))</f>
        <v/>
      </c>
      <c r="CP111" s="310" t="str">
        <f ca="true">+IF(OFFSET('Sanitation Data'!$E$28,0,10*ROW('Sanitation Data'!E105))="","",OFFSET('Sanitation Data'!$E$28,0,10*ROW('Sanitation Data'!E105)))</f>
        <v/>
      </c>
      <c r="CQ111" s="310" t="str">
        <f ca="true">+IF(OFFSET('Sanitation Data'!$E$29,0,10*ROW('Sanitation Data'!E105))="","",OFFSET('Sanitation Data'!$E$29,0,10*ROW('Sanitation Data'!E105)))</f>
        <v/>
      </c>
      <c r="CR111" s="310" t="str">
        <f ca="true">+IF(OFFSET('Sanitation Data'!$E$30,0,10*ROW('Sanitation Data'!E105))="","",OFFSET('Sanitation Data'!$E$30,0,10*ROW('Sanitation Data'!E105)))</f>
        <v/>
      </c>
      <c r="CS111" s="310" t="str">
        <f ca="true">+IF(OFFSET('Sanitation Data'!$E$31,0,10*ROW('Sanitation Data'!E105))="","",OFFSET('Sanitation Data'!$E$31,0,10*ROW('Sanitation Data'!E105)))</f>
        <v/>
      </c>
      <c r="CT111" s="310" t="str">
        <f ca="true">+IF(OFFSET('Sanitation Data'!$E$32,0,10*ROW('Sanitation Data'!E105))="","",OFFSET('Sanitation Data'!$E$32,0,10*ROW('Sanitation Data'!E105)))</f>
        <v/>
      </c>
      <c r="CU111" s="310" t="str">
        <f ca="true">+IF(OFFSET('Sanitation Data'!$F$28,0,10*ROW('Sanitation Data'!F105))="","",OFFSET('Sanitation Data'!$F$28,0,10*ROW('Sanitation Data'!F105)))</f>
        <v/>
      </c>
      <c r="CV111" s="310" t="str">
        <f ca="true">+IF(OFFSET('Sanitation Data'!$F$29,0,10*ROW('Sanitation Data'!F105))="","",OFFSET('Sanitation Data'!$F$29,0,10*ROW('Sanitation Data'!F105)))</f>
        <v/>
      </c>
      <c r="CW111" s="310" t="str">
        <f ca="true">+IF(OFFSET('Sanitation Data'!$F$30,0,10*ROW('Sanitation Data'!F105))="","",OFFSET('Sanitation Data'!$F$30,0,10*ROW('Sanitation Data'!F105)))</f>
        <v/>
      </c>
      <c r="CX111" s="310" t="str">
        <f ca="true">+IF(OFFSET('Sanitation Data'!$F$31,0,10*ROW('Sanitation Data'!F105))="","",OFFSET('Sanitation Data'!$F$31,0,10*ROW('Sanitation Data'!F105)))</f>
        <v/>
      </c>
      <c r="CY111" s="310" t="str">
        <f ca="true">+IF(OFFSET('Sanitation Data'!$F$32,0,10*ROW('Sanitation Data'!F105))="","",OFFSET('Sanitation Data'!$F$32,0,10*ROW('Sanitation Data'!F105)))</f>
        <v/>
      </c>
      <c r="CZ111" s="310" t="str">
        <f ca="true">+IF(OFFSET('Sanitation Data'!$G$28,0,10*ROW('Sanitation Data'!G105))="","",OFFSET('Sanitation Data'!$G$28,0,10*ROW('Sanitation Data'!G105)))</f>
        <v/>
      </c>
      <c r="DA111" s="310" t="str">
        <f ca="true">+IF(OFFSET('Sanitation Data'!$G$29,0,10*ROW('Sanitation Data'!G105))="","",OFFSET('Sanitation Data'!$G$29,0,10*ROW('Sanitation Data'!G105)))</f>
        <v/>
      </c>
      <c r="DB111" s="310" t="str">
        <f ca="true">+IF(OFFSET('Sanitation Data'!$G$30,0,10*ROW('Sanitation Data'!G105))="","",OFFSET('Sanitation Data'!$G$30,0,10*ROW('Sanitation Data'!G105)))</f>
        <v/>
      </c>
      <c r="DC111" s="310" t="str">
        <f ca="true">+IF(OFFSET('Sanitation Data'!$G$31,0,10*ROW('Sanitation Data'!G105))="","",OFFSET('Sanitation Data'!$G$31,0,10*ROW('Sanitation Data'!G105)))</f>
        <v/>
      </c>
      <c r="DD111" s="310" t="str">
        <f ca="true">+IF(OFFSET('Sanitation Data'!$G$32,0,10*ROW('Sanitation Data'!G105))="","",OFFSET('Sanitation Data'!$G$32,0,10*ROW('Sanitation Data'!G105)))</f>
        <v/>
      </c>
      <c r="DE111" s="310" t="str">
        <f ca="true">+IF(OFFSET('Sanitation Data'!$H$28,0,10*ROW('Sanitation Data'!H105))="","",OFFSET('Sanitation Data'!$H$28,0,10*ROW('Sanitation Data'!H105)))</f>
        <v/>
      </c>
      <c r="DF111" s="310" t="str">
        <f ca="true">+IF(OFFSET('Sanitation Data'!$H$29,0,10*ROW('Sanitation Data'!H105))="","",OFFSET('Sanitation Data'!$H$29,0,10*ROW('Sanitation Data'!H105)))</f>
        <v/>
      </c>
      <c r="DG111" s="310" t="str">
        <f ca="true">+IF(OFFSET('Sanitation Data'!$H$30,0,10*ROW('Sanitation Data'!H105))="","",OFFSET('Sanitation Data'!$H$30,0,10*ROW('Sanitation Data'!H105)))</f>
        <v/>
      </c>
      <c r="DH111" s="310" t="str">
        <f ca="true">+IF(OFFSET('Sanitation Data'!$H$31,0,10*ROW('Sanitation Data'!H105))="","",OFFSET('Sanitation Data'!$H$31,0,10*ROW('Sanitation Data'!H105)))</f>
        <v/>
      </c>
      <c r="DI111" s="310" t="str">
        <f ca="true">+IF(OFFSET('Sanitation Data'!$H$32,0,10*ROW('Sanitation Data'!H105))="","",OFFSET('Sanitation Data'!$H$32,0,10*ROW('Sanitation Data'!H105)))</f>
        <v/>
      </c>
      <c r="DJ111" s="310" t="str">
        <f ca="true">+IF(OFFSET('Sanitation Data'!$I$28,0,10*ROW('Sanitation Data'!I105))="","",OFFSET('Sanitation Data'!$I$28,0,10*ROW('Sanitation Data'!I105)))</f>
        <v/>
      </c>
      <c r="DK111" s="310" t="str">
        <f ca="true">+IF(OFFSET('Sanitation Data'!$I$29,0,10*ROW('Sanitation Data'!I105))="","",OFFSET('Sanitation Data'!$I$29,0,10*ROW('Sanitation Data'!I105)))</f>
        <v/>
      </c>
      <c r="DL111" s="310" t="str">
        <f ca="true">+IF(OFFSET('Sanitation Data'!$I$30,0,10*ROW('Sanitation Data'!I105))="","",OFFSET('Sanitation Data'!$I$30,0,10*ROW('Sanitation Data'!I105)))</f>
        <v/>
      </c>
      <c r="DM111" s="310" t="str">
        <f ca="true">+IF(OFFSET('Sanitation Data'!$I$31,0,10*ROW('Sanitation Data'!I105))="","",OFFSET('Sanitation Data'!$I$31,0,10*ROW('Sanitation Data'!I105)))</f>
        <v/>
      </c>
      <c r="DN111" s="310" t="str">
        <f ca="true">+IF(OFFSET('Sanitation Data'!$I$32,0,10*ROW('Sanitation Data'!I105))="","",OFFSET('Sanitation Data'!$I$32,0,10*ROW('Sanitation Data'!I105)))</f>
        <v/>
      </c>
      <c r="DO111" s="310" t="str">
        <f ca="true">+IF(OFFSET('Hygiene Data'!$D$11,0,10*ROW('Hygiene Data'!D105))="","",OFFSET('Hygiene Data'!$D$11,0,10*ROW('Hygiene Data'!D105)))</f>
        <v/>
      </c>
      <c r="DP111" s="310" t="str">
        <f ca="true">+IF(OFFSET('Hygiene Data'!$D$12,0,10*ROW('Hygiene Data'!D105))="","",OFFSET('Hygiene Data'!$D$12,0,10*ROW('Hygiene Data'!D105)))</f>
        <v/>
      </c>
      <c r="DQ111" s="310" t="str">
        <f ca="true">+IF(OFFSET('Hygiene Data'!$D$13,0,10*ROW('Hygiene Data'!D105))="","",OFFSET('Hygiene Data'!$D$13,0,10*ROW('Hygiene Data'!D105)))</f>
        <v/>
      </c>
      <c r="DR111" s="310" t="str">
        <f ca="true">+IF(OFFSET('Hygiene Data'!$E$11,0,10*ROW('Hygiene Data'!E105))="","",OFFSET('Hygiene Data'!$E$11,0,10*ROW('Hygiene Data'!E105)))</f>
        <v/>
      </c>
      <c r="DS111" s="310" t="str">
        <f ca="true">+IF(OFFSET('Hygiene Data'!$E$12,0,10*ROW('Hygiene Data'!E105))="","",OFFSET('Hygiene Data'!$E$12,0,10*ROW('Hygiene Data'!E105)))</f>
        <v/>
      </c>
      <c r="DT111" s="310" t="str">
        <f ca="true">+IF(OFFSET('Hygiene Data'!$E$13,0,10*ROW('Hygiene Data'!E105))="","",OFFSET('Hygiene Data'!$E$13,0,10*ROW('Hygiene Data'!E105)))</f>
        <v/>
      </c>
      <c r="DU111" s="310" t="str">
        <f ca="true">+IF(OFFSET('Hygiene Data'!$F$11,0,10*ROW('Hygiene Data'!F105))="","",OFFSET('Hygiene Data'!$F$11,0,10*ROW('Hygiene Data'!F105)))</f>
        <v/>
      </c>
      <c r="DV111" s="310" t="str">
        <f ca="true">+IF(OFFSET('Hygiene Data'!$F$12,0,10*ROW('Hygiene Data'!F105))="","",OFFSET('Hygiene Data'!$F$12,0,10*ROW('Hygiene Data'!F105)))</f>
        <v/>
      </c>
      <c r="DW111" s="310" t="str">
        <f ca="true">+IF(OFFSET('Hygiene Data'!$F$13,0,10*ROW('Hygiene Data'!F105))="","",OFFSET('Hygiene Data'!$F$13,0,10*ROW('Hygiene Data'!F105)))</f>
        <v/>
      </c>
      <c r="DX111" s="310" t="str">
        <f ca="true">+IF(OFFSET('Hygiene Data'!$G$11,0,10*ROW('Hygiene Data'!G105))="","",OFFSET('Hygiene Data'!$G$11,0,10*ROW('Hygiene Data'!G105)))</f>
        <v/>
      </c>
      <c r="DY111" s="310" t="str">
        <f ca="true">+IF(OFFSET('Hygiene Data'!$G$12,0,10*ROW('Hygiene Data'!G105))="","",OFFSET('Hygiene Data'!$G$12,0,10*ROW('Hygiene Data'!G105)))</f>
        <v/>
      </c>
      <c r="DZ111" s="310" t="str">
        <f ca="true">+IF(OFFSET('Hygiene Data'!$G$13,0,10*ROW('Hygiene Data'!G105))="","",OFFSET('Hygiene Data'!$G$13,0,10*ROW('Hygiene Data'!G105)))</f>
        <v/>
      </c>
      <c r="EA111" s="310" t="str">
        <f ca="true">+IF(OFFSET('Hygiene Data'!$H$11,0,10*ROW('Hygiene Data'!H105))="","",OFFSET('Hygiene Data'!$H$11,0,10*ROW('Hygiene Data'!H105)))</f>
        <v/>
      </c>
      <c r="EB111" s="310" t="str">
        <f ca="true">+IF(OFFSET('Hygiene Data'!$H$12,0,10*ROW('Hygiene Data'!H105))="","",OFFSET('Hygiene Data'!$H$12,0,10*ROW('Hygiene Data'!H105)))</f>
        <v/>
      </c>
      <c r="EC111" s="310" t="str">
        <f ca="true">+IF(OFFSET('Hygiene Data'!$H$13,0,10*ROW('Hygiene Data'!H105))="","",OFFSET('Hygiene Data'!$H$13,0,10*ROW('Hygiene Data'!H105)))</f>
        <v/>
      </c>
      <c r="ED111" s="310" t="str">
        <f ca="true">+IF(OFFSET('Hygiene Data'!$I$11,0,10*ROW('Hygiene Data'!I105))="","",OFFSET('Hygiene Data'!$I$11,0,10*ROW('Hygiene Data'!I105)))</f>
        <v/>
      </c>
      <c r="EE111" s="310" t="str">
        <f ca="true">+IF(OFFSET('Hygiene Data'!$I$12,0,10*ROW('Hygiene Data'!I105))="","",OFFSET('Hygiene Data'!$I$12,0,10*ROW('Hygiene Data'!I105)))</f>
        <v/>
      </c>
      <c r="EF111" s="310"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66"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10"/>
      <c r="BS112" s="310" t="str">
        <f ca="true">+IF(OFFSET('Water Data'!$D$27,0,10*ROW('Water Data'!D106))="","",OFFSET('Water Data'!$D$27,0,10*ROW('Water Data'!D106)))</f>
        <v/>
      </c>
      <c r="BT112" s="310" t="str">
        <f ca="true">+IF(OFFSET('Water Data'!$D$28,0,10*ROW('Water Data'!D106))="","",OFFSET('Water Data'!$D$28,0,10*ROW('Water Data'!D106)))</f>
        <v/>
      </c>
      <c r="BU112" s="310" t="str">
        <f ca="true">+IF(OFFSET('Water Data'!$D$29,0,10*ROW('Water Data'!D106))="","",OFFSET('Water Data'!$D$29,0,10*ROW('Water Data'!D106)))</f>
        <v/>
      </c>
      <c r="BV112" s="310" t="str">
        <f ca="true">+IF(OFFSET('Water Data'!$E$27,0,10*ROW('Water Data'!E106))="","",OFFSET('Water Data'!$E$27,0,10*ROW('Water Data'!E106)))</f>
        <v/>
      </c>
      <c r="BW112" s="310" t="str">
        <f ca="true">+IF(OFFSET('Water Data'!$E$28,0,10*ROW('Water Data'!E106))="","",OFFSET('Water Data'!$E$28,0,10*ROW('Water Data'!E106)))</f>
        <v/>
      </c>
      <c r="BX112" s="310" t="str">
        <f ca="true">+IF(OFFSET('Water Data'!$E$29,0,10*ROW('Water Data'!E106))="","",OFFSET('Water Data'!$E$29,0,10*ROW('Water Data'!E106)))</f>
        <v/>
      </c>
      <c r="BY112" s="310" t="str">
        <f ca="true">+IF(OFFSET('Water Data'!$F$27,0,10*ROW('Water Data'!F106))="","",OFFSET('Water Data'!$F$27,0,10*ROW('Water Data'!F106)))</f>
        <v/>
      </c>
      <c r="BZ112" s="310" t="str">
        <f ca="true">+IF(OFFSET('Water Data'!$F$28,0,10*ROW('Water Data'!F106))="","",OFFSET('Water Data'!$F$28,0,10*ROW('Water Data'!F106)))</f>
        <v/>
      </c>
      <c r="CA112" s="310" t="str">
        <f ca="true">+IF(OFFSET('Water Data'!$F$29,0,10*ROW('Water Data'!F106))="","",OFFSET('Water Data'!$F$29,0,10*ROW('Water Data'!F106)))</f>
        <v/>
      </c>
      <c r="CB112" s="310" t="str">
        <f ca="true">+IF(OFFSET('Water Data'!$G$27,0,10*ROW('Water Data'!G106))="","",OFFSET('Water Data'!$G$27,0,10*ROW('Water Data'!G106)))</f>
        <v/>
      </c>
      <c r="CC112" s="310" t="str">
        <f ca="true">+IF(OFFSET('Water Data'!$G$28,0,10*ROW('Water Data'!G106))="","",OFFSET('Water Data'!$G$28,0,10*ROW('Water Data'!G106)))</f>
        <v/>
      </c>
      <c r="CD112" s="310" t="str">
        <f ca="true">+IF(OFFSET('Water Data'!$G$29,0,10*ROW('Water Data'!G106))="","",OFFSET('Water Data'!$G$29,0,10*ROW('Water Data'!G106)))</f>
        <v/>
      </c>
      <c r="CE112" s="310" t="str">
        <f ca="true">+IF(OFFSET('Water Data'!$H$27,0,10*ROW('Water Data'!H106))="","",OFFSET('Water Data'!$H$27,0,10*ROW('Water Data'!H106)))</f>
        <v/>
      </c>
      <c r="CF112" s="310" t="str">
        <f ca="true">+IF(OFFSET('Water Data'!$H$28,0,10*ROW('Water Data'!H106))="","",OFFSET('Water Data'!$H$28,0,10*ROW('Water Data'!H106)))</f>
        <v/>
      </c>
      <c r="CG112" s="310" t="str">
        <f ca="true">+IF(OFFSET('Water Data'!$H$29,0,10*ROW('Water Data'!H106))="","",OFFSET('Water Data'!$H$29,0,10*ROW('Water Data'!H106)))</f>
        <v/>
      </c>
      <c r="CH112" s="310" t="str">
        <f ca="true">+IF(OFFSET('Water Data'!$I$27,0,10*ROW('Water Data'!I106))="","",OFFSET('Water Data'!$I$27,0,10*ROW('Water Data'!I106)))</f>
        <v/>
      </c>
      <c r="CI112" s="310" t="str">
        <f ca="true">+IF(OFFSET('Water Data'!$I$28,0,10*ROW('Water Data'!I106))="","",OFFSET('Water Data'!$I$28,0,10*ROW('Water Data'!I106)))</f>
        <v/>
      </c>
      <c r="CJ112" s="310" t="str">
        <f ca="true">+IF(OFFSET('Water Data'!$I$29,0,10*ROW('Water Data'!I106))="","",OFFSET('Water Data'!$I$29,0,10*ROW('Water Data'!I106)))</f>
        <v/>
      </c>
      <c r="CK112" s="310" t="str">
        <f ca="true">+IF(OFFSET('Sanitation Data'!$D$28,0,10*ROW('Sanitation Data'!D106))="","",OFFSET('Sanitation Data'!$D$28,0,10*ROW('Sanitation Data'!D106)))</f>
        <v/>
      </c>
      <c r="CL112" s="310" t="str">
        <f ca="true">+IF(OFFSET('Sanitation Data'!$D$29,0,10*ROW('Sanitation Data'!D106))="","",OFFSET('Sanitation Data'!$D$29,0,10*ROW('Sanitation Data'!D106)))</f>
        <v/>
      </c>
      <c r="CM112" s="310" t="str">
        <f ca="true">+IF(OFFSET('Sanitation Data'!$D$30,0,10*ROW('Sanitation Data'!D106))="","",OFFSET('Sanitation Data'!$D$30,0,10*ROW('Sanitation Data'!D106)))</f>
        <v/>
      </c>
      <c r="CN112" s="310" t="str">
        <f ca="true">+IF(OFFSET('Sanitation Data'!$D$31,0,10*ROW('Sanitation Data'!D106))="","",OFFSET('Sanitation Data'!$D$31,0,10*ROW('Sanitation Data'!D106)))</f>
        <v/>
      </c>
      <c r="CO112" s="310" t="str">
        <f ca="true">+IF(OFFSET('Sanitation Data'!$D$32,0,10*ROW('Sanitation Data'!D106))="","",OFFSET('Sanitation Data'!$D$32,0,10*ROW('Sanitation Data'!D106)))</f>
        <v/>
      </c>
      <c r="CP112" s="310" t="str">
        <f ca="true">+IF(OFFSET('Sanitation Data'!$E$28,0,10*ROW('Sanitation Data'!E106))="","",OFFSET('Sanitation Data'!$E$28,0,10*ROW('Sanitation Data'!E106)))</f>
        <v/>
      </c>
      <c r="CQ112" s="310" t="str">
        <f ca="true">+IF(OFFSET('Sanitation Data'!$E$29,0,10*ROW('Sanitation Data'!E106))="","",OFFSET('Sanitation Data'!$E$29,0,10*ROW('Sanitation Data'!E106)))</f>
        <v/>
      </c>
      <c r="CR112" s="310" t="str">
        <f ca="true">+IF(OFFSET('Sanitation Data'!$E$30,0,10*ROW('Sanitation Data'!E106))="","",OFFSET('Sanitation Data'!$E$30,0,10*ROW('Sanitation Data'!E106)))</f>
        <v/>
      </c>
      <c r="CS112" s="310" t="str">
        <f ca="true">+IF(OFFSET('Sanitation Data'!$E$31,0,10*ROW('Sanitation Data'!E106))="","",OFFSET('Sanitation Data'!$E$31,0,10*ROW('Sanitation Data'!E106)))</f>
        <v/>
      </c>
      <c r="CT112" s="310" t="str">
        <f ca="true">+IF(OFFSET('Sanitation Data'!$E$32,0,10*ROW('Sanitation Data'!E106))="","",OFFSET('Sanitation Data'!$E$32,0,10*ROW('Sanitation Data'!E106)))</f>
        <v/>
      </c>
      <c r="CU112" s="310" t="str">
        <f ca="true">+IF(OFFSET('Sanitation Data'!$F$28,0,10*ROW('Sanitation Data'!F106))="","",OFFSET('Sanitation Data'!$F$28,0,10*ROW('Sanitation Data'!F106)))</f>
        <v/>
      </c>
      <c r="CV112" s="310" t="str">
        <f ca="true">+IF(OFFSET('Sanitation Data'!$F$29,0,10*ROW('Sanitation Data'!F106))="","",OFFSET('Sanitation Data'!$F$29,0,10*ROW('Sanitation Data'!F106)))</f>
        <v/>
      </c>
      <c r="CW112" s="310" t="str">
        <f ca="true">+IF(OFFSET('Sanitation Data'!$F$30,0,10*ROW('Sanitation Data'!F106))="","",OFFSET('Sanitation Data'!$F$30,0,10*ROW('Sanitation Data'!F106)))</f>
        <v/>
      </c>
      <c r="CX112" s="310" t="str">
        <f ca="true">+IF(OFFSET('Sanitation Data'!$F$31,0,10*ROW('Sanitation Data'!F106))="","",OFFSET('Sanitation Data'!$F$31,0,10*ROW('Sanitation Data'!F106)))</f>
        <v/>
      </c>
      <c r="CY112" s="310" t="str">
        <f ca="true">+IF(OFFSET('Sanitation Data'!$F$32,0,10*ROW('Sanitation Data'!F106))="","",OFFSET('Sanitation Data'!$F$32,0,10*ROW('Sanitation Data'!F106)))</f>
        <v/>
      </c>
      <c r="CZ112" s="310" t="str">
        <f ca="true">+IF(OFFSET('Sanitation Data'!$G$28,0,10*ROW('Sanitation Data'!G106))="","",OFFSET('Sanitation Data'!$G$28,0,10*ROW('Sanitation Data'!G106)))</f>
        <v/>
      </c>
      <c r="DA112" s="310" t="str">
        <f ca="true">+IF(OFFSET('Sanitation Data'!$G$29,0,10*ROW('Sanitation Data'!G106))="","",OFFSET('Sanitation Data'!$G$29,0,10*ROW('Sanitation Data'!G106)))</f>
        <v/>
      </c>
      <c r="DB112" s="310" t="str">
        <f ca="true">+IF(OFFSET('Sanitation Data'!$G$30,0,10*ROW('Sanitation Data'!G106))="","",OFFSET('Sanitation Data'!$G$30,0,10*ROW('Sanitation Data'!G106)))</f>
        <v/>
      </c>
      <c r="DC112" s="310" t="str">
        <f ca="true">+IF(OFFSET('Sanitation Data'!$G$31,0,10*ROW('Sanitation Data'!G106))="","",OFFSET('Sanitation Data'!$G$31,0,10*ROW('Sanitation Data'!G106)))</f>
        <v/>
      </c>
      <c r="DD112" s="310" t="str">
        <f ca="true">+IF(OFFSET('Sanitation Data'!$G$32,0,10*ROW('Sanitation Data'!G106))="","",OFFSET('Sanitation Data'!$G$32,0,10*ROW('Sanitation Data'!G106)))</f>
        <v/>
      </c>
      <c r="DE112" s="310" t="str">
        <f ca="true">+IF(OFFSET('Sanitation Data'!$H$28,0,10*ROW('Sanitation Data'!H106))="","",OFFSET('Sanitation Data'!$H$28,0,10*ROW('Sanitation Data'!H106)))</f>
        <v/>
      </c>
      <c r="DF112" s="310" t="str">
        <f ca="true">+IF(OFFSET('Sanitation Data'!$H$29,0,10*ROW('Sanitation Data'!H106))="","",OFFSET('Sanitation Data'!$H$29,0,10*ROW('Sanitation Data'!H106)))</f>
        <v/>
      </c>
      <c r="DG112" s="310" t="str">
        <f ca="true">+IF(OFFSET('Sanitation Data'!$H$30,0,10*ROW('Sanitation Data'!H106))="","",OFFSET('Sanitation Data'!$H$30,0,10*ROW('Sanitation Data'!H106)))</f>
        <v/>
      </c>
      <c r="DH112" s="310" t="str">
        <f ca="true">+IF(OFFSET('Sanitation Data'!$H$31,0,10*ROW('Sanitation Data'!H106))="","",OFFSET('Sanitation Data'!$H$31,0,10*ROW('Sanitation Data'!H106)))</f>
        <v/>
      </c>
      <c r="DI112" s="310" t="str">
        <f ca="true">+IF(OFFSET('Sanitation Data'!$H$32,0,10*ROW('Sanitation Data'!H106))="","",OFFSET('Sanitation Data'!$H$32,0,10*ROW('Sanitation Data'!H106)))</f>
        <v/>
      </c>
      <c r="DJ112" s="310" t="str">
        <f ca="true">+IF(OFFSET('Sanitation Data'!$I$28,0,10*ROW('Sanitation Data'!I106))="","",OFFSET('Sanitation Data'!$I$28,0,10*ROW('Sanitation Data'!I106)))</f>
        <v/>
      </c>
      <c r="DK112" s="310" t="str">
        <f ca="true">+IF(OFFSET('Sanitation Data'!$I$29,0,10*ROW('Sanitation Data'!I106))="","",OFFSET('Sanitation Data'!$I$29,0,10*ROW('Sanitation Data'!I106)))</f>
        <v/>
      </c>
      <c r="DL112" s="310" t="str">
        <f ca="true">+IF(OFFSET('Sanitation Data'!$I$30,0,10*ROW('Sanitation Data'!I106))="","",OFFSET('Sanitation Data'!$I$30,0,10*ROW('Sanitation Data'!I106)))</f>
        <v/>
      </c>
      <c r="DM112" s="310" t="str">
        <f ca="true">+IF(OFFSET('Sanitation Data'!$I$31,0,10*ROW('Sanitation Data'!I106))="","",OFFSET('Sanitation Data'!$I$31,0,10*ROW('Sanitation Data'!I106)))</f>
        <v/>
      </c>
      <c r="DN112" s="310" t="str">
        <f ca="true">+IF(OFFSET('Sanitation Data'!$I$32,0,10*ROW('Sanitation Data'!I106))="","",OFFSET('Sanitation Data'!$I$32,0,10*ROW('Sanitation Data'!I106)))</f>
        <v/>
      </c>
      <c r="DO112" s="310" t="str">
        <f ca="true">+IF(OFFSET('Hygiene Data'!$D$11,0,10*ROW('Hygiene Data'!D106))="","",OFFSET('Hygiene Data'!$D$11,0,10*ROW('Hygiene Data'!D106)))</f>
        <v/>
      </c>
      <c r="DP112" s="310" t="str">
        <f ca="true">+IF(OFFSET('Hygiene Data'!$D$12,0,10*ROW('Hygiene Data'!D106))="","",OFFSET('Hygiene Data'!$D$12,0,10*ROW('Hygiene Data'!D106)))</f>
        <v/>
      </c>
      <c r="DQ112" s="310" t="str">
        <f ca="true">+IF(OFFSET('Hygiene Data'!$D$13,0,10*ROW('Hygiene Data'!D106))="","",OFFSET('Hygiene Data'!$D$13,0,10*ROW('Hygiene Data'!D106)))</f>
        <v/>
      </c>
      <c r="DR112" s="310" t="str">
        <f ca="true">+IF(OFFSET('Hygiene Data'!$E$11,0,10*ROW('Hygiene Data'!E106))="","",OFFSET('Hygiene Data'!$E$11,0,10*ROW('Hygiene Data'!E106)))</f>
        <v/>
      </c>
      <c r="DS112" s="310" t="str">
        <f ca="true">+IF(OFFSET('Hygiene Data'!$E$12,0,10*ROW('Hygiene Data'!E106))="","",OFFSET('Hygiene Data'!$E$12,0,10*ROW('Hygiene Data'!E106)))</f>
        <v/>
      </c>
      <c r="DT112" s="310" t="str">
        <f ca="true">+IF(OFFSET('Hygiene Data'!$E$13,0,10*ROW('Hygiene Data'!E106))="","",OFFSET('Hygiene Data'!$E$13,0,10*ROW('Hygiene Data'!E106)))</f>
        <v/>
      </c>
      <c r="DU112" s="310" t="str">
        <f ca="true">+IF(OFFSET('Hygiene Data'!$F$11,0,10*ROW('Hygiene Data'!F106))="","",OFFSET('Hygiene Data'!$F$11,0,10*ROW('Hygiene Data'!F106)))</f>
        <v/>
      </c>
      <c r="DV112" s="310" t="str">
        <f ca="true">+IF(OFFSET('Hygiene Data'!$F$12,0,10*ROW('Hygiene Data'!F106))="","",OFFSET('Hygiene Data'!$F$12,0,10*ROW('Hygiene Data'!F106)))</f>
        <v/>
      </c>
      <c r="DW112" s="310" t="str">
        <f ca="true">+IF(OFFSET('Hygiene Data'!$F$13,0,10*ROW('Hygiene Data'!F106))="","",OFFSET('Hygiene Data'!$F$13,0,10*ROW('Hygiene Data'!F106)))</f>
        <v/>
      </c>
      <c r="DX112" s="310" t="str">
        <f ca="true">+IF(OFFSET('Hygiene Data'!$G$11,0,10*ROW('Hygiene Data'!G106))="","",OFFSET('Hygiene Data'!$G$11,0,10*ROW('Hygiene Data'!G106)))</f>
        <v/>
      </c>
      <c r="DY112" s="310" t="str">
        <f ca="true">+IF(OFFSET('Hygiene Data'!$G$12,0,10*ROW('Hygiene Data'!G106))="","",OFFSET('Hygiene Data'!$G$12,0,10*ROW('Hygiene Data'!G106)))</f>
        <v/>
      </c>
      <c r="DZ112" s="310" t="str">
        <f ca="true">+IF(OFFSET('Hygiene Data'!$G$13,0,10*ROW('Hygiene Data'!G106))="","",OFFSET('Hygiene Data'!$G$13,0,10*ROW('Hygiene Data'!G106)))</f>
        <v/>
      </c>
      <c r="EA112" s="310" t="str">
        <f ca="true">+IF(OFFSET('Hygiene Data'!$H$11,0,10*ROW('Hygiene Data'!H106))="","",OFFSET('Hygiene Data'!$H$11,0,10*ROW('Hygiene Data'!H106)))</f>
        <v/>
      </c>
      <c r="EB112" s="310" t="str">
        <f ca="true">+IF(OFFSET('Hygiene Data'!$H$12,0,10*ROW('Hygiene Data'!H106))="","",OFFSET('Hygiene Data'!$H$12,0,10*ROW('Hygiene Data'!H106)))</f>
        <v/>
      </c>
      <c r="EC112" s="310" t="str">
        <f ca="true">+IF(OFFSET('Hygiene Data'!$H$13,0,10*ROW('Hygiene Data'!H106))="","",OFFSET('Hygiene Data'!$H$13,0,10*ROW('Hygiene Data'!H106)))</f>
        <v/>
      </c>
      <c r="ED112" s="310" t="str">
        <f ca="true">+IF(OFFSET('Hygiene Data'!$I$11,0,10*ROW('Hygiene Data'!I106))="","",OFFSET('Hygiene Data'!$I$11,0,10*ROW('Hygiene Data'!I106)))</f>
        <v/>
      </c>
      <c r="EE112" s="310" t="str">
        <f ca="true">+IF(OFFSET('Hygiene Data'!$I$12,0,10*ROW('Hygiene Data'!I106))="","",OFFSET('Hygiene Data'!$I$12,0,10*ROW('Hygiene Data'!I106)))</f>
        <v/>
      </c>
      <c r="EF112" s="310"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66"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10"/>
      <c r="BS113" s="310" t="str">
        <f ca="true">+IF(OFFSET('Water Data'!$D$27,0,10*ROW('Water Data'!D107))="","",OFFSET('Water Data'!$D$27,0,10*ROW('Water Data'!D107)))</f>
        <v/>
      </c>
      <c r="BT113" s="310" t="str">
        <f ca="true">+IF(OFFSET('Water Data'!$D$28,0,10*ROW('Water Data'!D107))="","",OFFSET('Water Data'!$D$28,0,10*ROW('Water Data'!D107)))</f>
        <v/>
      </c>
      <c r="BU113" s="310" t="str">
        <f ca="true">+IF(OFFSET('Water Data'!$D$29,0,10*ROW('Water Data'!D107))="","",OFFSET('Water Data'!$D$29,0,10*ROW('Water Data'!D107)))</f>
        <v/>
      </c>
      <c r="BV113" s="310" t="str">
        <f ca="true">+IF(OFFSET('Water Data'!$E$27,0,10*ROW('Water Data'!E107))="","",OFFSET('Water Data'!$E$27,0,10*ROW('Water Data'!E107)))</f>
        <v/>
      </c>
      <c r="BW113" s="310" t="str">
        <f ca="true">+IF(OFFSET('Water Data'!$E$28,0,10*ROW('Water Data'!E107))="","",OFFSET('Water Data'!$E$28,0,10*ROW('Water Data'!E107)))</f>
        <v/>
      </c>
      <c r="BX113" s="310" t="str">
        <f ca="true">+IF(OFFSET('Water Data'!$E$29,0,10*ROW('Water Data'!E107))="","",OFFSET('Water Data'!$E$29,0,10*ROW('Water Data'!E107)))</f>
        <v/>
      </c>
      <c r="BY113" s="310" t="str">
        <f ca="true">+IF(OFFSET('Water Data'!$F$27,0,10*ROW('Water Data'!F107))="","",OFFSET('Water Data'!$F$27,0,10*ROW('Water Data'!F107)))</f>
        <v/>
      </c>
      <c r="BZ113" s="310" t="str">
        <f ca="true">+IF(OFFSET('Water Data'!$F$28,0,10*ROW('Water Data'!F107))="","",OFFSET('Water Data'!$F$28,0,10*ROW('Water Data'!F107)))</f>
        <v/>
      </c>
      <c r="CA113" s="310" t="str">
        <f ca="true">+IF(OFFSET('Water Data'!$F$29,0,10*ROW('Water Data'!F107))="","",OFFSET('Water Data'!$F$29,0,10*ROW('Water Data'!F107)))</f>
        <v/>
      </c>
      <c r="CB113" s="310" t="str">
        <f ca="true">+IF(OFFSET('Water Data'!$G$27,0,10*ROW('Water Data'!G107))="","",OFFSET('Water Data'!$G$27,0,10*ROW('Water Data'!G107)))</f>
        <v/>
      </c>
      <c r="CC113" s="310" t="str">
        <f ca="true">+IF(OFFSET('Water Data'!$G$28,0,10*ROW('Water Data'!G107))="","",OFFSET('Water Data'!$G$28,0,10*ROW('Water Data'!G107)))</f>
        <v/>
      </c>
      <c r="CD113" s="310" t="str">
        <f ca="true">+IF(OFFSET('Water Data'!$G$29,0,10*ROW('Water Data'!G107))="","",OFFSET('Water Data'!$G$29,0,10*ROW('Water Data'!G107)))</f>
        <v/>
      </c>
      <c r="CE113" s="310" t="str">
        <f ca="true">+IF(OFFSET('Water Data'!$H$27,0,10*ROW('Water Data'!H107))="","",OFFSET('Water Data'!$H$27,0,10*ROW('Water Data'!H107)))</f>
        <v/>
      </c>
      <c r="CF113" s="310" t="str">
        <f ca="true">+IF(OFFSET('Water Data'!$H$28,0,10*ROW('Water Data'!H107))="","",OFFSET('Water Data'!$H$28,0,10*ROW('Water Data'!H107)))</f>
        <v/>
      </c>
      <c r="CG113" s="310" t="str">
        <f ca="true">+IF(OFFSET('Water Data'!$H$29,0,10*ROW('Water Data'!H107))="","",OFFSET('Water Data'!$H$29,0,10*ROW('Water Data'!H107)))</f>
        <v/>
      </c>
      <c r="CH113" s="310" t="str">
        <f ca="true">+IF(OFFSET('Water Data'!$I$27,0,10*ROW('Water Data'!I107))="","",OFFSET('Water Data'!$I$27,0,10*ROW('Water Data'!I107)))</f>
        <v/>
      </c>
      <c r="CI113" s="310" t="str">
        <f ca="true">+IF(OFFSET('Water Data'!$I$28,0,10*ROW('Water Data'!I107))="","",OFFSET('Water Data'!$I$28,0,10*ROW('Water Data'!I107)))</f>
        <v/>
      </c>
      <c r="CJ113" s="310" t="str">
        <f ca="true">+IF(OFFSET('Water Data'!$I$29,0,10*ROW('Water Data'!I107))="","",OFFSET('Water Data'!$I$29,0,10*ROW('Water Data'!I107)))</f>
        <v/>
      </c>
      <c r="CK113" s="310" t="str">
        <f ca="true">+IF(OFFSET('Sanitation Data'!$D$28,0,10*ROW('Sanitation Data'!D107))="","",OFFSET('Sanitation Data'!$D$28,0,10*ROW('Sanitation Data'!D107)))</f>
        <v/>
      </c>
      <c r="CL113" s="310" t="str">
        <f ca="true">+IF(OFFSET('Sanitation Data'!$D$29,0,10*ROW('Sanitation Data'!D107))="","",OFFSET('Sanitation Data'!$D$29,0,10*ROW('Sanitation Data'!D107)))</f>
        <v/>
      </c>
      <c r="CM113" s="310" t="str">
        <f ca="true">+IF(OFFSET('Sanitation Data'!$D$30,0,10*ROW('Sanitation Data'!D107))="","",OFFSET('Sanitation Data'!$D$30,0,10*ROW('Sanitation Data'!D107)))</f>
        <v/>
      </c>
      <c r="CN113" s="310" t="str">
        <f ca="true">+IF(OFFSET('Sanitation Data'!$D$31,0,10*ROW('Sanitation Data'!D107))="","",OFFSET('Sanitation Data'!$D$31,0,10*ROW('Sanitation Data'!D107)))</f>
        <v/>
      </c>
      <c r="CO113" s="310" t="str">
        <f ca="true">+IF(OFFSET('Sanitation Data'!$D$32,0,10*ROW('Sanitation Data'!D107))="","",OFFSET('Sanitation Data'!$D$32,0,10*ROW('Sanitation Data'!D107)))</f>
        <v/>
      </c>
      <c r="CP113" s="310" t="str">
        <f ca="true">+IF(OFFSET('Sanitation Data'!$E$28,0,10*ROW('Sanitation Data'!E107))="","",OFFSET('Sanitation Data'!$E$28,0,10*ROW('Sanitation Data'!E107)))</f>
        <v/>
      </c>
      <c r="CQ113" s="310" t="str">
        <f ca="true">+IF(OFFSET('Sanitation Data'!$E$29,0,10*ROW('Sanitation Data'!E107))="","",OFFSET('Sanitation Data'!$E$29,0,10*ROW('Sanitation Data'!E107)))</f>
        <v/>
      </c>
      <c r="CR113" s="310" t="str">
        <f ca="true">+IF(OFFSET('Sanitation Data'!$E$30,0,10*ROW('Sanitation Data'!E107))="","",OFFSET('Sanitation Data'!$E$30,0,10*ROW('Sanitation Data'!E107)))</f>
        <v/>
      </c>
      <c r="CS113" s="310" t="str">
        <f ca="true">+IF(OFFSET('Sanitation Data'!$E$31,0,10*ROW('Sanitation Data'!E107))="","",OFFSET('Sanitation Data'!$E$31,0,10*ROW('Sanitation Data'!E107)))</f>
        <v/>
      </c>
      <c r="CT113" s="310" t="str">
        <f ca="true">+IF(OFFSET('Sanitation Data'!$E$32,0,10*ROW('Sanitation Data'!E107))="","",OFFSET('Sanitation Data'!$E$32,0,10*ROW('Sanitation Data'!E107)))</f>
        <v/>
      </c>
      <c r="CU113" s="310" t="str">
        <f ca="true">+IF(OFFSET('Sanitation Data'!$F$28,0,10*ROW('Sanitation Data'!F107))="","",OFFSET('Sanitation Data'!$F$28,0,10*ROW('Sanitation Data'!F107)))</f>
        <v/>
      </c>
      <c r="CV113" s="310" t="str">
        <f ca="true">+IF(OFFSET('Sanitation Data'!$F$29,0,10*ROW('Sanitation Data'!F107))="","",OFFSET('Sanitation Data'!$F$29,0,10*ROW('Sanitation Data'!F107)))</f>
        <v/>
      </c>
      <c r="CW113" s="310" t="str">
        <f ca="true">+IF(OFFSET('Sanitation Data'!$F$30,0,10*ROW('Sanitation Data'!F107))="","",OFFSET('Sanitation Data'!$F$30,0,10*ROW('Sanitation Data'!F107)))</f>
        <v/>
      </c>
      <c r="CX113" s="310" t="str">
        <f ca="true">+IF(OFFSET('Sanitation Data'!$F$31,0,10*ROW('Sanitation Data'!F107))="","",OFFSET('Sanitation Data'!$F$31,0,10*ROW('Sanitation Data'!F107)))</f>
        <v/>
      </c>
      <c r="CY113" s="310" t="str">
        <f ca="true">+IF(OFFSET('Sanitation Data'!$F$32,0,10*ROW('Sanitation Data'!F107))="","",OFFSET('Sanitation Data'!$F$32,0,10*ROW('Sanitation Data'!F107)))</f>
        <v/>
      </c>
      <c r="CZ113" s="310" t="str">
        <f ca="true">+IF(OFFSET('Sanitation Data'!$G$28,0,10*ROW('Sanitation Data'!G107))="","",OFFSET('Sanitation Data'!$G$28,0,10*ROW('Sanitation Data'!G107)))</f>
        <v/>
      </c>
      <c r="DA113" s="310" t="str">
        <f ca="true">+IF(OFFSET('Sanitation Data'!$G$29,0,10*ROW('Sanitation Data'!G107))="","",OFFSET('Sanitation Data'!$G$29,0,10*ROW('Sanitation Data'!G107)))</f>
        <v/>
      </c>
      <c r="DB113" s="310" t="str">
        <f ca="true">+IF(OFFSET('Sanitation Data'!$G$30,0,10*ROW('Sanitation Data'!G107))="","",OFFSET('Sanitation Data'!$G$30,0,10*ROW('Sanitation Data'!G107)))</f>
        <v/>
      </c>
      <c r="DC113" s="310" t="str">
        <f ca="true">+IF(OFFSET('Sanitation Data'!$G$31,0,10*ROW('Sanitation Data'!G107))="","",OFFSET('Sanitation Data'!$G$31,0,10*ROW('Sanitation Data'!G107)))</f>
        <v/>
      </c>
      <c r="DD113" s="310" t="str">
        <f ca="true">+IF(OFFSET('Sanitation Data'!$G$32,0,10*ROW('Sanitation Data'!G107))="","",OFFSET('Sanitation Data'!$G$32,0,10*ROW('Sanitation Data'!G107)))</f>
        <v/>
      </c>
      <c r="DE113" s="310" t="str">
        <f ca="true">+IF(OFFSET('Sanitation Data'!$H$28,0,10*ROW('Sanitation Data'!H107))="","",OFFSET('Sanitation Data'!$H$28,0,10*ROW('Sanitation Data'!H107)))</f>
        <v/>
      </c>
      <c r="DF113" s="310" t="str">
        <f ca="true">+IF(OFFSET('Sanitation Data'!$H$29,0,10*ROW('Sanitation Data'!H107))="","",OFFSET('Sanitation Data'!$H$29,0,10*ROW('Sanitation Data'!H107)))</f>
        <v/>
      </c>
      <c r="DG113" s="310" t="str">
        <f ca="true">+IF(OFFSET('Sanitation Data'!$H$30,0,10*ROW('Sanitation Data'!H107))="","",OFFSET('Sanitation Data'!$H$30,0,10*ROW('Sanitation Data'!H107)))</f>
        <v/>
      </c>
      <c r="DH113" s="310" t="str">
        <f ca="true">+IF(OFFSET('Sanitation Data'!$H$31,0,10*ROW('Sanitation Data'!H107))="","",OFFSET('Sanitation Data'!$H$31,0,10*ROW('Sanitation Data'!H107)))</f>
        <v/>
      </c>
      <c r="DI113" s="310" t="str">
        <f ca="true">+IF(OFFSET('Sanitation Data'!$H$32,0,10*ROW('Sanitation Data'!H107))="","",OFFSET('Sanitation Data'!$H$32,0,10*ROW('Sanitation Data'!H107)))</f>
        <v/>
      </c>
      <c r="DJ113" s="310" t="str">
        <f ca="true">+IF(OFFSET('Sanitation Data'!$I$28,0,10*ROW('Sanitation Data'!I107))="","",OFFSET('Sanitation Data'!$I$28,0,10*ROW('Sanitation Data'!I107)))</f>
        <v/>
      </c>
      <c r="DK113" s="310" t="str">
        <f ca="true">+IF(OFFSET('Sanitation Data'!$I$29,0,10*ROW('Sanitation Data'!I107))="","",OFFSET('Sanitation Data'!$I$29,0,10*ROW('Sanitation Data'!I107)))</f>
        <v/>
      </c>
      <c r="DL113" s="310" t="str">
        <f ca="true">+IF(OFFSET('Sanitation Data'!$I$30,0,10*ROW('Sanitation Data'!I107))="","",OFFSET('Sanitation Data'!$I$30,0,10*ROW('Sanitation Data'!I107)))</f>
        <v/>
      </c>
      <c r="DM113" s="310" t="str">
        <f ca="true">+IF(OFFSET('Sanitation Data'!$I$31,0,10*ROW('Sanitation Data'!I107))="","",OFFSET('Sanitation Data'!$I$31,0,10*ROW('Sanitation Data'!I107)))</f>
        <v/>
      </c>
      <c r="DN113" s="310" t="str">
        <f ca="true">+IF(OFFSET('Sanitation Data'!$I$32,0,10*ROW('Sanitation Data'!I107))="","",OFFSET('Sanitation Data'!$I$32,0,10*ROW('Sanitation Data'!I107)))</f>
        <v/>
      </c>
      <c r="DO113" s="310" t="str">
        <f ca="true">+IF(OFFSET('Hygiene Data'!$D$11,0,10*ROW('Hygiene Data'!D107))="","",OFFSET('Hygiene Data'!$D$11,0,10*ROW('Hygiene Data'!D107)))</f>
        <v/>
      </c>
      <c r="DP113" s="310" t="str">
        <f ca="true">+IF(OFFSET('Hygiene Data'!$D$12,0,10*ROW('Hygiene Data'!D107))="","",OFFSET('Hygiene Data'!$D$12,0,10*ROW('Hygiene Data'!D107)))</f>
        <v/>
      </c>
      <c r="DQ113" s="310" t="str">
        <f ca="true">+IF(OFFSET('Hygiene Data'!$D$13,0,10*ROW('Hygiene Data'!D107))="","",OFFSET('Hygiene Data'!$D$13,0,10*ROW('Hygiene Data'!D107)))</f>
        <v/>
      </c>
      <c r="DR113" s="310" t="str">
        <f ca="true">+IF(OFFSET('Hygiene Data'!$E$11,0,10*ROW('Hygiene Data'!E107))="","",OFFSET('Hygiene Data'!$E$11,0,10*ROW('Hygiene Data'!E107)))</f>
        <v/>
      </c>
      <c r="DS113" s="310" t="str">
        <f ca="true">+IF(OFFSET('Hygiene Data'!$E$12,0,10*ROW('Hygiene Data'!E107))="","",OFFSET('Hygiene Data'!$E$12,0,10*ROW('Hygiene Data'!E107)))</f>
        <v/>
      </c>
      <c r="DT113" s="310" t="str">
        <f ca="true">+IF(OFFSET('Hygiene Data'!$E$13,0,10*ROW('Hygiene Data'!E107))="","",OFFSET('Hygiene Data'!$E$13,0,10*ROW('Hygiene Data'!E107)))</f>
        <v/>
      </c>
      <c r="DU113" s="310" t="str">
        <f ca="true">+IF(OFFSET('Hygiene Data'!$F$11,0,10*ROW('Hygiene Data'!F107))="","",OFFSET('Hygiene Data'!$F$11,0,10*ROW('Hygiene Data'!F107)))</f>
        <v/>
      </c>
      <c r="DV113" s="310" t="str">
        <f ca="true">+IF(OFFSET('Hygiene Data'!$F$12,0,10*ROW('Hygiene Data'!F107))="","",OFFSET('Hygiene Data'!$F$12,0,10*ROW('Hygiene Data'!F107)))</f>
        <v/>
      </c>
      <c r="DW113" s="310" t="str">
        <f ca="true">+IF(OFFSET('Hygiene Data'!$F$13,0,10*ROW('Hygiene Data'!F107))="","",OFFSET('Hygiene Data'!$F$13,0,10*ROW('Hygiene Data'!F107)))</f>
        <v/>
      </c>
      <c r="DX113" s="310" t="str">
        <f ca="true">+IF(OFFSET('Hygiene Data'!$G$11,0,10*ROW('Hygiene Data'!G107))="","",OFFSET('Hygiene Data'!$G$11,0,10*ROW('Hygiene Data'!G107)))</f>
        <v/>
      </c>
      <c r="DY113" s="310" t="str">
        <f ca="true">+IF(OFFSET('Hygiene Data'!$G$12,0,10*ROW('Hygiene Data'!G107))="","",OFFSET('Hygiene Data'!$G$12,0,10*ROW('Hygiene Data'!G107)))</f>
        <v/>
      </c>
      <c r="DZ113" s="310" t="str">
        <f ca="true">+IF(OFFSET('Hygiene Data'!$G$13,0,10*ROW('Hygiene Data'!G107))="","",OFFSET('Hygiene Data'!$G$13,0,10*ROW('Hygiene Data'!G107)))</f>
        <v/>
      </c>
      <c r="EA113" s="310" t="str">
        <f ca="true">+IF(OFFSET('Hygiene Data'!$H$11,0,10*ROW('Hygiene Data'!H107))="","",OFFSET('Hygiene Data'!$H$11,0,10*ROW('Hygiene Data'!H107)))</f>
        <v/>
      </c>
      <c r="EB113" s="310" t="str">
        <f ca="true">+IF(OFFSET('Hygiene Data'!$H$12,0,10*ROW('Hygiene Data'!H107))="","",OFFSET('Hygiene Data'!$H$12,0,10*ROW('Hygiene Data'!H107)))</f>
        <v/>
      </c>
      <c r="EC113" s="310" t="str">
        <f ca="true">+IF(OFFSET('Hygiene Data'!$H$13,0,10*ROW('Hygiene Data'!H107))="","",OFFSET('Hygiene Data'!$H$13,0,10*ROW('Hygiene Data'!H107)))</f>
        <v/>
      </c>
      <c r="ED113" s="310" t="str">
        <f ca="true">+IF(OFFSET('Hygiene Data'!$I$11,0,10*ROW('Hygiene Data'!I107))="","",OFFSET('Hygiene Data'!$I$11,0,10*ROW('Hygiene Data'!I107)))</f>
        <v/>
      </c>
      <c r="EE113" s="310" t="str">
        <f ca="true">+IF(OFFSET('Hygiene Data'!$I$12,0,10*ROW('Hygiene Data'!I107))="","",OFFSET('Hygiene Data'!$I$12,0,10*ROW('Hygiene Data'!I107)))</f>
        <v/>
      </c>
      <c r="EF113" s="310"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66"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10"/>
      <c r="BS114" s="310" t="str">
        <f ca="true">+IF(OFFSET('Water Data'!$D$27,0,10*ROW('Water Data'!D108))="","",OFFSET('Water Data'!$D$27,0,10*ROW('Water Data'!D108)))</f>
        <v/>
      </c>
      <c r="BT114" s="310" t="str">
        <f ca="true">+IF(OFFSET('Water Data'!$D$28,0,10*ROW('Water Data'!D108))="","",OFFSET('Water Data'!$D$28,0,10*ROW('Water Data'!D108)))</f>
        <v/>
      </c>
      <c r="BU114" s="310" t="str">
        <f ca="true">+IF(OFFSET('Water Data'!$D$29,0,10*ROW('Water Data'!D108))="","",OFFSET('Water Data'!$D$29,0,10*ROW('Water Data'!D108)))</f>
        <v/>
      </c>
      <c r="BV114" s="310" t="str">
        <f ca="true">+IF(OFFSET('Water Data'!$E$27,0,10*ROW('Water Data'!E108))="","",OFFSET('Water Data'!$E$27,0,10*ROW('Water Data'!E108)))</f>
        <v/>
      </c>
      <c r="BW114" s="310" t="str">
        <f ca="true">+IF(OFFSET('Water Data'!$E$28,0,10*ROW('Water Data'!E108))="","",OFFSET('Water Data'!$E$28,0,10*ROW('Water Data'!E108)))</f>
        <v/>
      </c>
      <c r="BX114" s="310" t="str">
        <f ca="true">+IF(OFFSET('Water Data'!$E$29,0,10*ROW('Water Data'!E108))="","",OFFSET('Water Data'!$E$29,0,10*ROW('Water Data'!E108)))</f>
        <v/>
      </c>
      <c r="BY114" s="310" t="str">
        <f ca="true">+IF(OFFSET('Water Data'!$F$27,0,10*ROW('Water Data'!F108))="","",OFFSET('Water Data'!$F$27,0,10*ROW('Water Data'!F108)))</f>
        <v/>
      </c>
      <c r="BZ114" s="310" t="str">
        <f ca="true">+IF(OFFSET('Water Data'!$F$28,0,10*ROW('Water Data'!F108))="","",OFFSET('Water Data'!$F$28,0,10*ROW('Water Data'!F108)))</f>
        <v/>
      </c>
      <c r="CA114" s="310" t="str">
        <f ca="true">+IF(OFFSET('Water Data'!$F$29,0,10*ROW('Water Data'!F108))="","",OFFSET('Water Data'!$F$29,0,10*ROW('Water Data'!F108)))</f>
        <v/>
      </c>
      <c r="CB114" s="310" t="str">
        <f ca="true">+IF(OFFSET('Water Data'!$G$27,0,10*ROW('Water Data'!G108))="","",OFFSET('Water Data'!$G$27,0,10*ROW('Water Data'!G108)))</f>
        <v/>
      </c>
      <c r="CC114" s="310" t="str">
        <f ca="true">+IF(OFFSET('Water Data'!$G$28,0,10*ROW('Water Data'!G108))="","",OFFSET('Water Data'!$G$28,0,10*ROW('Water Data'!G108)))</f>
        <v/>
      </c>
      <c r="CD114" s="310" t="str">
        <f ca="true">+IF(OFFSET('Water Data'!$G$29,0,10*ROW('Water Data'!G108))="","",OFFSET('Water Data'!$G$29,0,10*ROW('Water Data'!G108)))</f>
        <v/>
      </c>
      <c r="CE114" s="310" t="str">
        <f ca="true">+IF(OFFSET('Water Data'!$H$27,0,10*ROW('Water Data'!H108))="","",OFFSET('Water Data'!$H$27,0,10*ROW('Water Data'!H108)))</f>
        <v/>
      </c>
      <c r="CF114" s="310" t="str">
        <f ca="true">+IF(OFFSET('Water Data'!$H$28,0,10*ROW('Water Data'!H108))="","",OFFSET('Water Data'!$H$28,0,10*ROW('Water Data'!H108)))</f>
        <v/>
      </c>
      <c r="CG114" s="310" t="str">
        <f ca="true">+IF(OFFSET('Water Data'!$H$29,0,10*ROW('Water Data'!H108))="","",OFFSET('Water Data'!$H$29,0,10*ROW('Water Data'!H108)))</f>
        <v/>
      </c>
      <c r="CH114" s="310" t="str">
        <f ca="true">+IF(OFFSET('Water Data'!$I$27,0,10*ROW('Water Data'!I108))="","",OFFSET('Water Data'!$I$27,0,10*ROW('Water Data'!I108)))</f>
        <v/>
      </c>
      <c r="CI114" s="310" t="str">
        <f ca="true">+IF(OFFSET('Water Data'!$I$28,0,10*ROW('Water Data'!I108))="","",OFFSET('Water Data'!$I$28,0,10*ROW('Water Data'!I108)))</f>
        <v/>
      </c>
      <c r="CJ114" s="310" t="str">
        <f ca="true">+IF(OFFSET('Water Data'!$I$29,0,10*ROW('Water Data'!I108))="","",OFFSET('Water Data'!$I$29,0,10*ROW('Water Data'!I108)))</f>
        <v/>
      </c>
      <c r="CK114" s="310" t="str">
        <f ca="true">+IF(OFFSET('Sanitation Data'!$D$28,0,10*ROW('Sanitation Data'!D108))="","",OFFSET('Sanitation Data'!$D$28,0,10*ROW('Sanitation Data'!D108)))</f>
        <v/>
      </c>
      <c r="CL114" s="310" t="str">
        <f ca="true">+IF(OFFSET('Sanitation Data'!$D$29,0,10*ROW('Sanitation Data'!D108))="","",OFFSET('Sanitation Data'!$D$29,0,10*ROW('Sanitation Data'!D108)))</f>
        <v/>
      </c>
      <c r="CM114" s="310" t="str">
        <f ca="true">+IF(OFFSET('Sanitation Data'!$D$30,0,10*ROW('Sanitation Data'!D108))="","",OFFSET('Sanitation Data'!$D$30,0,10*ROW('Sanitation Data'!D108)))</f>
        <v/>
      </c>
      <c r="CN114" s="310" t="str">
        <f ca="true">+IF(OFFSET('Sanitation Data'!$D$31,0,10*ROW('Sanitation Data'!D108))="","",OFFSET('Sanitation Data'!$D$31,0,10*ROW('Sanitation Data'!D108)))</f>
        <v/>
      </c>
      <c r="CO114" s="310" t="str">
        <f ca="true">+IF(OFFSET('Sanitation Data'!$D$32,0,10*ROW('Sanitation Data'!D108))="","",OFFSET('Sanitation Data'!$D$32,0,10*ROW('Sanitation Data'!D108)))</f>
        <v/>
      </c>
      <c r="CP114" s="310" t="str">
        <f ca="true">+IF(OFFSET('Sanitation Data'!$E$28,0,10*ROW('Sanitation Data'!E108))="","",OFFSET('Sanitation Data'!$E$28,0,10*ROW('Sanitation Data'!E108)))</f>
        <v/>
      </c>
      <c r="CQ114" s="310" t="str">
        <f ca="true">+IF(OFFSET('Sanitation Data'!$E$29,0,10*ROW('Sanitation Data'!E108))="","",OFFSET('Sanitation Data'!$E$29,0,10*ROW('Sanitation Data'!E108)))</f>
        <v/>
      </c>
      <c r="CR114" s="310" t="str">
        <f ca="true">+IF(OFFSET('Sanitation Data'!$E$30,0,10*ROW('Sanitation Data'!E108))="","",OFFSET('Sanitation Data'!$E$30,0,10*ROW('Sanitation Data'!E108)))</f>
        <v/>
      </c>
      <c r="CS114" s="310" t="str">
        <f ca="true">+IF(OFFSET('Sanitation Data'!$E$31,0,10*ROW('Sanitation Data'!E108))="","",OFFSET('Sanitation Data'!$E$31,0,10*ROW('Sanitation Data'!E108)))</f>
        <v/>
      </c>
      <c r="CT114" s="310" t="str">
        <f ca="true">+IF(OFFSET('Sanitation Data'!$E$32,0,10*ROW('Sanitation Data'!E108))="","",OFFSET('Sanitation Data'!$E$32,0,10*ROW('Sanitation Data'!E108)))</f>
        <v/>
      </c>
      <c r="CU114" s="310" t="str">
        <f ca="true">+IF(OFFSET('Sanitation Data'!$F$28,0,10*ROW('Sanitation Data'!F108))="","",OFFSET('Sanitation Data'!$F$28,0,10*ROW('Sanitation Data'!F108)))</f>
        <v/>
      </c>
      <c r="CV114" s="310" t="str">
        <f ca="true">+IF(OFFSET('Sanitation Data'!$F$29,0,10*ROW('Sanitation Data'!F108))="","",OFFSET('Sanitation Data'!$F$29,0,10*ROW('Sanitation Data'!F108)))</f>
        <v/>
      </c>
      <c r="CW114" s="310" t="str">
        <f ca="true">+IF(OFFSET('Sanitation Data'!$F$30,0,10*ROW('Sanitation Data'!F108))="","",OFFSET('Sanitation Data'!$F$30,0,10*ROW('Sanitation Data'!F108)))</f>
        <v/>
      </c>
      <c r="CX114" s="310" t="str">
        <f ca="true">+IF(OFFSET('Sanitation Data'!$F$31,0,10*ROW('Sanitation Data'!F108))="","",OFFSET('Sanitation Data'!$F$31,0,10*ROW('Sanitation Data'!F108)))</f>
        <v/>
      </c>
      <c r="CY114" s="310" t="str">
        <f ca="true">+IF(OFFSET('Sanitation Data'!$F$32,0,10*ROW('Sanitation Data'!F108))="","",OFFSET('Sanitation Data'!$F$32,0,10*ROW('Sanitation Data'!F108)))</f>
        <v/>
      </c>
      <c r="CZ114" s="310" t="str">
        <f ca="true">+IF(OFFSET('Sanitation Data'!$G$28,0,10*ROW('Sanitation Data'!G108))="","",OFFSET('Sanitation Data'!$G$28,0,10*ROW('Sanitation Data'!G108)))</f>
        <v/>
      </c>
      <c r="DA114" s="310" t="str">
        <f ca="true">+IF(OFFSET('Sanitation Data'!$G$29,0,10*ROW('Sanitation Data'!G108))="","",OFFSET('Sanitation Data'!$G$29,0,10*ROW('Sanitation Data'!G108)))</f>
        <v/>
      </c>
      <c r="DB114" s="310" t="str">
        <f ca="true">+IF(OFFSET('Sanitation Data'!$G$30,0,10*ROW('Sanitation Data'!G108))="","",OFFSET('Sanitation Data'!$G$30,0,10*ROW('Sanitation Data'!G108)))</f>
        <v/>
      </c>
      <c r="DC114" s="310" t="str">
        <f ca="true">+IF(OFFSET('Sanitation Data'!$G$31,0,10*ROW('Sanitation Data'!G108))="","",OFFSET('Sanitation Data'!$G$31,0,10*ROW('Sanitation Data'!G108)))</f>
        <v/>
      </c>
      <c r="DD114" s="310" t="str">
        <f ca="true">+IF(OFFSET('Sanitation Data'!$G$32,0,10*ROW('Sanitation Data'!G108))="","",OFFSET('Sanitation Data'!$G$32,0,10*ROW('Sanitation Data'!G108)))</f>
        <v/>
      </c>
      <c r="DE114" s="310" t="str">
        <f ca="true">+IF(OFFSET('Sanitation Data'!$H$28,0,10*ROW('Sanitation Data'!H108))="","",OFFSET('Sanitation Data'!$H$28,0,10*ROW('Sanitation Data'!H108)))</f>
        <v/>
      </c>
      <c r="DF114" s="310" t="str">
        <f ca="true">+IF(OFFSET('Sanitation Data'!$H$29,0,10*ROW('Sanitation Data'!H108))="","",OFFSET('Sanitation Data'!$H$29,0,10*ROW('Sanitation Data'!H108)))</f>
        <v/>
      </c>
      <c r="DG114" s="310" t="str">
        <f ca="true">+IF(OFFSET('Sanitation Data'!$H$30,0,10*ROW('Sanitation Data'!H108))="","",OFFSET('Sanitation Data'!$H$30,0,10*ROW('Sanitation Data'!H108)))</f>
        <v/>
      </c>
      <c r="DH114" s="310" t="str">
        <f ca="true">+IF(OFFSET('Sanitation Data'!$H$31,0,10*ROW('Sanitation Data'!H108))="","",OFFSET('Sanitation Data'!$H$31,0,10*ROW('Sanitation Data'!H108)))</f>
        <v/>
      </c>
      <c r="DI114" s="310" t="str">
        <f ca="true">+IF(OFFSET('Sanitation Data'!$H$32,0,10*ROW('Sanitation Data'!H108))="","",OFFSET('Sanitation Data'!$H$32,0,10*ROW('Sanitation Data'!H108)))</f>
        <v/>
      </c>
      <c r="DJ114" s="310" t="str">
        <f ca="true">+IF(OFFSET('Sanitation Data'!$I$28,0,10*ROW('Sanitation Data'!I108))="","",OFFSET('Sanitation Data'!$I$28,0,10*ROW('Sanitation Data'!I108)))</f>
        <v/>
      </c>
      <c r="DK114" s="310" t="str">
        <f ca="true">+IF(OFFSET('Sanitation Data'!$I$29,0,10*ROW('Sanitation Data'!I108))="","",OFFSET('Sanitation Data'!$I$29,0,10*ROW('Sanitation Data'!I108)))</f>
        <v/>
      </c>
      <c r="DL114" s="310" t="str">
        <f ca="true">+IF(OFFSET('Sanitation Data'!$I$30,0,10*ROW('Sanitation Data'!I108))="","",OFFSET('Sanitation Data'!$I$30,0,10*ROW('Sanitation Data'!I108)))</f>
        <v/>
      </c>
      <c r="DM114" s="310" t="str">
        <f ca="true">+IF(OFFSET('Sanitation Data'!$I$31,0,10*ROW('Sanitation Data'!I108))="","",OFFSET('Sanitation Data'!$I$31,0,10*ROW('Sanitation Data'!I108)))</f>
        <v/>
      </c>
      <c r="DN114" s="310" t="str">
        <f ca="true">+IF(OFFSET('Sanitation Data'!$I$32,0,10*ROW('Sanitation Data'!I108))="","",OFFSET('Sanitation Data'!$I$32,0,10*ROW('Sanitation Data'!I108)))</f>
        <v/>
      </c>
      <c r="DO114" s="310" t="str">
        <f ca="true">+IF(OFFSET('Hygiene Data'!$D$11,0,10*ROW('Hygiene Data'!D108))="","",OFFSET('Hygiene Data'!$D$11,0,10*ROW('Hygiene Data'!D108)))</f>
        <v/>
      </c>
      <c r="DP114" s="310" t="str">
        <f ca="true">+IF(OFFSET('Hygiene Data'!$D$12,0,10*ROW('Hygiene Data'!D108))="","",OFFSET('Hygiene Data'!$D$12,0,10*ROW('Hygiene Data'!D108)))</f>
        <v/>
      </c>
      <c r="DQ114" s="310" t="str">
        <f ca="true">+IF(OFFSET('Hygiene Data'!$D$13,0,10*ROW('Hygiene Data'!D108))="","",OFFSET('Hygiene Data'!$D$13,0,10*ROW('Hygiene Data'!D108)))</f>
        <v/>
      </c>
      <c r="DR114" s="310" t="str">
        <f ca="true">+IF(OFFSET('Hygiene Data'!$E$11,0,10*ROW('Hygiene Data'!E108))="","",OFFSET('Hygiene Data'!$E$11,0,10*ROW('Hygiene Data'!E108)))</f>
        <v/>
      </c>
      <c r="DS114" s="310" t="str">
        <f ca="true">+IF(OFFSET('Hygiene Data'!$E$12,0,10*ROW('Hygiene Data'!E108))="","",OFFSET('Hygiene Data'!$E$12,0,10*ROW('Hygiene Data'!E108)))</f>
        <v/>
      </c>
      <c r="DT114" s="310" t="str">
        <f ca="true">+IF(OFFSET('Hygiene Data'!$E$13,0,10*ROW('Hygiene Data'!E108))="","",OFFSET('Hygiene Data'!$E$13,0,10*ROW('Hygiene Data'!E108)))</f>
        <v/>
      </c>
      <c r="DU114" s="310" t="str">
        <f ca="true">+IF(OFFSET('Hygiene Data'!$F$11,0,10*ROW('Hygiene Data'!F108))="","",OFFSET('Hygiene Data'!$F$11,0,10*ROW('Hygiene Data'!F108)))</f>
        <v/>
      </c>
      <c r="DV114" s="310" t="str">
        <f ca="true">+IF(OFFSET('Hygiene Data'!$F$12,0,10*ROW('Hygiene Data'!F108))="","",OFFSET('Hygiene Data'!$F$12,0,10*ROW('Hygiene Data'!F108)))</f>
        <v/>
      </c>
      <c r="DW114" s="310" t="str">
        <f ca="true">+IF(OFFSET('Hygiene Data'!$F$13,0,10*ROW('Hygiene Data'!F108))="","",OFFSET('Hygiene Data'!$F$13,0,10*ROW('Hygiene Data'!F108)))</f>
        <v/>
      </c>
      <c r="DX114" s="310" t="str">
        <f ca="true">+IF(OFFSET('Hygiene Data'!$G$11,0,10*ROW('Hygiene Data'!G108))="","",OFFSET('Hygiene Data'!$G$11,0,10*ROW('Hygiene Data'!G108)))</f>
        <v/>
      </c>
      <c r="DY114" s="310" t="str">
        <f ca="true">+IF(OFFSET('Hygiene Data'!$G$12,0,10*ROW('Hygiene Data'!G108))="","",OFFSET('Hygiene Data'!$G$12,0,10*ROW('Hygiene Data'!G108)))</f>
        <v/>
      </c>
      <c r="DZ114" s="310" t="str">
        <f ca="true">+IF(OFFSET('Hygiene Data'!$G$13,0,10*ROW('Hygiene Data'!G108))="","",OFFSET('Hygiene Data'!$G$13,0,10*ROW('Hygiene Data'!G108)))</f>
        <v/>
      </c>
      <c r="EA114" s="310" t="str">
        <f ca="true">+IF(OFFSET('Hygiene Data'!$H$11,0,10*ROW('Hygiene Data'!H108))="","",OFFSET('Hygiene Data'!$H$11,0,10*ROW('Hygiene Data'!H108)))</f>
        <v/>
      </c>
      <c r="EB114" s="310" t="str">
        <f ca="true">+IF(OFFSET('Hygiene Data'!$H$12,0,10*ROW('Hygiene Data'!H108))="","",OFFSET('Hygiene Data'!$H$12,0,10*ROW('Hygiene Data'!H108)))</f>
        <v/>
      </c>
      <c r="EC114" s="310" t="str">
        <f ca="true">+IF(OFFSET('Hygiene Data'!$H$13,0,10*ROW('Hygiene Data'!H108))="","",OFFSET('Hygiene Data'!$H$13,0,10*ROW('Hygiene Data'!H108)))</f>
        <v/>
      </c>
      <c r="ED114" s="310" t="str">
        <f ca="true">+IF(OFFSET('Hygiene Data'!$I$11,0,10*ROW('Hygiene Data'!I108))="","",OFFSET('Hygiene Data'!$I$11,0,10*ROW('Hygiene Data'!I108)))</f>
        <v/>
      </c>
      <c r="EE114" s="310" t="str">
        <f ca="true">+IF(OFFSET('Hygiene Data'!$I$12,0,10*ROW('Hygiene Data'!I108))="","",OFFSET('Hygiene Data'!$I$12,0,10*ROW('Hygiene Data'!I108)))</f>
        <v/>
      </c>
      <c r="EF114" s="310"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66"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10"/>
      <c r="BS115" s="310" t="str">
        <f ca="true">+IF(OFFSET('Water Data'!$D$27,0,10*ROW('Water Data'!D109))="","",OFFSET('Water Data'!$D$27,0,10*ROW('Water Data'!D109)))</f>
        <v/>
      </c>
      <c r="BT115" s="310" t="str">
        <f ca="true">+IF(OFFSET('Water Data'!$D$28,0,10*ROW('Water Data'!D109))="","",OFFSET('Water Data'!$D$28,0,10*ROW('Water Data'!D109)))</f>
        <v/>
      </c>
      <c r="BU115" s="310" t="str">
        <f ca="true">+IF(OFFSET('Water Data'!$D$29,0,10*ROW('Water Data'!D109))="","",OFFSET('Water Data'!$D$29,0,10*ROW('Water Data'!D109)))</f>
        <v/>
      </c>
      <c r="BV115" s="310" t="str">
        <f ca="true">+IF(OFFSET('Water Data'!$E$27,0,10*ROW('Water Data'!E109))="","",OFFSET('Water Data'!$E$27,0,10*ROW('Water Data'!E109)))</f>
        <v/>
      </c>
      <c r="BW115" s="310" t="str">
        <f ca="true">+IF(OFFSET('Water Data'!$E$28,0,10*ROW('Water Data'!E109))="","",OFFSET('Water Data'!$E$28,0,10*ROW('Water Data'!E109)))</f>
        <v/>
      </c>
      <c r="BX115" s="310" t="str">
        <f ca="true">+IF(OFFSET('Water Data'!$E$29,0,10*ROW('Water Data'!E109))="","",OFFSET('Water Data'!$E$29,0,10*ROW('Water Data'!E109)))</f>
        <v/>
      </c>
      <c r="BY115" s="310" t="str">
        <f ca="true">+IF(OFFSET('Water Data'!$F$27,0,10*ROW('Water Data'!F109))="","",OFFSET('Water Data'!$F$27,0,10*ROW('Water Data'!F109)))</f>
        <v/>
      </c>
      <c r="BZ115" s="310" t="str">
        <f ca="true">+IF(OFFSET('Water Data'!$F$28,0,10*ROW('Water Data'!F109))="","",OFFSET('Water Data'!$F$28,0,10*ROW('Water Data'!F109)))</f>
        <v/>
      </c>
      <c r="CA115" s="310" t="str">
        <f ca="true">+IF(OFFSET('Water Data'!$F$29,0,10*ROW('Water Data'!F109))="","",OFFSET('Water Data'!$F$29,0,10*ROW('Water Data'!F109)))</f>
        <v/>
      </c>
      <c r="CB115" s="310" t="str">
        <f ca="true">+IF(OFFSET('Water Data'!$G$27,0,10*ROW('Water Data'!G109))="","",OFFSET('Water Data'!$G$27,0,10*ROW('Water Data'!G109)))</f>
        <v/>
      </c>
      <c r="CC115" s="310" t="str">
        <f ca="true">+IF(OFFSET('Water Data'!$G$28,0,10*ROW('Water Data'!G109))="","",OFFSET('Water Data'!$G$28,0,10*ROW('Water Data'!G109)))</f>
        <v/>
      </c>
      <c r="CD115" s="310" t="str">
        <f ca="true">+IF(OFFSET('Water Data'!$G$29,0,10*ROW('Water Data'!G109))="","",OFFSET('Water Data'!$G$29,0,10*ROW('Water Data'!G109)))</f>
        <v/>
      </c>
      <c r="CE115" s="310" t="str">
        <f ca="true">+IF(OFFSET('Water Data'!$H$27,0,10*ROW('Water Data'!H109))="","",OFFSET('Water Data'!$H$27,0,10*ROW('Water Data'!H109)))</f>
        <v/>
      </c>
      <c r="CF115" s="310" t="str">
        <f ca="true">+IF(OFFSET('Water Data'!$H$28,0,10*ROW('Water Data'!H109))="","",OFFSET('Water Data'!$H$28,0,10*ROW('Water Data'!H109)))</f>
        <v/>
      </c>
      <c r="CG115" s="310" t="str">
        <f ca="true">+IF(OFFSET('Water Data'!$H$29,0,10*ROW('Water Data'!H109))="","",OFFSET('Water Data'!$H$29,0,10*ROW('Water Data'!H109)))</f>
        <v/>
      </c>
      <c r="CH115" s="310" t="str">
        <f ca="true">+IF(OFFSET('Water Data'!$I$27,0,10*ROW('Water Data'!I109))="","",OFFSET('Water Data'!$I$27,0,10*ROW('Water Data'!I109)))</f>
        <v/>
      </c>
      <c r="CI115" s="310" t="str">
        <f ca="true">+IF(OFFSET('Water Data'!$I$28,0,10*ROW('Water Data'!I109))="","",OFFSET('Water Data'!$I$28,0,10*ROW('Water Data'!I109)))</f>
        <v/>
      </c>
      <c r="CJ115" s="310" t="str">
        <f ca="true">+IF(OFFSET('Water Data'!$I$29,0,10*ROW('Water Data'!I109))="","",OFFSET('Water Data'!$I$29,0,10*ROW('Water Data'!I109)))</f>
        <v/>
      </c>
      <c r="CK115" s="310" t="str">
        <f ca="true">+IF(OFFSET('Sanitation Data'!$D$28,0,10*ROW('Sanitation Data'!D109))="","",OFFSET('Sanitation Data'!$D$28,0,10*ROW('Sanitation Data'!D109)))</f>
        <v/>
      </c>
      <c r="CL115" s="310" t="str">
        <f ca="true">+IF(OFFSET('Sanitation Data'!$D$29,0,10*ROW('Sanitation Data'!D109))="","",OFFSET('Sanitation Data'!$D$29,0,10*ROW('Sanitation Data'!D109)))</f>
        <v/>
      </c>
      <c r="CM115" s="310" t="str">
        <f ca="true">+IF(OFFSET('Sanitation Data'!$D$30,0,10*ROW('Sanitation Data'!D109))="","",OFFSET('Sanitation Data'!$D$30,0,10*ROW('Sanitation Data'!D109)))</f>
        <v/>
      </c>
      <c r="CN115" s="310" t="str">
        <f ca="true">+IF(OFFSET('Sanitation Data'!$D$31,0,10*ROW('Sanitation Data'!D109))="","",OFFSET('Sanitation Data'!$D$31,0,10*ROW('Sanitation Data'!D109)))</f>
        <v/>
      </c>
      <c r="CO115" s="310" t="str">
        <f ca="true">+IF(OFFSET('Sanitation Data'!$D$32,0,10*ROW('Sanitation Data'!D109))="","",OFFSET('Sanitation Data'!$D$32,0,10*ROW('Sanitation Data'!D109)))</f>
        <v/>
      </c>
      <c r="CP115" s="310" t="str">
        <f ca="true">+IF(OFFSET('Sanitation Data'!$E$28,0,10*ROW('Sanitation Data'!E109))="","",OFFSET('Sanitation Data'!$E$28,0,10*ROW('Sanitation Data'!E109)))</f>
        <v/>
      </c>
      <c r="CQ115" s="310" t="str">
        <f ca="true">+IF(OFFSET('Sanitation Data'!$E$29,0,10*ROW('Sanitation Data'!E109))="","",OFFSET('Sanitation Data'!$E$29,0,10*ROW('Sanitation Data'!E109)))</f>
        <v/>
      </c>
      <c r="CR115" s="310" t="str">
        <f ca="true">+IF(OFFSET('Sanitation Data'!$E$30,0,10*ROW('Sanitation Data'!E109))="","",OFFSET('Sanitation Data'!$E$30,0,10*ROW('Sanitation Data'!E109)))</f>
        <v/>
      </c>
      <c r="CS115" s="310" t="str">
        <f ca="true">+IF(OFFSET('Sanitation Data'!$E$31,0,10*ROW('Sanitation Data'!E109))="","",OFFSET('Sanitation Data'!$E$31,0,10*ROW('Sanitation Data'!E109)))</f>
        <v/>
      </c>
      <c r="CT115" s="310" t="str">
        <f ca="true">+IF(OFFSET('Sanitation Data'!$E$32,0,10*ROW('Sanitation Data'!E109))="","",OFFSET('Sanitation Data'!$E$32,0,10*ROW('Sanitation Data'!E109)))</f>
        <v/>
      </c>
      <c r="CU115" s="310" t="str">
        <f ca="true">+IF(OFFSET('Sanitation Data'!$F$28,0,10*ROW('Sanitation Data'!F109))="","",OFFSET('Sanitation Data'!$F$28,0,10*ROW('Sanitation Data'!F109)))</f>
        <v/>
      </c>
      <c r="CV115" s="310" t="str">
        <f ca="true">+IF(OFFSET('Sanitation Data'!$F$29,0,10*ROW('Sanitation Data'!F109))="","",OFFSET('Sanitation Data'!$F$29,0,10*ROW('Sanitation Data'!F109)))</f>
        <v/>
      </c>
      <c r="CW115" s="310" t="str">
        <f ca="true">+IF(OFFSET('Sanitation Data'!$F$30,0,10*ROW('Sanitation Data'!F109))="","",OFFSET('Sanitation Data'!$F$30,0,10*ROW('Sanitation Data'!F109)))</f>
        <v/>
      </c>
      <c r="CX115" s="310" t="str">
        <f ca="true">+IF(OFFSET('Sanitation Data'!$F$31,0,10*ROW('Sanitation Data'!F109))="","",OFFSET('Sanitation Data'!$F$31,0,10*ROW('Sanitation Data'!F109)))</f>
        <v/>
      </c>
      <c r="CY115" s="310" t="str">
        <f ca="true">+IF(OFFSET('Sanitation Data'!$F$32,0,10*ROW('Sanitation Data'!F109))="","",OFFSET('Sanitation Data'!$F$32,0,10*ROW('Sanitation Data'!F109)))</f>
        <v/>
      </c>
      <c r="CZ115" s="310" t="str">
        <f ca="true">+IF(OFFSET('Sanitation Data'!$G$28,0,10*ROW('Sanitation Data'!G109))="","",OFFSET('Sanitation Data'!$G$28,0,10*ROW('Sanitation Data'!G109)))</f>
        <v/>
      </c>
      <c r="DA115" s="310" t="str">
        <f ca="true">+IF(OFFSET('Sanitation Data'!$G$29,0,10*ROW('Sanitation Data'!G109))="","",OFFSET('Sanitation Data'!$G$29,0,10*ROW('Sanitation Data'!G109)))</f>
        <v/>
      </c>
      <c r="DB115" s="310" t="str">
        <f ca="true">+IF(OFFSET('Sanitation Data'!$G$30,0,10*ROW('Sanitation Data'!G109))="","",OFFSET('Sanitation Data'!$G$30,0,10*ROW('Sanitation Data'!G109)))</f>
        <v/>
      </c>
      <c r="DC115" s="310" t="str">
        <f ca="true">+IF(OFFSET('Sanitation Data'!$G$31,0,10*ROW('Sanitation Data'!G109))="","",OFFSET('Sanitation Data'!$G$31,0,10*ROW('Sanitation Data'!G109)))</f>
        <v/>
      </c>
      <c r="DD115" s="310" t="str">
        <f ca="true">+IF(OFFSET('Sanitation Data'!$G$32,0,10*ROW('Sanitation Data'!G109))="","",OFFSET('Sanitation Data'!$G$32,0,10*ROW('Sanitation Data'!G109)))</f>
        <v/>
      </c>
      <c r="DE115" s="310" t="str">
        <f ca="true">+IF(OFFSET('Sanitation Data'!$H$28,0,10*ROW('Sanitation Data'!H109))="","",OFFSET('Sanitation Data'!$H$28,0,10*ROW('Sanitation Data'!H109)))</f>
        <v/>
      </c>
      <c r="DF115" s="310" t="str">
        <f ca="true">+IF(OFFSET('Sanitation Data'!$H$29,0,10*ROW('Sanitation Data'!H109))="","",OFFSET('Sanitation Data'!$H$29,0,10*ROW('Sanitation Data'!H109)))</f>
        <v/>
      </c>
      <c r="DG115" s="310" t="str">
        <f ca="true">+IF(OFFSET('Sanitation Data'!$H$30,0,10*ROW('Sanitation Data'!H109))="","",OFFSET('Sanitation Data'!$H$30,0,10*ROW('Sanitation Data'!H109)))</f>
        <v/>
      </c>
      <c r="DH115" s="310" t="str">
        <f ca="true">+IF(OFFSET('Sanitation Data'!$H$31,0,10*ROW('Sanitation Data'!H109))="","",OFFSET('Sanitation Data'!$H$31,0,10*ROW('Sanitation Data'!H109)))</f>
        <v/>
      </c>
      <c r="DI115" s="310" t="str">
        <f ca="true">+IF(OFFSET('Sanitation Data'!$H$32,0,10*ROW('Sanitation Data'!H109))="","",OFFSET('Sanitation Data'!$H$32,0,10*ROW('Sanitation Data'!H109)))</f>
        <v/>
      </c>
      <c r="DJ115" s="310" t="str">
        <f ca="true">+IF(OFFSET('Sanitation Data'!$I$28,0,10*ROW('Sanitation Data'!I109))="","",OFFSET('Sanitation Data'!$I$28,0,10*ROW('Sanitation Data'!I109)))</f>
        <v/>
      </c>
      <c r="DK115" s="310" t="str">
        <f ca="true">+IF(OFFSET('Sanitation Data'!$I$29,0,10*ROW('Sanitation Data'!I109))="","",OFFSET('Sanitation Data'!$I$29,0,10*ROW('Sanitation Data'!I109)))</f>
        <v/>
      </c>
      <c r="DL115" s="310" t="str">
        <f ca="true">+IF(OFFSET('Sanitation Data'!$I$30,0,10*ROW('Sanitation Data'!I109))="","",OFFSET('Sanitation Data'!$I$30,0,10*ROW('Sanitation Data'!I109)))</f>
        <v/>
      </c>
      <c r="DM115" s="310" t="str">
        <f ca="true">+IF(OFFSET('Sanitation Data'!$I$31,0,10*ROW('Sanitation Data'!I109))="","",OFFSET('Sanitation Data'!$I$31,0,10*ROW('Sanitation Data'!I109)))</f>
        <v/>
      </c>
      <c r="DN115" s="310" t="str">
        <f ca="true">+IF(OFFSET('Sanitation Data'!$I$32,0,10*ROW('Sanitation Data'!I109))="","",OFFSET('Sanitation Data'!$I$32,0,10*ROW('Sanitation Data'!I109)))</f>
        <v/>
      </c>
      <c r="DO115" s="310" t="str">
        <f ca="true">+IF(OFFSET('Hygiene Data'!$D$11,0,10*ROW('Hygiene Data'!D109))="","",OFFSET('Hygiene Data'!$D$11,0,10*ROW('Hygiene Data'!D109)))</f>
        <v/>
      </c>
      <c r="DP115" s="310" t="str">
        <f ca="true">+IF(OFFSET('Hygiene Data'!$D$12,0,10*ROW('Hygiene Data'!D109))="","",OFFSET('Hygiene Data'!$D$12,0,10*ROW('Hygiene Data'!D109)))</f>
        <v/>
      </c>
      <c r="DQ115" s="310" t="str">
        <f ca="true">+IF(OFFSET('Hygiene Data'!$D$13,0,10*ROW('Hygiene Data'!D109))="","",OFFSET('Hygiene Data'!$D$13,0,10*ROW('Hygiene Data'!D109)))</f>
        <v/>
      </c>
      <c r="DR115" s="310" t="str">
        <f ca="true">+IF(OFFSET('Hygiene Data'!$E$11,0,10*ROW('Hygiene Data'!E109))="","",OFFSET('Hygiene Data'!$E$11,0,10*ROW('Hygiene Data'!E109)))</f>
        <v/>
      </c>
      <c r="DS115" s="310" t="str">
        <f ca="true">+IF(OFFSET('Hygiene Data'!$E$12,0,10*ROW('Hygiene Data'!E109))="","",OFFSET('Hygiene Data'!$E$12,0,10*ROW('Hygiene Data'!E109)))</f>
        <v/>
      </c>
      <c r="DT115" s="310" t="str">
        <f ca="true">+IF(OFFSET('Hygiene Data'!$E$13,0,10*ROW('Hygiene Data'!E109))="","",OFFSET('Hygiene Data'!$E$13,0,10*ROW('Hygiene Data'!E109)))</f>
        <v/>
      </c>
      <c r="DU115" s="310" t="str">
        <f ca="true">+IF(OFFSET('Hygiene Data'!$F$11,0,10*ROW('Hygiene Data'!F109))="","",OFFSET('Hygiene Data'!$F$11,0,10*ROW('Hygiene Data'!F109)))</f>
        <v/>
      </c>
      <c r="DV115" s="310" t="str">
        <f ca="true">+IF(OFFSET('Hygiene Data'!$F$12,0,10*ROW('Hygiene Data'!F109))="","",OFFSET('Hygiene Data'!$F$12,0,10*ROW('Hygiene Data'!F109)))</f>
        <v/>
      </c>
      <c r="DW115" s="310" t="str">
        <f ca="true">+IF(OFFSET('Hygiene Data'!$F$13,0,10*ROW('Hygiene Data'!F109))="","",OFFSET('Hygiene Data'!$F$13,0,10*ROW('Hygiene Data'!F109)))</f>
        <v/>
      </c>
      <c r="DX115" s="310" t="str">
        <f ca="true">+IF(OFFSET('Hygiene Data'!$G$11,0,10*ROW('Hygiene Data'!G109))="","",OFFSET('Hygiene Data'!$G$11,0,10*ROW('Hygiene Data'!G109)))</f>
        <v/>
      </c>
      <c r="DY115" s="310" t="str">
        <f ca="true">+IF(OFFSET('Hygiene Data'!$G$12,0,10*ROW('Hygiene Data'!G109))="","",OFFSET('Hygiene Data'!$G$12,0,10*ROW('Hygiene Data'!G109)))</f>
        <v/>
      </c>
      <c r="DZ115" s="310" t="str">
        <f ca="true">+IF(OFFSET('Hygiene Data'!$G$13,0,10*ROW('Hygiene Data'!G109))="","",OFFSET('Hygiene Data'!$G$13,0,10*ROW('Hygiene Data'!G109)))</f>
        <v/>
      </c>
      <c r="EA115" s="310" t="str">
        <f ca="true">+IF(OFFSET('Hygiene Data'!$H$11,0,10*ROW('Hygiene Data'!H109))="","",OFFSET('Hygiene Data'!$H$11,0,10*ROW('Hygiene Data'!H109)))</f>
        <v/>
      </c>
      <c r="EB115" s="310" t="str">
        <f ca="true">+IF(OFFSET('Hygiene Data'!$H$12,0,10*ROW('Hygiene Data'!H109))="","",OFFSET('Hygiene Data'!$H$12,0,10*ROW('Hygiene Data'!H109)))</f>
        <v/>
      </c>
      <c r="EC115" s="310" t="str">
        <f ca="true">+IF(OFFSET('Hygiene Data'!$H$13,0,10*ROW('Hygiene Data'!H109))="","",OFFSET('Hygiene Data'!$H$13,0,10*ROW('Hygiene Data'!H109)))</f>
        <v/>
      </c>
      <c r="ED115" s="310" t="str">
        <f ca="true">+IF(OFFSET('Hygiene Data'!$I$11,0,10*ROW('Hygiene Data'!I109))="","",OFFSET('Hygiene Data'!$I$11,0,10*ROW('Hygiene Data'!I109)))</f>
        <v/>
      </c>
      <c r="EE115" s="310" t="str">
        <f ca="true">+IF(OFFSET('Hygiene Data'!$I$12,0,10*ROW('Hygiene Data'!I109))="","",OFFSET('Hygiene Data'!$I$12,0,10*ROW('Hygiene Data'!I109)))</f>
        <v/>
      </c>
      <c r="EF115" s="310"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66"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10"/>
      <c r="BS116" s="310" t="str">
        <f ca="true">+IF(OFFSET('Water Data'!$D$27,0,10*ROW('Water Data'!D110))="","",OFFSET('Water Data'!$D$27,0,10*ROW('Water Data'!D110)))</f>
        <v/>
      </c>
      <c r="BT116" s="310" t="str">
        <f ca="true">+IF(OFFSET('Water Data'!$D$28,0,10*ROW('Water Data'!D110))="","",OFFSET('Water Data'!$D$28,0,10*ROW('Water Data'!D110)))</f>
        <v/>
      </c>
      <c r="BU116" s="310" t="str">
        <f ca="true">+IF(OFFSET('Water Data'!$D$29,0,10*ROW('Water Data'!D110))="","",OFFSET('Water Data'!$D$29,0,10*ROW('Water Data'!D110)))</f>
        <v/>
      </c>
      <c r="BV116" s="310" t="str">
        <f ca="true">+IF(OFFSET('Water Data'!$E$27,0,10*ROW('Water Data'!E110))="","",OFFSET('Water Data'!$E$27,0,10*ROW('Water Data'!E110)))</f>
        <v/>
      </c>
      <c r="BW116" s="310" t="str">
        <f ca="true">+IF(OFFSET('Water Data'!$E$28,0,10*ROW('Water Data'!E110))="","",OFFSET('Water Data'!$E$28,0,10*ROW('Water Data'!E110)))</f>
        <v/>
      </c>
      <c r="BX116" s="310" t="str">
        <f ca="true">+IF(OFFSET('Water Data'!$E$29,0,10*ROW('Water Data'!E110))="","",OFFSET('Water Data'!$E$29,0,10*ROW('Water Data'!E110)))</f>
        <v/>
      </c>
      <c r="BY116" s="310" t="str">
        <f ca="true">+IF(OFFSET('Water Data'!$F$27,0,10*ROW('Water Data'!F110))="","",OFFSET('Water Data'!$F$27,0,10*ROW('Water Data'!F110)))</f>
        <v/>
      </c>
      <c r="BZ116" s="310" t="str">
        <f ca="true">+IF(OFFSET('Water Data'!$F$28,0,10*ROW('Water Data'!F110))="","",OFFSET('Water Data'!$F$28,0,10*ROW('Water Data'!F110)))</f>
        <v/>
      </c>
      <c r="CA116" s="310" t="str">
        <f ca="true">+IF(OFFSET('Water Data'!$F$29,0,10*ROW('Water Data'!F110))="","",OFFSET('Water Data'!$F$29,0,10*ROW('Water Data'!F110)))</f>
        <v/>
      </c>
      <c r="CB116" s="310" t="str">
        <f ca="true">+IF(OFFSET('Water Data'!$G$27,0,10*ROW('Water Data'!G110))="","",OFFSET('Water Data'!$G$27,0,10*ROW('Water Data'!G110)))</f>
        <v/>
      </c>
      <c r="CC116" s="310" t="str">
        <f ca="true">+IF(OFFSET('Water Data'!$G$28,0,10*ROW('Water Data'!G110))="","",OFFSET('Water Data'!$G$28,0,10*ROW('Water Data'!G110)))</f>
        <v/>
      </c>
      <c r="CD116" s="310" t="str">
        <f ca="true">+IF(OFFSET('Water Data'!$G$29,0,10*ROW('Water Data'!G110))="","",OFFSET('Water Data'!$G$29,0,10*ROW('Water Data'!G110)))</f>
        <v/>
      </c>
      <c r="CE116" s="310" t="str">
        <f ca="true">+IF(OFFSET('Water Data'!$H$27,0,10*ROW('Water Data'!H110))="","",OFFSET('Water Data'!$H$27,0,10*ROW('Water Data'!H110)))</f>
        <v/>
      </c>
      <c r="CF116" s="310" t="str">
        <f ca="true">+IF(OFFSET('Water Data'!$H$28,0,10*ROW('Water Data'!H110))="","",OFFSET('Water Data'!$H$28,0,10*ROW('Water Data'!H110)))</f>
        <v/>
      </c>
      <c r="CG116" s="310" t="str">
        <f ca="true">+IF(OFFSET('Water Data'!$H$29,0,10*ROW('Water Data'!H110))="","",OFFSET('Water Data'!$H$29,0,10*ROW('Water Data'!H110)))</f>
        <v/>
      </c>
      <c r="CH116" s="310" t="str">
        <f ca="true">+IF(OFFSET('Water Data'!$I$27,0,10*ROW('Water Data'!I110))="","",OFFSET('Water Data'!$I$27,0,10*ROW('Water Data'!I110)))</f>
        <v/>
      </c>
      <c r="CI116" s="310" t="str">
        <f ca="true">+IF(OFFSET('Water Data'!$I$28,0,10*ROW('Water Data'!I110))="","",OFFSET('Water Data'!$I$28,0,10*ROW('Water Data'!I110)))</f>
        <v/>
      </c>
      <c r="CJ116" s="310" t="str">
        <f ca="true">+IF(OFFSET('Water Data'!$I$29,0,10*ROW('Water Data'!I110))="","",OFFSET('Water Data'!$I$29,0,10*ROW('Water Data'!I110)))</f>
        <v/>
      </c>
      <c r="CK116" s="310" t="str">
        <f ca="true">+IF(OFFSET('Sanitation Data'!$D$28,0,10*ROW('Sanitation Data'!D110))="","",OFFSET('Sanitation Data'!$D$28,0,10*ROW('Sanitation Data'!D110)))</f>
        <v/>
      </c>
      <c r="CL116" s="310" t="str">
        <f ca="true">+IF(OFFSET('Sanitation Data'!$D$29,0,10*ROW('Sanitation Data'!D110))="","",OFFSET('Sanitation Data'!$D$29,0,10*ROW('Sanitation Data'!D110)))</f>
        <v/>
      </c>
      <c r="CM116" s="310" t="str">
        <f ca="true">+IF(OFFSET('Sanitation Data'!$D$30,0,10*ROW('Sanitation Data'!D110))="","",OFFSET('Sanitation Data'!$D$30,0,10*ROW('Sanitation Data'!D110)))</f>
        <v/>
      </c>
      <c r="CN116" s="310" t="str">
        <f ca="true">+IF(OFFSET('Sanitation Data'!$D$31,0,10*ROW('Sanitation Data'!D110))="","",OFFSET('Sanitation Data'!$D$31,0,10*ROW('Sanitation Data'!D110)))</f>
        <v/>
      </c>
      <c r="CO116" s="310" t="str">
        <f ca="true">+IF(OFFSET('Sanitation Data'!$D$32,0,10*ROW('Sanitation Data'!D110))="","",OFFSET('Sanitation Data'!$D$32,0,10*ROW('Sanitation Data'!D110)))</f>
        <v/>
      </c>
      <c r="CP116" s="310" t="str">
        <f ca="true">+IF(OFFSET('Sanitation Data'!$E$28,0,10*ROW('Sanitation Data'!E110))="","",OFFSET('Sanitation Data'!$E$28,0,10*ROW('Sanitation Data'!E110)))</f>
        <v/>
      </c>
      <c r="CQ116" s="310" t="str">
        <f ca="true">+IF(OFFSET('Sanitation Data'!$E$29,0,10*ROW('Sanitation Data'!E110))="","",OFFSET('Sanitation Data'!$E$29,0,10*ROW('Sanitation Data'!E110)))</f>
        <v/>
      </c>
      <c r="CR116" s="310" t="str">
        <f ca="true">+IF(OFFSET('Sanitation Data'!$E$30,0,10*ROW('Sanitation Data'!E110))="","",OFFSET('Sanitation Data'!$E$30,0,10*ROW('Sanitation Data'!E110)))</f>
        <v/>
      </c>
      <c r="CS116" s="310" t="str">
        <f ca="true">+IF(OFFSET('Sanitation Data'!$E$31,0,10*ROW('Sanitation Data'!E110))="","",OFFSET('Sanitation Data'!$E$31,0,10*ROW('Sanitation Data'!E110)))</f>
        <v/>
      </c>
      <c r="CT116" s="310" t="str">
        <f ca="true">+IF(OFFSET('Sanitation Data'!$E$32,0,10*ROW('Sanitation Data'!E110))="","",OFFSET('Sanitation Data'!$E$32,0,10*ROW('Sanitation Data'!E110)))</f>
        <v/>
      </c>
      <c r="CU116" s="310" t="str">
        <f ca="true">+IF(OFFSET('Sanitation Data'!$F$28,0,10*ROW('Sanitation Data'!F110))="","",OFFSET('Sanitation Data'!$F$28,0,10*ROW('Sanitation Data'!F110)))</f>
        <v/>
      </c>
      <c r="CV116" s="310" t="str">
        <f ca="true">+IF(OFFSET('Sanitation Data'!$F$29,0,10*ROW('Sanitation Data'!F110))="","",OFFSET('Sanitation Data'!$F$29,0,10*ROW('Sanitation Data'!F110)))</f>
        <v/>
      </c>
      <c r="CW116" s="310" t="str">
        <f ca="true">+IF(OFFSET('Sanitation Data'!$F$30,0,10*ROW('Sanitation Data'!F110))="","",OFFSET('Sanitation Data'!$F$30,0,10*ROW('Sanitation Data'!F110)))</f>
        <v/>
      </c>
      <c r="CX116" s="310" t="str">
        <f ca="true">+IF(OFFSET('Sanitation Data'!$F$31,0,10*ROW('Sanitation Data'!F110))="","",OFFSET('Sanitation Data'!$F$31,0,10*ROW('Sanitation Data'!F110)))</f>
        <v/>
      </c>
      <c r="CY116" s="310" t="str">
        <f ca="true">+IF(OFFSET('Sanitation Data'!$F$32,0,10*ROW('Sanitation Data'!F110))="","",OFFSET('Sanitation Data'!$F$32,0,10*ROW('Sanitation Data'!F110)))</f>
        <v/>
      </c>
      <c r="CZ116" s="310" t="str">
        <f ca="true">+IF(OFFSET('Sanitation Data'!$G$28,0,10*ROW('Sanitation Data'!G110))="","",OFFSET('Sanitation Data'!$G$28,0,10*ROW('Sanitation Data'!G110)))</f>
        <v/>
      </c>
      <c r="DA116" s="310" t="str">
        <f ca="true">+IF(OFFSET('Sanitation Data'!$G$29,0,10*ROW('Sanitation Data'!G110))="","",OFFSET('Sanitation Data'!$G$29,0,10*ROW('Sanitation Data'!G110)))</f>
        <v/>
      </c>
      <c r="DB116" s="310" t="str">
        <f ca="true">+IF(OFFSET('Sanitation Data'!$G$30,0,10*ROW('Sanitation Data'!G110))="","",OFFSET('Sanitation Data'!$G$30,0,10*ROW('Sanitation Data'!G110)))</f>
        <v/>
      </c>
      <c r="DC116" s="310" t="str">
        <f ca="true">+IF(OFFSET('Sanitation Data'!$G$31,0,10*ROW('Sanitation Data'!G110))="","",OFFSET('Sanitation Data'!$G$31,0,10*ROW('Sanitation Data'!G110)))</f>
        <v/>
      </c>
      <c r="DD116" s="310" t="str">
        <f ca="true">+IF(OFFSET('Sanitation Data'!$G$32,0,10*ROW('Sanitation Data'!G110))="","",OFFSET('Sanitation Data'!$G$32,0,10*ROW('Sanitation Data'!G110)))</f>
        <v/>
      </c>
      <c r="DE116" s="310" t="str">
        <f ca="true">+IF(OFFSET('Sanitation Data'!$H$28,0,10*ROW('Sanitation Data'!H110))="","",OFFSET('Sanitation Data'!$H$28,0,10*ROW('Sanitation Data'!H110)))</f>
        <v/>
      </c>
      <c r="DF116" s="310" t="str">
        <f ca="true">+IF(OFFSET('Sanitation Data'!$H$29,0,10*ROW('Sanitation Data'!H110))="","",OFFSET('Sanitation Data'!$H$29,0,10*ROW('Sanitation Data'!H110)))</f>
        <v/>
      </c>
      <c r="DG116" s="310" t="str">
        <f ca="true">+IF(OFFSET('Sanitation Data'!$H$30,0,10*ROW('Sanitation Data'!H110))="","",OFFSET('Sanitation Data'!$H$30,0,10*ROW('Sanitation Data'!H110)))</f>
        <v/>
      </c>
      <c r="DH116" s="310" t="str">
        <f ca="true">+IF(OFFSET('Sanitation Data'!$H$31,0,10*ROW('Sanitation Data'!H110))="","",OFFSET('Sanitation Data'!$H$31,0,10*ROW('Sanitation Data'!H110)))</f>
        <v/>
      </c>
      <c r="DI116" s="310" t="str">
        <f ca="true">+IF(OFFSET('Sanitation Data'!$H$32,0,10*ROW('Sanitation Data'!H110))="","",OFFSET('Sanitation Data'!$H$32,0,10*ROW('Sanitation Data'!H110)))</f>
        <v/>
      </c>
      <c r="DJ116" s="310" t="str">
        <f ca="true">+IF(OFFSET('Sanitation Data'!$I$28,0,10*ROW('Sanitation Data'!I110))="","",OFFSET('Sanitation Data'!$I$28,0,10*ROW('Sanitation Data'!I110)))</f>
        <v/>
      </c>
      <c r="DK116" s="310" t="str">
        <f ca="true">+IF(OFFSET('Sanitation Data'!$I$29,0,10*ROW('Sanitation Data'!I110))="","",OFFSET('Sanitation Data'!$I$29,0,10*ROW('Sanitation Data'!I110)))</f>
        <v/>
      </c>
      <c r="DL116" s="310" t="str">
        <f ca="true">+IF(OFFSET('Sanitation Data'!$I$30,0,10*ROW('Sanitation Data'!I110))="","",OFFSET('Sanitation Data'!$I$30,0,10*ROW('Sanitation Data'!I110)))</f>
        <v/>
      </c>
      <c r="DM116" s="310" t="str">
        <f ca="true">+IF(OFFSET('Sanitation Data'!$I$31,0,10*ROW('Sanitation Data'!I110))="","",OFFSET('Sanitation Data'!$I$31,0,10*ROW('Sanitation Data'!I110)))</f>
        <v/>
      </c>
      <c r="DN116" s="310" t="str">
        <f ca="true">+IF(OFFSET('Sanitation Data'!$I$32,0,10*ROW('Sanitation Data'!I110))="","",OFFSET('Sanitation Data'!$I$32,0,10*ROW('Sanitation Data'!I110)))</f>
        <v/>
      </c>
      <c r="DO116" s="310" t="str">
        <f ca="true">+IF(OFFSET('Hygiene Data'!$D$11,0,10*ROW('Hygiene Data'!D110))="","",OFFSET('Hygiene Data'!$D$11,0,10*ROW('Hygiene Data'!D110)))</f>
        <v/>
      </c>
      <c r="DP116" s="310" t="str">
        <f ca="true">+IF(OFFSET('Hygiene Data'!$D$12,0,10*ROW('Hygiene Data'!D110))="","",OFFSET('Hygiene Data'!$D$12,0,10*ROW('Hygiene Data'!D110)))</f>
        <v/>
      </c>
      <c r="DQ116" s="310" t="str">
        <f ca="true">+IF(OFFSET('Hygiene Data'!$D$13,0,10*ROW('Hygiene Data'!D110))="","",OFFSET('Hygiene Data'!$D$13,0,10*ROW('Hygiene Data'!D110)))</f>
        <v/>
      </c>
      <c r="DR116" s="310" t="str">
        <f ca="true">+IF(OFFSET('Hygiene Data'!$E$11,0,10*ROW('Hygiene Data'!E110))="","",OFFSET('Hygiene Data'!$E$11,0,10*ROW('Hygiene Data'!E110)))</f>
        <v/>
      </c>
      <c r="DS116" s="310" t="str">
        <f ca="true">+IF(OFFSET('Hygiene Data'!$E$12,0,10*ROW('Hygiene Data'!E110))="","",OFFSET('Hygiene Data'!$E$12,0,10*ROW('Hygiene Data'!E110)))</f>
        <v/>
      </c>
      <c r="DT116" s="310" t="str">
        <f ca="true">+IF(OFFSET('Hygiene Data'!$E$13,0,10*ROW('Hygiene Data'!E110))="","",OFFSET('Hygiene Data'!$E$13,0,10*ROW('Hygiene Data'!E110)))</f>
        <v/>
      </c>
      <c r="DU116" s="310" t="str">
        <f ca="true">+IF(OFFSET('Hygiene Data'!$F$11,0,10*ROW('Hygiene Data'!F110))="","",OFFSET('Hygiene Data'!$F$11,0,10*ROW('Hygiene Data'!F110)))</f>
        <v/>
      </c>
      <c r="DV116" s="310" t="str">
        <f ca="true">+IF(OFFSET('Hygiene Data'!$F$12,0,10*ROW('Hygiene Data'!F110))="","",OFFSET('Hygiene Data'!$F$12,0,10*ROW('Hygiene Data'!F110)))</f>
        <v/>
      </c>
      <c r="DW116" s="310" t="str">
        <f ca="true">+IF(OFFSET('Hygiene Data'!$F$13,0,10*ROW('Hygiene Data'!F110))="","",OFFSET('Hygiene Data'!$F$13,0,10*ROW('Hygiene Data'!F110)))</f>
        <v/>
      </c>
      <c r="DX116" s="310" t="str">
        <f ca="true">+IF(OFFSET('Hygiene Data'!$G$11,0,10*ROW('Hygiene Data'!G110))="","",OFFSET('Hygiene Data'!$G$11,0,10*ROW('Hygiene Data'!G110)))</f>
        <v/>
      </c>
      <c r="DY116" s="310" t="str">
        <f ca="true">+IF(OFFSET('Hygiene Data'!$G$12,0,10*ROW('Hygiene Data'!G110))="","",OFFSET('Hygiene Data'!$G$12,0,10*ROW('Hygiene Data'!G110)))</f>
        <v/>
      </c>
      <c r="DZ116" s="310" t="str">
        <f ca="true">+IF(OFFSET('Hygiene Data'!$G$13,0,10*ROW('Hygiene Data'!G110))="","",OFFSET('Hygiene Data'!$G$13,0,10*ROW('Hygiene Data'!G110)))</f>
        <v/>
      </c>
      <c r="EA116" s="310" t="str">
        <f ca="true">+IF(OFFSET('Hygiene Data'!$H$11,0,10*ROW('Hygiene Data'!H110))="","",OFFSET('Hygiene Data'!$H$11,0,10*ROW('Hygiene Data'!H110)))</f>
        <v/>
      </c>
      <c r="EB116" s="310" t="str">
        <f ca="true">+IF(OFFSET('Hygiene Data'!$H$12,0,10*ROW('Hygiene Data'!H110))="","",OFFSET('Hygiene Data'!$H$12,0,10*ROW('Hygiene Data'!H110)))</f>
        <v/>
      </c>
      <c r="EC116" s="310" t="str">
        <f ca="true">+IF(OFFSET('Hygiene Data'!$H$13,0,10*ROW('Hygiene Data'!H110))="","",OFFSET('Hygiene Data'!$H$13,0,10*ROW('Hygiene Data'!H110)))</f>
        <v/>
      </c>
      <c r="ED116" s="310" t="str">
        <f ca="true">+IF(OFFSET('Hygiene Data'!$I$11,0,10*ROW('Hygiene Data'!I110))="","",OFFSET('Hygiene Data'!$I$11,0,10*ROW('Hygiene Data'!I110)))</f>
        <v/>
      </c>
      <c r="EE116" s="310" t="str">
        <f ca="true">+IF(OFFSET('Hygiene Data'!$I$12,0,10*ROW('Hygiene Data'!I110))="","",OFFSET('Hygiene Data'!$I$12,0,10*ROW('Hygiene Data'!I110)))</f>
        <v/>
      </c>
      <c r="EF116" s="310"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66"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10"/>
      <c r="BS117" s="310" t="str">
        <f ca="true">+IF(OFFSET('Water Data'!$D$27,0,10*ROW('Water Data'!D111))="","",OFFSET('Water Data'!$D$27,0,10*ROW('Water Data'!D111)))</f>
        <v/>
      </c>
      <c r="BT117" s="310" t="str">
        <f ca="true">+IF(OFFSET('Water Data'!$D$28,0,10*ROW('Water Data'!D111))="","",OFFSET('Water Data'!$D$28,0,10*ROW('Water Data'!D111)))</f>
        <v/>
      </c>
      <c r="BU117" s="310" t="str">
        <f ca="true">+IF(OFFSET('Water Data'!$D$29,0,10*ROW('Water Data'!D111))="","",OFFSET('Water Data'!$D$29,0,10*ROW('Water Data'!D111)))</f>
        <v/>
      </c>
      <c r="BV117" s="310" t="str">
        <f ca="true">+IF(OFFSET('Water Data'!$E$27,0,10*ROW('Water Data'!E111))="","",OFFSET('Water Data'!$E$27,0,10*ROW('Water Data'!E111)))</f>
        <v/>
      </c>
      <c r="BW117" s="310" t="str">
        <f ca="true">+IF(OFFSET('Water Data'!$E$28,0,10*ROW('Water Data'!E111))="","",OFFSET('Water Data'!$E$28,0,10*ROW('Water Data'!E111)))</f>
        <v/>
      </c>
      <c r="BX117" s="310" t="str">
        <f ca="true">+IF(OFFSET('Water Data'!$E$29,0,10*ROW('Water Data'!E111))="","",OFFSET('Water Data'!$E$29,0,10*ROW('Water Data'!E111)))</f>
        <v/>
      </c>
      <c r="BY117" s="310" t="str">
        <f ca="true">+IF(OFFSET('Water Data'!$F$27,0,10*ROW('Water Data'!F111))="","",OFFSET('Water Data'!$F$27,0,10*ROW('Water Data'!F111)))</f>
        <v/>
      </c>
      <c r="BZ117" s="310" t="str">
        <f ca="true">+IF(OFFSET('Water Data'!$F$28,0,10*ROW('Water Data'!F111))="","",OFFSET('Water Data'!$F$28,0,10*ROW('Water Data'!F111)))</f>
        <v/>
      </c>
      <c r="CA117" s="310" t="str">
        <f ca="true">+IF(OFFSET('Water Data'!$F$29,0,10*ROW('Water Data'!F111))="","",OFFSET('Water Data'!$F$29,0,10*ROW('Water Data'!F111)))</f>
        <v/>
      </c>
      <c r="CB117" s="310" t="str">
        <f ca="true">+IF(OFFSET('Water Data'!$G$27,0,10*ROW('Water Data'!G111))="","",OFFSET('Water Data'!$G$27,0,10*ROW('Water Data'!G111)))</f>
        <v/>
      </c>
      <c r="CC117" s="310" t="str">
        <f ca="true">+IF(OFFSET('Water Data'!$G$28,0,10*ROW('Water Data'!G111))="","",OFFSET('Water Data'!$G$28,0,10*ROW('Water Data'!G111)))</f>
        <v/>
      </c>
      <c r="CD117" s="310" t="str">
        <f ca="true">+IF(OFFSET('Water Data'!$G$29,0,10*ROW('Water Data'!G111))="","",OFFSET('Water Data'!$G$29,0,10*ROW('Water Data'!G111)))</f>
        <v/>
      </c>
      <c r="CE117" s="310" t="str">
        <f ca="true">+IF(OFFSET('Water Data'!$H$27,0,10*ROW('Water Data'!H111))="","",OFFSET('Water Data'!$H$27,0,10*ROW('Water Data'!H111)))</f>
        <v/>
      </c>
      <c r="CF117" s="310" t="str">
        <f ca="true">+IF(OFFSET('Water Data'!$H$28,0,10*ROW('Water Data'!H111))="","",OFFSET('Water Data'!$H$28,0,10*ROW('Water Data'!H111)))</f>
        <v/>
      </c>
      <c r="CG117" s="310" t="str">
        <f ca="true">+IF(OFFSET('Water Data'!$H$29,0,10*ROW('Water Data'!H111))="","",OFFSET('Water Data'!$H$29,0,10*ROW('Water Data'!H111)))</f>
        <v/>
      </c>
      <c r="CH117" s="310" t="str">
        <f ca="true">+IF(OFFSET('Water Data'!$I$27,0,10*ROW('Water Data'!I111))="","",OFFSET('Water Data'!$I$27,0,10*ROW('Water Data'!I111)))</f>
        <v/>
      </c>
      <c r="CI117" s="310" t="str">
        <f ca="true">+IF(OFFSET('Water Data'!$I$28,0,10*ROW('Water Data'!I111))="","",OFFSET('Water Data'!$I$28,0,10*ROW('Water Data'!I111)))</f>
        <v/>
      </c>
      <c r="CJ117" s="310" t="str">
        <f ca="true">+IF(OFFSET('Water Data'!$I$29,0,10*ROW('Water Data'!I111))="","",OFFSET('Water Data'!$I$29,0,10*ROW('Water Data'!I111)))</f>
        <v/>
      </c>
      <c r="CK117" s="310" t="str">
        <f ca="true">+IF(OFFSET('Sanitation Data'!$D$28,0,10*ROW('Sanitation Data'!D111))="","",OFFSET('Sanitation Data'!$D$28,0,10*ROW('Sanitation Data'!D111)))</f>
        <v/>
      </c>
      <c r="CL117" s="310" t="str">
        <f ca="true">+IF(OFFSET('Sanitation Data'!$D$29,0,10*ROW('Sanitation Data'!D111))="","",OFFSET('Sanitation Data'!$D$29,0,10*ROW('Sanitation Data'!D111)))</f>
        <v/>
      </c>
      <c r="CM117" s="310" t="str">
        <f ca="true">+IF(OFFSET('Sanitation Data'!$D$30,0,10*ROW('Sanitation Data'!D111))="","",OFFSET('Sanitation Data'!$D$30,0,10*ROW('Sanitation Data'!D111)))</f>
        <v/>
      </c>
      <c r="CN117" s="310" t="str">
        <f ca="true">+IF(OFFSET('Sanitation Data'!$D$31,0,10*ROW('Sanitation Data'!D111))="","",OFFSET('Sanitation Data'!$D$31,0,10*ROW('Sanitation Data'!D111)))</f>
        <v/>
      </c>
      <c r="CO117" s="310" t="str">
        <f ca="true">+IF(OFFSET('Sanitation Data'!$D$32,0,10*ROW('Sanitation Data'!D111))="","",OFFSET('Sanitation Data'!$D$32,0,10*ROW('Sanitation Data'!D111)))</f>
        <v/>
      </c>
      <c r="CP117" s="310" t="str">
        <f ca="true">+IF(OFFSET('Sanitation Data'!$E$28,0,10*ROW('Sanitation Data'!E111))="","",OFFSET('Sanitation Data'!$E$28,0,10*ROW('Sanitation Data'!E111)))</f>
        <v/>
      </c>
      <c r="CQ117" s="310" t="str">
        <f ca="true">+IF(OFFSET('Sanitation Data'!$E$29,0,10*ROW('Sanitation Data'!E111))="","",OFFSET('Sanitation Data'!$E$29,0,10*ROW('Sanitation Data'!E111)))</f>
        <v/>
      </c>
      <c r="CR117" s="310" t="str">
        <f ca="true">+IF(OFFSET('Sanitation Data'!$E$30,0,10*ROW('Sanitation Data'!E111))="","",OFFSET('Sanitation Data'!$E$30,0,10*ROW('Sanitation Data'!E111)))</f>
        <v/>
      </c>
      <c r="CS117" s="310" t="str">
        <f ca="true">+IF(OFFSET('Sanitation Data'!$E$31,0,10*ROW('Sanitation Data'!E111))="","",OFFSET('Sanitation Data'!$E$31,0,10*ROW('Sanitation Data'!E111)))</f>
        <v/>
      </c>
      <c r="CT117" s="310" t="str">
        <f ca="true">+IF(OFFSET('Sanitation Data'!$E$32,0,10*ROW('Sanitation Data'!E111))="","",OFFSET('Sanitation Data'!$E$32,0,10*ROW('Sanitation Data'!E111)))</f>
        <v/>
      </c>
      <c r="CU117" s="310" t="str">
        <f ca="true">+IF(OFFSET('Sanitation Data'!$F$28,0,10*ROW('Sanitation Data'!F111))="","",OFFSET('Sanitation Data'!$F$28,0,10*ROW('Sanitation Data'!F111)))</f>
        <v/>
      </c>
      <c r="CV117" s="310" t="str">
        <f ca="true">+IF(OFFSET('Sanitation Data'!$F$29,0,10*ROW('Sanitation Data'!F111))="","",OFFSET('Sanitation Data'!$F$29,0,10*ROW('Sanitation Data'!F111)))</f>
        <v/>
      </c>
      <c r="CW117" s="310" t="str">
        <f ca="true">+IF(OFFSET('Sanitation Data'!$F$30,0,10*ROW('Sanitation Data'!F111))="","",OFFSET('Sanitation Data'!$F$30,0,10*ROW('Sanitation Data'!F111)))</f>
        <v/>
      </c>
      <c r="CX117" s="310" t="str">
        <f ca="true">+IF(OFFSET('Sanitation Data'!$F$31,0,10*ROW('Sanitation Data'!F111))="","",OFFSET('Sanitation Data'!$F$31,0,10*ROW('Sanitation Data'!F111)))</f>
        <v/>
      </c>
      <c r="CY117" s="310" t="str">
        <f ca="true">+IF(OFFSET('Sanitation Data'!$F$32,0,10*ROW('Sanitation Data'!F111))="","",OFFSET('Sanitation Data'!$F$32,0,10*ROW('Sanitation Data'!F111)))</f>
        <v/>
      </c>
      <c r="CZ117" s="310" t="str">
        <f ca="true">+IF(OFFSET('Sanitation Data'!$G$28,0,10*ROW('Sanitation Data'!G111))="","",OFFSET('Sanitation Data'!$G$28,0,10*ROW('Sanitation Data'!G111)))</f>
        <v/>
      </c>
      <c r="DA117" s="310" t="str">
        <f ca="true">+IF(OFFSET('Sanitation Data'!$G$29,0,10*ROW('Sanitation Data'!G111))="","",OFFSET('Sanitation Data'!$G$29,0,10*ROW('Sanitation Data'!G111)))</f>
        <v/>
      </c>
      <c r="DB117" s="310" t="str">
        <f ca="true">+IF(OFFSET('Sanitation Data'!$G$30,0,10*ROW('Sanitation Data'!G111))="","",OFFSET('Sanitation Data'!$G$30,0,10*ROW('Sanitation Data'!G111)))</f>
        <v/>
      </c>
      <c r="DC117" s="310" t="str">
        <f ca="true">+IF(OFFSET('Sanitation Data'!$G$31,0,10*ROW('Sanitation Data'!G111))="","",OFFSET('Sanitation Data'!$G$31,0,10*ROW('Sanitation Data'!G111)))</f>
        <v/>
      </c>
      <c r="DD117" s="310" t="str">
        <f ca="true">+IF(OFFSET('Sanitation Data'!$G$32,0,10*ROW('Sanitation Data'!G111))="","",OFFSET('Sanitation Data'!$G$32,0,10*ROW('Sanitation Data'!G111)))</f>
        <v/>
      </c>
      <c r="DE117" s="310" t="str">
        <f ca="true">+IF(OFFSET('Sanitation Data'!$H$28,0,10*ROW('Sanitation Data'!H111))="","",OFFSET('Sanitation Data'!$H$28,0,10*ROW('Sanitation Data'!H111)))</f>
        <v/>
      </c>
      <c r="DF117" s="310" t="str">
        <f ca="true">+IF(OFFSET('Sanitation Data'!$H$29,0,10*ROW('Sanitation Data'!H111))="","",OFFSET('Sanitation Data'!$H$29,0,10*ROW('Sanitation Data'!H111)))</f>
        <v/>
      </c>
      <c r="DG117" s="310" t="str">
        <f ca="true">+IF(OFFSET('Sanitation Data'!$H$30,0,10*ROW('Sanitation Data'!H111))="","",OFFSET('Sanitation Data'!$H$30,0,10*ROW('Sanitation Data'!H111)))</f>
        <v/>
      </c>
      <c r="DH117" s="310" t="str">
        <f ca="true">+IF(OFFSET('Sanitation Data'!$H$31,0,10*ROW('Sanitation Data'!H111))="","",OFFSET('Sanitation Data'!$H$31,0,10*ROW('Sanitation Data'!H111)))</f>
        <v/>
      </c>
      <c r="DI117" s="310" t="str">
        <f ca="true">+IF(OFFSET('Sanitation Data'!$H$32,0,10*ROW('Sanitation Data'!H111))="","",OFFSET('Sanitation Data'!$H$32,0,10*ROW('Sanitation Data'!H111)))</f>
        <v/>
      </c>
      <c r="DJ117" s="310" t="str">
        <f ca="true">+IF(OFFSET('Sanitation Data'!$I$28,0,10*ROW('Sanitation Data'!I111))="","",OFFSET('Sanitation Data'!$I$28,0,10*ROW('Sanitation Data'!I111)))</f>
        <v/>
      </c>
      <c r="DK117" s="310" t="str">
        <f ca="true">+IF(OFFSET('Sanitation Data'!$I$29,0,10*ROW('Sanitation Data'!I111))="","",OFFSET('Sanitation Data'!$I$29,0,10*ROW('Sanitation Data'!I111)))</f>
        <v/>
      </c>
      <c r="DL117" s="310" t="str">
        <f ca="true">+IF(OFFSET('Sanitation Data'!$I$30,0,10*ROW('Sanitation Data'!I111))="","",OFFSET('Sanitation Data'!$I$30,0,10*ROW('Sanitation Data'!I111)))</f>
        <v/>
      </c>
      <c r="DM117" s="310" t="str">
        <f ca="true">+IF(OFFSET('Sanitation Data'!$I$31,0,10*ROW('Sanitation Data'!I111))="","",OFFSET('Sanitation Data'!$I$31,0,10*ROW('Sanitation Data'!I111)))</f>
        <v/>
      </c>
      <c r="DN117" s="310" t="str">
        <f ca="true">+IF(OFFSET('Sanitation Data'!$I$32,0,10*ROW('Sanitation Data'!I111))="","",OFFSET('Sanitation Data'!$I$32,0,10*ROW('Sanitation Data'!I111)))</f>
        <v/>
      </c>
      <c r="DO117" s="310" t="str">
        <f ca="true">+IF(OFFSET('Hygiene Data'!$D$11,0,10*ROW('Hygiene Data'!D111))="","",OFFSET('Hygiene Data'!$D$11,0,10*ROW('Hygiene Data'!D111)))</f>
        <v/>
      </c>
      <c r="DP117" s="310" t="str">
        <f ca="true">+IF(OFFSET('Hygiene Data'!$D$12,0,10*ROW('Hygiene Data'!D111))="","",OFFSET('Hygiene Data'!$D$12,0,10*ROW('Hygiene Data'!D111)))</f>
        <v/>
      </c>
      <c r="DQ117" s="310" t="str">
        <f ca="true">+IF(OFFSET('Hygiene Data'!$D$13,0,10*ROW('Hygiene Data'!D111))="","",OFFSET('Hygiene Data'!$D$13,0,10*ROW('Hygiene Data'!D111)))</f>
        <v/>
      </c>
      <c r="DR117" s="310" t="str">
        <f ca="true">+IF(OFFSET('Hygiene Data'!$E$11,0,10*ROW('Hygiene Data'!E111))="","",OFFSET('Hygiene Data'!$E$11,0,10*ROW('Hygiene Data'!E111)))</f>
        <v/>
      </c>
      <c r="DS117" s="310" t="str">
        <f ca="true">+IF(OFFSET('Hygiene Data'!$E$12,0,10*ROW('Hygiene Data'!E111))="","",OFFSET('Hygiene Data'!$E$12,0,10*ROW('Hygiene Data'!E111)))</f>
        <v/>
      </c>
      <c r="DT117" s="310" t="str">
        <f ca="true">+IF(OFFSET('Hygiene Data'!$E$13,0,10*ROW('Hygiene Data'!E111))="","",OFFSET('Hygiene Data'!$E$13,0,10*ROW('Hygiene Data'!E111)))</f>
        <v/>
      </c>
      <c r="DU117" s="310" t="str">
        <f ca="true">+IF(OFFSET('Hygiene Data'!$F$11,0,10*ROW('Hygiene Data'!F111))="","",OFFSET('Hygiene Data'!$F$11,0,10*ROW('Hygiene Data'!F111)))</f>
        <v/>
      </c>
      <c r="DV117" s="310" t="str">
        <f ca="true">+IF(OFFSET('Hygiene Data'!$F$12,0,10*ROW('Hygiene Data'!F111))="","",OFFSET('Hygiene Data'!$F$12,0,10*ROW('Hygiene Data'!F111)))</f>
        <v/>
      </c>
      <c r="DW117" s="310" t="str">
        <f ca="true">+IF(OFFSET('Hygiene Data'!$F$13,0,10*ROW('Hygiene Data'!F111))="","",OFFSET('Hygiene Data'!$F$13,0,10*ROW('Hygiene Data'!F111)))</f>
        <v/>
      </c>
      <c r="DX117" s="310" t="str">
        <f ca="true">+IF(OFFSET('Hygiene Data'!$G$11,0,10*ROW('Hygiene Data'!G111))="","",OFFSET('Hygiene Data'!$G$11,0,10*ROW('Hygiene Data'!G111)))</f>
        <v/>
      </c>
      <c r="DY117" s="310" t="str">
        <f ca="true">+IF(OFFSET('Hygiene Data'!$G$12,0,10*ROW('Hygiene Data'!G111))="","",OFFSET('Hygiene Data'!$G$12,0,10*ROW('Hygiene Data'!G111)))</f>
        <v/>
      </c>
      <c r="DZ117" s="310" t="str">
        <f ca="true">+IF(OFFSET('Hygiene Data'!$G$13,0,10*ROW('Hygiene Data'!G111))="","",OFFSET('Hygiene Data'!$G$13,0,10*ROW('Hygiene Data'!G111)))</f>
        <v/>
      </c>
      <c r="EA117" s="310" t="str">
        <f ca="true">+IF(OFFSET('Hygiene Data'!$H$11,0,10*ROW('Hygiene Data'!H111))="","",OFFSET('Hygiene Data'!$H$11,0,10*ROW('Hygiene Data'!H111)))</f>
        <v/>
      </c>
      <c r="EB117" s="310" t="str">
        <f ca="true">+IF(OFFSET('Hygiene Data'!$H$12,0,10*ROW('Hygiene Data'!H111))="","",OFFSET('Hygiene Data'!$H$12,0,10*ROW('Hygiene Data'!H111)))</f>
        <v/>
      </c>
      <c r="EC117" s="310" t="str">
        <f ca="true">+IF(OFFSET('Hygiene Data'!$H$13,0,10*ROW('Hygiene Data'!H111))="","",OFFSET('Hygiene Data'!$H$13,0,10*ROW('Hygiene Data'!H111)))</f>
        <v/>
      </c>
      <c r="ED117" s="310" t="str">
        <f ca="true">+IF(OFFSET('Hygiene Data'!$I$11,0,10*ROW('Hygiene Data'!I111))="","",OFFSET('Hygiene Data'!$I$11,0,10*ROW('Hygiene Data'!I111)))</f>
        <v/>
      </c>
      <c r="EE117" s="310" t="str">
        <f ca="true">+IF(OFFSET('Hygiene Data'!$I$12,0,10*ROW('Hygiene Data'!I111))="","",OFFSET('Hygiene Data'!$I$12,0,10*ROW('Hygiene Data'!I111)))</f>
        <v/>
      </c>
      <c r="EF117" s="310"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66"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10"/>
      <c r="BS118" s="310" t="str">
        <f ca="true">+IF(OFFSET('Water Data'!$D$27,0,10*ROW('Water Data'!D112))="","",OFFSET('Water Data'!$D$27,0,10*ROW('Water Data'!D112)))</f>
        <v/>
      </c>
      <c r="BT118" s="310" t="str">
        <f ca="true">+IF(OFFSET('Water Data'!$D$28,0,10*ROW('Water Data'!D112))="","",OFFSET('Water Data'!$D$28,0,10*ROW('Water Data'!D112)))</f>
        <v/>
      </c>
      <c r="BU118" s="310" t="str">
        <f ca="true">+IF(OFFSET('Water Data'!$D$29,0,10*ROW('Water Data'!D112))="","",OFFSET('Water Data'!$D$29,0,10*ROW('Water Data'!D112)))</f>
        <v/>
      </c>
      <c r="BV118" s="310" t="str">
        <f ca="true">+IF(OFFSET('Water Data'!$E$27,0,10*ROW('Water Data'!E112))="","",OFFSET('Water Data'!$E$27,0,10*ROW('Water Data'!E112)))</f>
        <v/>
      </c>
      <c r="BW118" s="310" t="str">
        <f ca="true">+IF(OFFSET('Water Data'!$E$28,0,10*ROW('Water Data'!E112))="","",OFFSET('Water Data'!$E$28,0,10*ROW('Water Data'!E112)))</f>
        <v/>
      </c>
      <c r="BX118" s="310" t="str">
        <f ca="true">+IF(OFFSET('Water Data'!$E$29,0,10*ROW('Water Data'!E112))="","",OFFSET('Water Data'!$E$29,0,10*ROW('Water Data'!E112)))</f>
        <v/>
      </c>
      <c r="BY118" s="310" t="str">
        <f ca="true">+IF(OFFSET('Water Data'!$F$27,0,10*ROW('Water Data'!F112))="","",OFFSET('Water Data'!$F$27,0,10*ROW('Water Data'!F112)))</f>
        <v/>
      </c>
      <c r="BZ118" s="310" t="str">
        <f ca="true">+IF(OFFSET('Water Data'!$F$28,0,10*ROW('Water Data'!F112))="","",OFFSET('Water Data'!$F$28,0,10*ROW('Water Data'!F112)))</f>
        <v/>
      </c>
      <c r="CA118" s="310" t="str">
        <f ca="true">+IF(OFFSET('Water Data'!$F$29,0,10*ROW('Water Data'!F112))="","",OFFSET('Water Data'!$F$29,0,10*ROW('Water Data'!F112)))</f>
        <v/>
      </c>
      <c r="CB118" s="310" t="str">
        <f ca="true">+IF(OFFSET('Water Data'!$G$27,0,10*ROW('Water Data'!G112))="","",OFFSET('Water Data'!$G$27,0,10*ROW('Water Data'!G112)))</f>
        <v/>
      </c>
      <c r="CC118" s="310" t="str">
        <f ca="true">+IF(OFFSET('Water Data'!$G$28,0,10*ROW('Water Data'!G112))="","",OFFSET('Water Data'!$G$28,0,10*ROW('Water Data'!G112)))</f>
        <v/>
      </c>
      <c r="CD118" s="310" t="str">
        <f ca="true">+IF(OFFSET('Water Data'!$G$29,0,10*ROW('Water Data'!G112))="","",OFFSET('Water Data'!$G$29,0,10*ROW('Water Data'!G112)))</f>
        <v/>
      </c>
      <c r="CE118" s="310" t="str">
        <f ca="true">+IF(OFFSET('Water Data'!$H$27,0,10*ROW('Water Data'!H112))="","",OFFSET('Water Data'!$H$27,0,10*ROW('Water Data'!H112)))</f>
        <v/>
      </c>
      <c r="CF118" s="310" t="str">
        <f ca="true">+IF(OFFSET('Water Data'!$H$28,0,10*ROW('Water Data'!H112))="","",OFFSET('Water Data'!$H$28,0,10*ROW('Water Data'!H112)))</f>
        <v/>
      </c>
      <c r="CG118" s="310" t="str">
        <f ca="true">+IF(OFFSET('Water Data'!$H$29,0,10*ROW('Water Data'!H112))="","",OFFSET('Water Data'!$H$29,0,10*ROW('Water Data'!H112)))</f>
        <v/>
      </c>
      <c r="CH118" s="310" t="str">
        <f ca="true">+IF(OFFSET('Water Data'!$I$27,0,10*ROW('Water Data'!I112))="","",OFFSET('Water Data'!$I$27,0,10*ROW('Water Data'!I112)))</f>
        <v/>
      </c>
      <c r="CI118" s="310" t="str">
        <f ca="true">+IF(OFFSET('Water Data'!$I$28,0,10*ROW('Water Data'!I112))="","",OFFSET('Water Data'!$I$28,0,10*ROW('Water Data'!I112)))</f>
        <v/>
      </c>
      <c r="CJ118" s="310" t="str">
        <f ca="true">+IF(OFFSET('Water Data'!$I$29,0,10*ROW('Water Data'!I112))="","",OFFSET('Water Data'!$I$29,0,10*ROW('Water Data'!I112)))</f>
        <v/>
      </c>
      <c r="CK118" s="310" t="str">
        <f ca="true">+IF(OFFSET('Sanitation Data'!$D$28,0,10*ROW('Sanitation Data'!D112))="","",OFFSET('Sanitation Data'!$D$28,0,10*ROW('Sanitation Data'!D112)))</f>
        <v/>
      </c>
      <c r="CL118" s="310" t="str">
        <f ca="true">+IF(OFFSET('Sanitation Data'!$D$29,0,10*ROW('Sanitation Data'!D112))="","",OFFSET('Sanitation Data'!$D$29,0,10*ROW('Sanitation Data'!D112)))</f>
        <v/>
      </c>
      <c r="CM118" s="310" t="str">
        <f ca="true">+IF(OFFSET('Sanitation Data'!$D$30,0,10*ROW('Sanitation Data'!D112))="","",OFFSET('Sanitation Data'!$D$30,0,10*ROW('Sanitation Data'!D112)))</f>
        <v/>
      </c>
      <c r="CN118" s="310" t="str">
        <f ca="true">+IF(OFFSET('Sanitation Data'!$D$31,0,10*ROW('Sanitation Data'!D112))="","",OFFSET('Sanitation Data'!$D$31,0,10*ROW('Sanitation Data'!D112)))</f>
        <v/>
      </c>
      <c r="CO118" s="310" t="str">
        <f ca="true">+IF(OFFSET('Sanitation Data'!$D$32,0,10*ROW('Sanitation Data'!D112))="","",OFFSET('Sanitation Data'!$D$32,0,10*ROW('Sanitation Data'!D112)))</f>
        <v/>
      </c>
      <c r="CP118" s="310" t="str">
        <f ca="true">+IF(OFFSET('Sanitation Data'!$E$28,0,10*ROW('Sanitation Data'!E112))="","",OFFSET('Sanitation Data'!$E$28,0,10*ROW('Sanitation Data'!E112)))</f>
        <v/>
      </c>
      <c r="CQ118" s="310" t="str">
        <f ca="true">+IF(OFFSET('Sanitation Data'!$E$29,0,10*ROW('Sanitation Data'!E112))="","",OFFSET('Sanitation Data'!$E$29,0,10*ROW('Sanitation Data'!E112)))</f>
        <v/>
      </c>
      <c r="CR118" s="310" t="str">
        <f ca="true">+IF(OFFSET('Sanitation Data'!$E$30,0,10*ROW('Sanitation Data'!E112))="","",OFFSET('Sanitation Data'!$E$30,0,10*ROW('Sanitation Data'!E112)))</f>
        <v/>
      </c>
      <c r="CS118" s="310" t="str">
        <f ca="true">+IF(OFFSET('Sanitation Data'!$E$31,0,10*ROW('Sanitation Data'!E112))="","",OFFSET('Sanitation Data'!$E$31,0,10*ROW('Sanitation Data'!E112)))</f>
        <v/>
      </c>
      <c r="CT118" s="310" t="str">
        <f ca="true">+IF(OFFSET('Sanitation Data'!$E$32,0,10*ROW('Sanitation Data'!E112))="","",OFFSET('Sanitation Data'!$E$32,0,10*ROW('Sanitation Data'!E112)))</f>
        <v/>
      </c>
      <c r="CU118" s="310" t="str">
        <f ca="true">+IF(OFFSET('Sanitation Data'!$F$28,0,10*ROW('Sanitation Data'!F112))="","",OFFSET('Sanitation Data'!$F$28,0,10*ROW('Sanitation Data'!F112)))</f>
        <v/>
      </c>
      <c r="CV118" s="310" t="str">
        <f ca="true">+IF(OFFSET('Sanitation Data'!$F$29,0,10*ROW('Sanitation Data'!F112))="","",OFFSET('Sanitation Data'!$F$29,0,10*ROW('Sanitation Data'!F112)))</f>
        <v/>
      </c>
      <c r="CW118" s="310" t="str">
        <f ca="true">+IF(OFFSET('Sanitation Data'!$F$30,0,10*ROW('Sanitation Data'!F112))="","",OFFSET('Sanitation Data'!$F$30,0,10*ROW('Sanitation Data'!F112)))</f>
        <v/>
      </c>
      <c r="CX118" s="310" t="str">
        <f ca="true">+IF(OFFSET('Sanitation Data'!$F$31,0,10*ROW('Sanitation Data'!F112))="","",OFFSET('Sanitation Data'!$F$31,0,10*ROW('Sanitation Data'!F112)))</f>
        <v/>
      </c>
      <c r="CY118" s="310" t="str">
        <f ca="true">+IF(OFFSET('Sanitation Data'!$F$32,0,10*ROW('Sanitation Data'!F112))="","",OFFSET('Sanitation Data'!$F$32,0,10*ROW('Sanitation Data'!F112)))</f>
        <v/>
      </c>
      <c r="CZ118" s="310" t="str">
        <f ca="true">+IF(OFFSET('Sanitation Data'!$G$28,0,10*ROW('Sanitation Data'!G112))="","",OFFSET('Sanitation Data'!$G$28,0,10*ROW('Sanitation Data'!G112)))</f>
        <v/>
      </c>
      <c r="DA118" s="310" t="str">
        <f ca="true">+IF(OFFSET('Sanitation Data'!$G$29,0,10*ROW('Sanitation Data'!G112))="","",OFFSET('Sanitation Data'!$G$29,0,10*ROW('Sanitation Data'!G112)))</f>
        <v/>
      </c>
      <c r="DB118" s="310" t="str">
        <f ca="true">+IF(OFFSET('Sanitation Data'!$G$30,0,10*ROW('Sanitation Data'!G112))="","",OFFSET('Sanitation Data'!$G$30,0,10*ROW('Sanitation Data'!G112)))</f>
        <v/>
      </c>
      <c r="DC118" s="310" t="str">
        <f ca="true">+IF(OFFSET('Sanitation Data'!$G$31,0,10*ROW('Sanitation Data'!G112))="","",OFFSET('Sanitation Data'!$G$31,0,10*ROW('Sanitation Data'!G112)))</f>
        <v/>
      </c>
      <c r="DD118" s="310" t="str">
        <f ca="true">+IF(OFFSET('Sanitation Data'!$G$32,0,10*ROW('Sanitation Data'!G112))="","",OFFSET('Sanitation Data'!$G$32,0,10*ROW('Sanitation Data'!G112)))</f>
        <v/>
      </c>
      <c r="DE118" s="310" t="str">
        <f ca="true">+IF(OFFSET('Sanitation Data'!$H$28,0,10*ROW('Sanitation Data'!H112))="","",OFFSET('Sanitation Data'!$H$28,0,10*ROW('Sanitation Data'!H112)))</f>
        <v/>
      </c>
      <c r="DF118" s="310" t="str">
        <f ca="true">+IF(OFFSET('Sanitation Data'!$H$29,0,10*ROW('Sanitation Data'!H112))="","",OFFSET('Sanitation Data'!$H$29,0,10*ROW('Sanitation Data'!H112)))</f>
        <v/>
      </c>
      <c r="DG118" s="310" t="str">
        <f ca="true">+IF(OFFSET('Sanitation Data'!$H$30,0,10*ROW('Sanitation Data'!H112))="","",OFFSET('Sanitation Data'!$H$30,0,10*ROW('Sanitation Data'!H112)))</f>
        <v/>
      </c>
      <c r="DH118" s="310" t="str">
        <f ca="true">+IF(OFFSET('Sanitation Data'!$H$31,0,10*ROW('Sanitation Data'!H112))="","",OFFSET('Sanitation Data'!$H$31,0,10*ROW('Sanitation Data'!H112)))</f>
        <v/>
      </c>
      <c r="DI118" s="310" t="str">
        <f ca="true">+IF(OFFSET('Sanitation Data'!$H$32,0,10*ROW('Sanitation Data'!H112))="","",OFFSET('Sanitation Data'!$H$32,0,10*ROW('Sanitation Data'!H112)))</f>
        <v/>
      </c>
      <c r="DJ118" s="310" t="str">
        <f ca="true">+IF(OFFSET('Sanitation Data'!$I$28,0,10*ROW('Sanitation Data'!I112))="","",OFFSET('Sanitation Data'!$I$28,0,10*ROW('Sanitation Data'!I112)))</f>
        <v/>
      </c>
      <c r="DK118" s="310" t="str">
        <f ca="true">+IF(OFFSET('Sanitation Data'!$I$29,0,10*ROW('Sanitation Data'!I112))="","",OFFSET('Sanitation Data'!$I$29,0,10*ROW('Sanitation Data'!I112)))</f>
        <v/>
      </c>
      <c r="DL118" s="310" t="str">
        <f ca="true">+IF(OFFSET('Sanitation Data'!$I$30,0,10*ROW('Sanitation Data'!I112))="","",OFFSET('Sanitation Data'!$I$30,0,10*ROW('Sanitation Data'!I112)))</f>
        <v/>
      </c>
      <c r="DM118" s="310" t="str">
        <f ca="true">+IF(OFFSET('Sanitation Data'!$I$31,0,10*ROW('Sanitation Data'!I112))="","",OFFSET('Sanitation Data'!$I$31,0,10*ROW('Sanitation Data'!I112)))</f>
        <v/>
      </c>
      <c r="DN118" s="310" t="str">
        <f ca="true">+IF(OFFSET('Sanitation Data'!$I$32,0,10*ROW('Sanitation Data'!I112))="","",OFFSET('Sanitation Data'!$I$32,0,10*ROW('Sanitation Data'!I112)))</f>
        <v/>
      </c>
      <c r="DO118" s="310" t="str">
        <f ca="true">+IF(OFFSET('Hygiene Data'!$D$11,0,10*ROW('Hygiene Data'!D112))="","",OFFSET('Hygiene Data'!$D$11,0,10*ROW('Hygiene Data'!D112)))</f>
        <v/>
      </c>
      <c r="DP118" s="310" t="str">
        <f ca="true">+IF(OFFSET('Hygiene Data'!$D$12,0,10*ROW('Hygiene Data'!D112))="","",OFFSET('Hygiene Data'!$D$12,0,10*ROW('Hygiene Data'!D112)))</f>
        <v/>
      </c>
      <c r="DQ118" s="310" t="str">
        <f ca="true">+IF(OFFSET('Hygiene Data'!$D$13,0,10*ROW('Hygiene Data'!D112))="","",OFFSET('Hygiene Data'!$D$13,0,10*ROW('Hygiene Data'!D112)))</f>
        <v/>
      </c>
      <c r="DR118" s="310" t="str">
        <f ca="true">+IF(OFFSET('Hygiene Data'!$E$11,0,10*ROW('Hygiene Data'!E112))="","",OFFSET('Hygiene Data'!$E$11,0,10*ROW('Hygiene Data'!E112)))</f>
        <v/>
      </c>
      <c r="DS118" s="310" t="str">
        <f ca="true">+IF(OFFSET('Hygiene Data'!$E$12,0,10*ROW('Hygiene Data'!E112))="","",OFFSET('Hygiene Data'!$E$12,0,10*ROW('Hygiene Data'!E112)))</f>
        <v/>
      </c>
      <c r="DT118" s="310" t="str">
        <f ca="true">+IF(OFFSET('Hygiene Data'!$E$13,0,10*ROW('Hygiene Data'!E112))="","",OFFSET('Hygiene Data'!$E$13,0,10*ROW('Hygiene Data'!E112)))</f>
        <v/>
      </c>
      <c r="DU118" s="310" t="str">
        <f ca="true">+IF(OFFSET('Hygiene Data'!$F$11,0,10*ROW('Hygiene Data'!F112))="","",OFFSET('Hygiene Data'!$F$11,0,10*ROW('Hygiene Data'!F112)))</f>
        <v/>
      </c>
      <c r="DV118" s="310" t="str">
        <f ca="true">+IF(OFFSET('Hygiene Data'!$F$12,0,10*ROW('Hygiene Data'!F112))="","",OFFSET('Hygiene Data'!$F$12,0,10*ROW('Hygiene Data'!F112)))</f>
        <v/>
      </c>
      <c r="DW118" s="310" t="str">
        <f ca="true">+IF(OFFSET('Hygiene Data'!$F$13,0,10*ROW('Hygiene Data'!F112))="","",OFFSET('Hygiene Data'!$F$13,0,10*ROW('Hygiene Data'!F112)))</f>
        <v/>
      </c>
      <c r="DX118" s="310" t="str">
        <f ca="true">+IF(OFFSET('Hygiene Data'!$G$11,0,10*ROW('Hygiene Data'!G112))="","",OFFSET('Hygiene Data'!$G$11,0,10*ROW('Hygiene Data'!G112)))</f>
        <v/>
      </c>
      <c r="DY118" s="310" t="str">
        <f ca="true">+IF(OFFSET('Hygiene Data'!$G$12,0,10*ROW('Hygiene Data'!G112))="","",OFFSET('Hygiene Data'!$G$12,0,10*ROW('Hygiene Data'!G112)))</f>
        <v/>
      </c>
      <c r="DZ118" s="310" t="str">
        <f ca="true">+IF(OFFSET('Hygiene Data'!$G$13,0,10*ROW('Hygiene Data'!G112))="","",OFFSET('Hygiene Data'!$G$13,0,10*ROW('Hygiene Data'!G112)))</f>
        <v/>
      </c>
      <c r="EA118" s="310" t="str">
        <f ca="true">+IF(OFFSET('Hygiene Data'!$H$11,0,10*ROW('Hygiene Data'!H112))="","",OFFSET('Hygiene Data'!$H$11,0,10*ROW('Hygiene Data'!H112)))</f>
        <v/>
      </c>
      <c r="EB118" s="310" t="str">
        <f ca="true">+IF(OFFSET('Hygiene Data'!$H$12,0,10*ROW('Hygiene Data'!H112))="","",OFFSET('Hygiene Data'!$H$12,0,10*ROW('Hygiene Data'!H112)))</f>
        <v/>
      </c>
      <c r="EC118" s="310" t="str">
        <f ca="true">+IF(OFFSET('Hygiene Data'!$H$13,0,10*ROW('Hygiene Data'!H112))="","",OFFSET('Hygiene Data'!$H$13,0,10*ROW('Hygiene Data'!H112)))</f>
        <v/>
      </c>
      <c r="ED118" s="310" t="str">
        <f ca="true">+IF(OFFSET('Hygiene Data'!$I$11,0,10*ROW('Hygiene Data'!I112))="","",OFFSET('Hygiene Data'!$I$11,0,10*ROW('Hygiene Data'!I112)))</f>
        <v/>
      </c>
      <c r="EE118" s="310" t="str">
        <f ca="true">+IF(OFFSET('Hygiene Data'!$I$12,0,10*ROW('Hygiene Data'!I112))="","",OFFSET('Hygiene Data'!$I$12,0,10*ROW('Hygiene Data'!I112)))</f>
        <v/>
      </c>
      <c r="EF118" s="310"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66"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10"/>
      <c r="BS119" s="310" t="str">
        <f ca="true">+IF(OFFSET('Water Data'!$D$27,0,10*ROW('Water Data'!D113))="","",OFFSET('Water Data'!$D$27,0,10*ROW('Water Data'!D113)))</f>
        <v/>
      </c>
      <c r="BT119" s="310" t="str">
        <f ca="true">+IF(OFFSET('Water Data'!$D$28,0,10*ROW('Water Data'!D113))="","",OFFSET('Water Data'!$D$28,0,10*ROW('Water Data'!D113)))</f>
        <v/>
      </c>
      <c r="BU119" s="310" t="str">
        <f ca="true">+IF(OFFSET('Water Data'!$D$29,0,10*ROW('Water Data'!D113))="","",OFFSET('Water Data'!$D$29,0,10*ROW('Water Data'!D113)))</f>
        <v/>
      </c>
      <c r="BV119" s="310" t="str">
        <f ca="true">+IF(OFFSET('Water Data'!$E$27,0,10*ROW('Water Data'!E113))="","",OFFSET('Water Data'!$E$27,0,10*ROW('Water Data'!E113)))</f>
        <v/>
      </c>
      <c r="BW119" s="310" t="str">
        <f ca="true">+IF(OFFSET('Water Data'!$E$28,0,10*ROW('Water Data'!E113))="","",OFFSET('Water Data'!$E$28,0,10*ROW('Water Data'!E113)))</f>
        <v/>
      </c>
      <c r="BX119" s="310" t="str">
        <f ca="true">+IF(OFFSET('Water Data'!$E$29,0,10*ROW('Water Data'!E113))="","",OFFSET('Water Data'!$E$29,0,10*ROW('Water Data'!E113)))</f>
        <v/>
      </c>
      <c r="BY119" s="310" t="str">
        <f ca="true">+IF(OFFSET('Water Data'!$F$27,0,10*ROW('Water Data'!F113))="","",OFFSET('Water Data'!$F$27,0,10*ROW('Water Data'!F113)))</f>
        <v/>
      </c>
      <c r="BZ119" s="310" t="str">
        <f ca="true">+IF(OFFSET('Water Data'!$F$28,0,10*ROW('Water Data'!F113))="","",OFFSET('Water Data'!$F$28,0,10*ROW('Water Data'!F113)))</f>
        <v/>
      </c>
      <c r="CA119" s="310" t="str">
        <f ca="true">+IF(OFFSET('Water Data'!$F$29,0,10*ROW('Water Data'!F113))="","",OFFSET('Water Data'!$F$29,0,10*ROW('Water Data'!F113)))</f>
        <v/>
      </c>
      <c r="CB119" s="310" t="str">
        <f ca="true">+IF(OFFSET('Water Data'!$G$27,0,10*ROW('Water Data'!G113))="","",OFFSET('Water Data'!$G$27,0,10*ROW('Water Data'!G113)))</f>
        <v/>
      </c>
      <c r="CC119" s="310" t="str">
        <f ca="true">+IF(OFFSET('Water Data'!$G$28,0,10*ROW('Water Data'!G113))="","",OFFSET('Water Data'!$G$28,0,10*ROW('Water Data'!G113)))</f>
        <v/>
      </c>
      <c r="CD119" s="310" t="str">
        <f ca="true">+IF(OFFSET('Water Data'!$G$29,0,10*ROW('Water Data'!G113))="","",OFFSET('Water Data'!$G$29,0,10*ROW('Water Data'!G113)))</f>
        <v/>
      </c>
      <c r="CE119" s="310" t="str">
        <f ca="true">+IF(OFFSET('Water Data'!$H$27,0,10*ROW('Water Data'!H113))="","",OFFSET('Water Data'!$H$27,0,10*ROW('Water Data'!H113)))</f>
        <v/>
      </c>
      <c r="CF119" s="310" t="str">
        <f ca="true">+IF(OFFSET('Water Data'!$H$28,0,10*ROW('Water Data'!H113))="","",OFFSET('Water Data'!$H$28,0,10*ROW('Water Data'!H113)))</f>
        <v/>
      </c>
      <c r="CG119" s="310" t="str">
        <f ca="true">+IF(OFFSET('Water Data'!$H$29,0,10*ROW('Water Data'!H113))="","",OFFSET('Water Data'!$H$29,0,10*ROW('Water Data'!H113)))</f>
        <v/>
      </c>
      <c r="CH119" s="310" t="str">
        <f ca="true">+IF(OFFSET('Water Data'!$I$27,0,10*ROW('Water Data'!I113))="","",OFFSET('Water Data'!$I$27,0,10*ROW('Water Data'!I113)))</f>
        <v/>
      </c>
      <c r="CI119" s="310" t="str">
        <f ca="true">+IF(OFFSET('Water Data'!$I$28,0,10*ROW('Water Data'!I113))="","",OFFSET('Water Data'!$I$28,0,10*ROW('Water Data'!I113)))</f>
        <v/>
      </c>
      <c r="CJ119" s="310" t="str">
        <f ca="true">+IF(OFFSET('Water Data'!$I$29,0,10*ROW('Water Data'!I113))="","",OFFSET('Water Data'!$I$29,0,10*ROW('Water Data'!I113)))</f>
        <v/>
      </c>
      <c r="CK119" s="310" t="str">
        <f ca="true">+IF(OFFSET('Sanitation Data'!$D$28,0,10*ROW('Sanitation Data'!D113))="","",OFFSET('Sanitation Data'!$D$28,0,10*ROW('Sanitation Data'!D113)))</f>
        <v/>
      </c>
      <c r="CL119" s="310" t="str">
        <f ca="true">+IF(OFFSET('Sanitation Data'!$D$29,0,10*ROW('Sanitation Data'!D113))="","",OFFSET('Sanitation Data'!$D$29,0,10*ROW('Sanitation Data'!D113)))</f>
        <v/>
      </c>
      <c r="CM119" s="310" t="str">
        <f ca="true">+IF(OFFSET('Sanitation Data'!$D$30,0,10*ROW('Sanitation Data'!D113))="","",OFFSET('Sanitation Data'!$D$30,0,10*ROW('Sanitation Data'!D113)))</f>
        <v/>
      </c>
      <c r="CN119" s="310" t="str">
        <f ca="true">+IF(OFFSET('Sanitation Data'!$D$31,0,10*ROW('Sanitation Data'!D113))="","",OFFSET('Sanitation Data'!$D$31,0,10*ROW('Sanitation Data'!D113)))</f>
        <v/>
      </c>
      <c r="CO119" s="310" t="str">
        <f ca="true">+IF(OFFSET('Sanitation Data'!$D$32,0,10*ROW('Sanitation Data'!D113))="","",OFFSET('Sanitation Data'!$D$32,0,10*ROW('Sanitation Data'!D113)))</f>
        <v/>
      </c>
      <c r="CP119" s="310" t="str">
        <f ca="true">+IF(OFFSET('Sanitation Data'!$E$28,0,10*ROW('Sanitation Data'!E113))="","",OFFSET('Sanitation Data'!$E$28,0,10*ROW('Sanitation Data'!E113)))</f>
        <v/>
      </c>
      <c r="CQ119" s="310" t="str">
        <f ca="true">+IF(OFFSET('Sanitation Data'!$E$29,0,10*ROW('Sanitation Data'!E113))="","",OFFSET('Sanitation Data'!$E$29,0,10*ROW('Sanitation Data'!E113)))</f>
        <v/>
      </c>
      <c r="CR119" s="310" t="str">
        <f ca="true">+IF(OFFSET('Sanitation Data'!$E$30,0,10*ROW('Sanitation Data'!E113))="","",OFFSET('Sanitation Data'!$E$30,0,10*ROW('Sanitation Data'!E113)))</f>
        <v/>
      </c>
      <c r="CS119" s="310" t="str">
        <f ca="true">+IF(OFFSET('Sanitation Data'!$E$31,0,10*ROW('Sanitation Data'!E113))="","",OFFSET('Sanitation Data'!$E$31,0,10*ROW('Sanitation Data'!E113)))</f>
        <v/>
      </c>
      <c r="CT119" s="310" t="str">
        <f ca="true">+IF(OFFSET('Sanitation Data'!$E$32,0,10*ROW('Sanitation Data'!E113))="","",OFFSET('Sanitation Data'!$E$32,0,10*ROW('Sanitation Data'!E113)))</f>
        <v/>
      </c>
      <c r="CU119" s="310" t="str">
        <f ca="true">+IF(OFFSET('Sanitation Data'!$F$28,0,10*ROW('Sanitation Data'!F113))="","",OFFSET('Sanitation Data'!$F$28,0,10*ROW('Sanitation Data'!F113)))</f>
        <v/>
      </c>
      <c r="CV119" s="310" t="str">
        <f ca="true">+IF(OFFSET('Sanitation Data'!$F$29,0,10*ROW('Sanitation Data'!F113))="","",OFFSET('Sanitation Data'!$F$29,0,10*ROW('Sanitation Data'!F113)))</f>
        <v/>
      </c>
      <c r="CW119" s="310" t="str">
        <f ca="true">+IF(OFFSET('Sanitation Data'!$F$30,0,10*ROW('Sanitation Data'!F113))="","",OFFSET('Sanitation Data'!$F$30,0,10*ROW('Sanitation Data'!F113)))</f>
        <v/>
      </c>
      <c r="CX119" s="310" t="str">
        <f ca="true">+IF(OFFSET('Sanitation Data'!$F$31,0,10*ROW('Sanitation Data'!F113))="","",OFFSET('Sanitation Data'!$F$31,0,10*ROW('Sanitation Data'!F113)))</f>
        <v/>
      </c>
      <c r="CY119" s="310" t="str">
        <f ca="true">+IF(OFFSET('Sanitation Data'!$F$32,0,10*ROW('Sanitation Data'!F113))="","",OFFSET('Sanitation Data'!$F$32,0,10*ROW('Sanitation Data'!F113)))</f>
        <v/>
      </c>
      <c r="CZ119" s="310" t="str">
        <f ca="true">+IF(OFFSET('Sanitation Data'!$G$28,0,10*ROW('Sanitation Data'!G113))="","",OFFSET('Sanitation Data'!$G$28,0,10*ROW('Sanitation Data'!G113)))</f>
        <v/>
      </c>
      <c r="DA119" s="310" t="str">
        <f ca="true">+IF(OFFSET('Sanitation Data'!$G$29,0,10*ROW('Sanitation Data'!G113))="","",OFFSET('Sanitation Data'!$G$29,0,10*ROW('Sanitation Data'!G113)))</f>
        <v/>
      </c>
      <c r="DB119" s="310" t="str">
        <f ca="true">+IF(OFFSET('Sanitation Data'!$G$30,0,10*ROW('Sanitation Data'!G113))="","",OFFSET('Sanitation Data'!$G$30,0,10*ROW('Sanitation Data'!G113)))</f>
        <v/>
      </c>
      <c r="DC119" s="310" t="str">
        <f ca="true">+IF(OFFSET('Sanitation Data'!$G$31,0,10*ROW('Sanitation Data'!G113))="","",OFFSET('Sanitation Data'!$G$31,0,10*ROW('Sanitation Data'!G113)))</f>
        <v/>
      </c>
      <c r="DD119" s="310" t="str">
        <f ca="true">+IF(OFFSET('Sanitation Data'!$G$32,0,10*ROW('Sanitation Data'!G113))="","",OFFSET('Sanitation Data'!$G$32,0,10*ROW('Sanitation Data'!G113)))</f>
        <v/>
      </c>
      <c r="DE119" s="310" t="str">
        <f ca="true">+IF(OFFSET('Sanitation Data'!$H$28,0,10*ROW('Sanitation Data'!H113))="","",OFFSET('Sanitation Data'!$H$28,0,10*ROW('Sanitation Data'!H113)))</f>
        <v/>
      </c>
      <c r="DF119" s="310" t="str">
        <f ca="true">+IF(OFFSET('Sanitation Data'!$H$29,0,10*ROW('Sanitation Data'!H113))="","",OFFSET('Sanitation Data'!$H$29,0,10*ROW('Sanitation Data'!H113)))</f>
        <v/>
      </c>
      <c r="DG119" s="310" t="str">
        <f ca="true">+IF(OFFSET('Sanitation Data'!$H$30,0,10*ROW('Sanitation Data'!H113))="","",OFFSET('Sanitation Data'!$H$30,0,10*ROW('Sanitation Data'!H113)))</f>
        <v/>
      </c>
      <c r="DH119" s="310" t="str">
        <f ca="true">+IF(OFFSET('Sanitation Data'!$H$31,0,10*ROW('Sanitation Data'!H113))="","",OFFSET('Sanitation Data'!$H$31,0,10*ROW('Sanitation Data'!H113)))</f>
        <v/>
      </c>
      <c r="DI119" s="310" t="str">
        <f ca="true">+IF(OFFSET('Sanitation Data'!$H$32,0,10*ROW('Sanitation Data'!H113))="","",OFFSET('Sanitation Data'!$H$32,0,10*ROW('Sanitation Data'!H113)))</f>
        <v/>
      </c>
      <c r="DJ119" s="310" t="str">
        <f ca="true">+IF(OFFSET('Sanitation Data'!$I$28,0,10*ROW('Sanitation Data'!I113))="","",OFFSET('Sanitation Data'!$I$28,0,10*ROW('Sanitation Data'!I113)))</f>
        <v/>
      </c>
      <c r="DK119" s="310" t="str">
        <f ca="true">+IF(OFFSET('Sanitation Data'!$I$29,0,10*ROW('Sanitation Data'!I113))="","",OFFSET('Sanitation Data'!$I$29,0,10*ROW('Sanitation Data'!I113)))</f>
        <v/>
      </c>
      <c r="DL119" s="310" t="str">
        <f ca="true">+IF(OFFSET('Sanitation Data'!$I$30,0,10*ROW('Sanitation Data'!I113))="","",OFFSET('Sanitation Data'!$I$30,0,10*ROW('Sanitation Data'!I113)))</f>
        <v/>
      </c>
      <c r="DM119" s="310" t="str">
        <f ca="true">+IF(OFFSET('Sanitation Data'!$I$31,0,10*ROW('Sanitation Data'!I113))="","",OFFSET('Sanitation Data'!$I$31,0,10*ROW('Sanitation Data'!I113)))</f>
        <v/>
      </c>
      <c r="DN119" s="310" t="str">
        <f ca="true">+IF(OFFSET('Sanitation Data'!$I$32,0,10*ROW('Sanitation Data'!I113))="","",OFFSET('Sanitation Data'!$I$32,0,10*ROW('Sanitation Data'!I113)))</f>
        <v/>
      </c>
      <c r="DO119" s="310" t="str">
        <f ca="true">+IF(OFFSET('Hygiene Data'!$D$11,0,10*ROW('Hygiene Data'!D113))="","",OFFSET('Hygiene Data'!$D$11,0,10*ROW('Hygiene Data'!D113)))</f>
        <v/>
      </c>
      <c r="DP119" s="310" t="str">
        <f ca="true">+IF(OFFSET('Hygiene Data'!$D$12,0,10*ROW('Hygiene Data'!D113))="","",OFFSET('Hygiene Data'!$D$12,0,10*ROW('Hygiene Data'!D113)))</f>
        <v/>
      </c>
      <c r="DQ119" s="310" t="str">
        <f ca="true">+IF(OFFSET('Hygiene Data'!$D$13,0,10*ROW('Hygiene Data'!D113))="","",OFFSET('Hygiene Data'!$D$13,0,10*ROW('Hygiene Data'!D113)))</f>
        <v/>
      </c>
      <c r="DR119" s="310" t="str">
        <f ca="true">+IF(OFFSET('Hygiene Data'!$E$11,0,10*ROW('Hygiene Data'!E113))="","",OFFSET('Hygiene Data'!$E$11,0,10*ROW('Hygiene Data'!E113)))</f>
        <v/>
      </c>
      <c r="DS119" s="310" t="str">
        <f ca="true">+IF(OFFSET('Hygiene Data'!$E$12,0,10*ROW('Hygiene Data'!E113))="","",OFFSET('Hygiene Data'!$E$12,0,10*ROW('Hygiene Data'!E113)))</f>
        <v/>
      </c>
      <c r="DT119" s="310" t="str">
        <f ca="true">+IF(OFFSET('Hygiene Data'!$E$13,0,10*ROW('Hygiene Data'!E113))="","",OFFSET('Hygiene Data'!$E$13,0,10*ROW('Hygiene Data'!E113)))</f>
        <v/>
      </c>
      <c r="DU119" s="310" t="str">
        <f ca="true">+IF(OFFSET('Hygiene Data'!$F$11,0,10*ROW('Hygiene Data'!F113))="","",OFFSET('Hygiene Data'!$F$11,0,10*ROW('Hygiene Data'!F113)))</f>
        <v/>
      </c>
      <c r="DV119" s="310" t="str">
        <f ca="true">+IF(OFFSET('Hygiene Data'!$F$12,0,10*ROW('Hygiene Data'!F113))="","",OFFSET('Hygiene Data'!$F$12,0,10*ROW('Hygiene Data'!F113)))</f>
        <v/>
      </c>
      <c r="DW119" s="310" t="str">
        <f ca="true">+IF(OFFSET('Hygiene Data'!$F$13,0,10*ROW('Hygiene Data'!F113))="","",OFFSET('Hygiene Data'!$F$13,0,10*ROW('Hygiene Data'!F113)))</f>
        <v/>
      </c>
      <c r="DX119" s="310" t="str">
        <f ca="true">+IF(OFFSET('Hygiene Data'!$G$11,0,10*ROW('Hygiene Data'!G113))="","",OFFSET('Hygiene Data'!$G$11,0,10*ROW('Hygiene Data'!G113)))</f>
        <v/>
      </c>
      <c r="DY119" s="310" t="str">
        <f ca="true">+IF(OFFSET('Hygiene Data'!$G$12,0,10*ROW('Hygiene Data'!G113))="","",OFFSET('Hygiene Data'!$G$12,0,10*ROW('Hygiene Data'!G113)))</f>
        <v/>
      </c>
      <c r="DZ119" s="310" t="str">
        <f ca="true">+IF(OFFSET('Hygiene Data'!$G$13,0,10*ROW('Hygiene Data'!G113))="","",OFFSET('Hygiene Data'!$G$13,0,10*ROW('Hygiene Data'!G113)))</f>
        <v/>
      </c>
      <c r="EA119" s="310" t="str">
        <f ca="true">+IF(OFFSET('Hygiene Data'!$H$11,0,10*ROW('Hygiene Data'!H113))="","",OFFSET('Hygiene Data'!$H$11,0,10*ROW('Hygiene Data'!H113)))</f>
        <v/>
      </c>
      <c r="EB119" s="310" t="str">
        <f ca="true">+IF(OFFSET('Hygiene Data'!$H$12,0,10*ROW('Hygiene Data'!H113))="","",OFFSET('Hygiene Data'!$H$12,0,10*ROW('Hygiene Data'!H113)))</f>
        <v/>
      </c>
      <c r="EC119" s="310" t="str">
        <f ca="true">+IF(OFFSET('Hygiene Data'!$H$13,0,10*ROW('Hygiene Data'!H113))="","",OFFSET('Hygiene Data'!$H$13,0,10*ROW('Hygiene Data'!H113)))</f>
        <v/>
      </c>
      <c r="ED119" s="310" t="str">
        <f ca="true">+IF(OFFSET('Hygiene Data'!$I$11,0,10*ROW('Hygiene Data'!I113))="","",OFFSET('Hygiene Data'!$I$11,0,10*ROW('Hygiene Data'!I113)))</f>
        <v/>
      </c>
      <c r="EE119" s="310" t="str">
        <f ca="true">+IF(OFFSET('Hygiene Data'!$I$12,0,10*ROW('Hygiene Data'!I113))="","",OFFSET('Hygiene Data'!$I$12,0,10*ROW('Hygiene Data'!I113)))</f>
        <v/>
      </c>
      <c r="EF119" s="310"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66"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10"/>
      <c r="BS120" s="310" t="str">
        <f ca="true">+IF(OFFSET('Water Data'!$D$27,0,10*ROW('Water Data'!D114))="","",OFFSET('Water Data'!$D$27,0,10*ROW('Water Data'!D114)))</f>
        <v/>
      </c>
      <c r="BT120" s="310" t="str">
        <f ca="true">+IF(OFFSET('Water Data'!$D$28,0,10*ROW('Water Data'!D114))="","",OFFSET('Water Data'!$D$28,0,10*ROW('Water Data'!D114)))</f>
        <v/>
      </c>
      <c r="BU120" s="310" t="str">
        <f ca="true">+IF(OFFSET('Water Data'!$D$29,0,10*ROW('Water Data'!D114))="","",OFFSET('Water Data'!$D$29,0,10*ROW('Water Data'!D114)))</f>
        <v/>
      </c>
      <c r="BV120" s="310" t="str">
        <f ca="true">+IF(OFFSET('Water Data'!$E$27,0,10*ROW('Water Data'!E114))="","",OFFSET('Water Data'!$E$27,0,10*ROW('Water Data'!E114)))</f>
        <v/>
      </c>
      <c r="BW120" s="310" t="str">
        <f ca="true">+IF(OFFSET('Water Data'!$E$28,0,10*ROW('Water Data'!E114))="","",OFFSET('Water Data'!$E$28,0,10*ROW('Water Data'!E114)))</f>
        <v/>
      </c>
      <c r="BX120" s="310" t="str">
        <f ca="true">+IF(OFFSET('Water Data'!$E$29,0,10*ROW('Water Data'!E114))="","",OFFSET('Water Data'!$E$29,0,10*ROW('Water Data'!E114)))</f>
        <v/>
      </c>
      <c r="BY120" s="310" t="str">
        <f ca="true">+IF(OFFSET('Water Data'!$F$27,0,10*ROW('Water Data'!F114))="","",OFFSET('Water Data'!$F$27,0,10*ROW('Water Data'!F114)))</f>
        <v/>
      </c>
      <c r="BZ120" s="310" t="str">
        <f ca="true">+IF(OFFSET('Water Data'!$F$28,0,10*ROW('Water Data'!F114))="","",OFFSET('Water Data'!$F$28,0,10*ROW('Water Data'!F114)))</f>
        <v/>
      </c>
      <c r="CA120" s="310" t="str">
        <f ca="true">+IF(OFFSET('Water Data'!$F$29,0,10*ROW('Water Data'!F114))="","",OFFSET('Water Data'!$F$29,0,10*ROW('Water Data'!F114)))</f>
        <v/>
      </c>
      <c r="CB120" s="310" t="str">
        <f ca="true">+IF(OFFSET('Water Data'!$G$27,0,10*ROW('Water Data'!G114))="","",OFFSET('Water Data'!$G$27,0,10*ROW('Water Data'!G114)))</f>
        <v/>
      </c>
      <c r="CC120" s="310" t="str">
        <f ca="true">+IF(OFFSET('Water Data'!$G$28,0,10*ROW('Water Data'!G114))="","",OFFSET('Water Data'!$G$28,0,10*ROW('Water Data'!G114)))</f>
        <v/>
      </c>
      <c r="CD120" s="310" t="str">
        <f ca="true">+IF(OFFSET('Water Data'!$G$29,0,10*ROW('Water Data'!G114))="","",OFFSET('Water Data'!$G$29,0,10*ROW('Water Data'!G114)))</f>
        <v/>
      </c>
      <c r="CE120" s="310" t="str">
        <f ca="true">+IF(OFFSET('Water Data'!$H$27,0,10*ROW('Water Data'!H114))="","",OFFSET('Water Data'!$H$27,0,10*ROW('Water Data'!H114)))</f>
        <v/>
      </c>
      <c r="CF120" s="310" t="str">
        <f ca="true">+IF(OFFSET('Water Data'!$H$28,0,10*ROW('Water Data'!H114))="","",OFFSET('Water Data'!$H$28,0,10*ROW('Water Data'!H114)))</f>
        <v/>
      </c>
      <c r="CG120" s="310" t="str">
        <f ca="true">+IF(OFFSET('Water Data'!$H$29,0,10*ROW('Water Data'!H114))="","",OFFSET('Water Data'!$H$29,0,10*ROW('Water Data'!H114)))</f>
        <v/>
      </c>
      <c r="CH120" s="310" t="str">
        <f ca="true">+IF(OFFSET('Water Data'!$I$27,0,10*ROW('Water Data'!I114))="","",OFFSET('Water Data'!$I$27,0,10*ROW('Water Data'!I114)))</f>
        <v/>
      </c>
      <c r="CI120" s="310" t="str">
        <f ca="true">+IF(OFFSET('Water Data'!$I$28,0,10*ROW('Water Data'!I114))="","",OFFSET('Water Data'!$I$28,0,10*ROW('Water Data'!I114)))</f>
        <v/>
      </c>
      <c r="CJ120" s="310" t="str">
        <f ca="true">+IF(OFFSET('Water Data'!$I$29,0,10*ROW('Water Data'!I114))="","",OFFSET('Water Data'!$I$29,0,10*ROW('Water Data'!I114)))</f>
        <v/>
      </c>
      <c r="CK120" s="310" t="str">
        <f ca="true">+IF(OFFSET('Sanitation Data'!$D$28,0,10*ROW('Sanitation Data'!D114))="","",OFFSET('Sanitation Data'!$D$28,0,10*ROW('Sanitation Data'!D114)))</f>
        <v/>
      </c>
      <c r="CL120" s="310" t="str">
        <f ca="true">+IF(OFFSET('Sanitation Data'!$D$29,0,10*ROW('Sanitation Data'!D114))="","",OFFSET('Sanitation Data'!$D$29,0,10*ROW('Sanitation Data'!D114)))</f>
        <v/>
      </c>
      <c r="CM120" s="310" t="str">
        <f ca="true">+IF(OFFSET('Sanitation Data'!$D$30,0,10*ROW('Sanitation Data'!D114))="","",OFFSET('Sanitation Data'!$D$30,0,10*ROW('Sanitation Data'!D114)))</f>
        <v/>
      </c>
      <c r="CN120" s="310" t="str">
        <f ca="true">+IF(OFFSET('Sanitation Data'!$D$31,0,10*ROW('Sanitation Data'!D114))="","",OFFSET('Sanitation Data'!$D$31,0,10*ROW('Sanitation Data'!D114)))</f>
        <v/>
      </c>
      <c r="CO120" s="310" t="str">
        <f ca="true">+IF(OFFSET('Sanitation Data'!$D$32,0,10*ROW('Sanitation Data'!D114))="","",OFFSET('Sanitation Data'!$D$32,0,10*ROW('Sanitation Data'!D114)))</f>
        <v/>
      </c>
      <c r="CP120" s="310" t="str">
        <f ca="true">+IF(OFFSET('Sanitation Data'!$E$28,0,10*ROW('Sanitation Data'!E114))="","",OFFSET('Sanitation Data'!$E$28,0,10*ROW('Sanitation Data'!E114)))</f>
        <v/>
      </c>
      <c r="CQ120" s="310" t="str">
        <f ca="true">+IF(OFFSET('Sanitation Data'!$E$29,0,10*ROW('Sanitation Data'!E114))="","",OFFSET('Sanitation Data'!$E$29,0,10*ROW('Sanitation Data'!E114)))</f>
        <v/>
      </c>
      <c r="CR120" s="310" t="str">
        <f ca="true">+IF(OFFSET('Sanitation Data'!$E$30,0,10*ROW('Sanitation Data'!E114))="","",OFFSET('Sanitation Data'!$E$30,0,10*ROW('Sanitation Data'!E114)))</f>
        <v/>
      </c>
      <c r="CS120" s="310" t="str">
        <f ca="true">+IF(OFFSET('Sanitation Data'!$E$31,0,10*ROW('Sanitation Data'!E114))="","",OFFSET('Sanitation Data'!$E$31,0,10*ROW('Sanitation Data'!E114)))</f>
        <v/>
      </c>
      <c r="CT120" s="310" t="str">
        <f ca="true">+IF(OFFSET('Sanitation Data'!$E$32,0,10*ROW('Sanitation Data'!E114))="","",OFFSET('Sanitation Data'!$E$32,0,10*ROW('Sanitation Data'!E114)))</f>
        <v/>
      </c>
      <c r="CU120" s="310" t="str">
        <f ca="true">+IF(OFFSET('Sanitation Data'!$F$28,0,10*ROW('Sanitation Data'!F114))="","",OFFSET('Sanitation Data'!$F$28,0,10*ROW('Sanitation Data'!F114)))</f>
        <v/>
      </c>
      <c r="CV120" s="310" t="str">
        <f ca="true">+IF(OFFSET('Sanitation Data'!$F$29,0,10*ROW('Sanitation Data'!F114))="","",OFFSET('Sanitation Data'!$F$29,0,10*ROW('Sanitation Data'!F114)))</f>
        <v/>
      </c>
      <c r="CW120" s="310" t="str">
        <f ca="true">+IF(OFFSET('Sanitation Data'!$F$30,0,10*ROW('Sanitation Data'!F114))="","",OFFSET('Sanitation Data'!$F$30,0,10*ROW('Sanitation Data'!F114)))</f>
        <v/>
      </c>
      <c r="CX120" s="310" t="str">
        <f ca="true">+IF(OFFSET('Sanitation Data'!$F$31,0,10*ROW('Sanitation Data'!F114))="","",OFFSET('Sanitation Data'!$F$31,0,10*ROW('Sanitation Data'!F114)))</f>
        <v/>
      </c>
      <c r="CY120" s="310" t="str">
        <f ca="true">+IF(OFFSET('Sanitation Data'!$F$32,0,10*ROW('Sanitation Data'!F114))="","",OFFSET('Sanitation Data'!$F$32,0,10*ROW('Sanitation Data'!F114)))</f>
        <v/>
      </c>
      <c r="CZ120" s="310" t="str">
        <f ca="true">+IF(OFFSET('Sanitation Data'!$G$28,0,10*ROW('Sanitation Data'!G114))="","",OFFSET('Sanitation Data'!$G$28,0,10*ROW('Sanitation Data'!G114)))</f>
        <v/>
      </c>
      <c r="DA120" s="310" t="str">
        <f ca="true">+IF(OFFSET('Sanitation Data'!$G$29,0,10*ROW('Sanitation Data'!G114))="","",OFFSET('Sanitation Data'!$G$29,0,10*ROW('Sanitation Data'!G114)))</f>
        <v/>
      </c>
      <c r="DB120" s="310" t="str">
        <f ca="true">+IF(OFFSET('Sanitation Data'!$G$30,0,10*ROW('Sanitation Data'!G114))="","",OFFSET('Sanitation Data'!$G$30,0,10*ROW('Sanitation Data'!G114)))</f>
        <v/>
      </c>
      <c r="DC120" s="310" t="str">
        <f ca="true">+IF(OFFSET('Sanitation Data'!$G$31,0,10*ROW('Sanitation Data'!G114))="","",OFFSET('Sanitation Data'!$G$31,0,10*ROW('Sanitation Data'!G114)))</f>
        <v/>
      </c>
      <c r="DD120" s="310" t="str">
        <f ca="true">+IF(OFFSET('Sanitation Data'!$G$32,0,10*ROW('Sanitation Data'!G114))="","",OFFSET('Sanitation Data'!$G$32,0,10*ROW('Sanitation Data'!G114)))</f>
        <v/>
      </c>
      <c r="DE120" s="310" t="str">
        <f ca="true">+IF(OFFSET('Sanitation Data'!$H$28,0,10*ROW('Sanitation Data'!H114))="","",OFFSET('Sanitation Data'!$H$28,0,10*ROW('Sanitation Data'!H114)))</f>
        <v/>
      </c>
      <c r="DF120" s="310" t="str">
        <f ca="true">+IF(OFFSET('Sanitation Data'!$H$29,0,10*ROW('Sanitation Data'!H114))="","",OFFSET('Sanitation Data'!$H$29,0,10*ROW('Sanitation Data'!H114)))</f>
        <v/>
      </c>
      <c r="DG120" s="310" t="str">
        <f ca="true">+IF(OFFSET('Sanitation Data'!$H$30,0,10*ROW('Sanitation Data'!H114))="","",OFFSET('Sanitation Data'!$H$30,0,10*ROW('Sanitation Data'!H114)))</f>
        <v/>
      </c>
      <c r="DH120" s="310" t="str">
        <f ca="true">+IF(OFFSET('Sanitation Data'!$H$31,0,10*ROW('Sanitation Data'!H114))="","",OFFSET('Sanitation Data'!$H$31,0,10*ROW('Sanitation Data'!H114)))</f>
        <v/>
      </c>
      <c r="DI120" s="310" t="str">
        <f ca="true">+IF(OFFSET('Sanitation Data'!$H$32,0,10*ROW('Sanitation Data'!H114))="","",OFFSET('Sanitation Data'!$H$32,0,10*ROW('Sanitation Data'!H114)))</f>
        <v/>
      </c>
      <c r="DJ120" s="310" t="str">
        <f ca="true">+IF(OFFSET('Sanitation Data'!$I$28,0,10*ROW('Sanitation Data'!I114))="","",OFFSET('Sanitation Data'!$I$28,0,10*ROW('Sanitation Data'!I114)))</f>
        <v/>
      </c>
      <c r="DK120" s="310" t="str">
        <f ca="true">+IF(OFFSET('Sanitation Data'!$I$29,0,10*ROW('Sanitation Data'!I114))="","",OFFSET('Sanitation Data'!$I$29,0,10*ROW('Sanitation Data'!I114)))</f>
        <v/>
      </c>
      <c r="DL120" s="310" t="str">
        <f ca="true">+IF(OFFSET('Sanitation Data'!$I$30,0,10*ROW('Sanitation Data'!I114))="","",OFFSET('Sanitation Data'!$I$30,0,10*ROW('Sanitation Data'!I114)))</f>
        <v/>
      </c>
      <c r="DM120" s="310" t="str">
        <f ca="true">+IF(OFFSET('Sanitation Data'!$I$31,0,10*ROW('Sanitation Data'!I114))="","",OFFSET('Sanitation Data'!$I$31,0,10*ROW('Sanitation Data'!I114)))</f>
        <v/>
      </c>
      <c r="DN120" s="310" t="str">
        <f ca="true">+IF(OFFSET('Sanitation Data'!$I$32,0,10*ROW('Sanitation Data'!I114))="","",OFFSET('Sanitation Data'!$I$32,0,10*ROW('Sanitation Data'!I114)))</f>
        <v/>
      </c>
      <c r="DO120" s="310" t="str">
        <f ca="true">+IF(OFFSET('Hygiene Data'!$D$11,0,10*ROW('Hygiene Data'!D114))="","",OFFSET('Hygiene Data'!$D$11,0,10*ROW('Hygiene Data'!D114)))</f>
        <v/>
      </c>
      <c r="DP120" s="310" t="str">
        <f ca="true">+IF(OFFSET('Hygiene Data'!$D$12,0,10*ROW('Hygiene Data'!D114))="","",OFFSET('Hygiene Data'!$D$12,0,10*ROW('Hygiene Data'!D114)))</f>
        <v/>
      </c>
      <c r="DQ120" s="310" t="str">
        <f ca="true">+IF(OFFSET('Hygiene Data'!$D$13,0,10*ROW('Hygiene Data'!D114))="","",OFFSET('Hygiene Data'!$D$13,0,10*ROW('Hygiene Data'!D114)))</f>
        <v/>
      </c>
      <c r="DR120" s="310" t="str">
        <f ca="true">+IF(OFFSET('Hygiene Data'!$E$11,0,10*ROW('Hygiene Data'!E114))="","",OFFSET('Hygiene Data'!$E$11,0,10*ROW('Hygiene Data'!E114)))</f>
        <v/>
      </c>
      <c r="DS120" s="310" t="str">
        <f ca="true">+IF(OFFSET('Hygiene Data'!$E$12,0,10*ROW('Hygiene Data'!E114))="","",OFFSET('Hygiene Data'!$E$12,0,10*ROW('Hygiene Data'!E114)))</f>
        <v/>
      </c>
      <c r="DT120" s="310" t="str">
        <f ca="true">+IF(OFFSET('Hygiene Data'!$E$13,0,10*ROW('Hygiene Data'!E114))="","",OFFSET('Hygiene Data'!$E$13,0,10*ROW('Hygiene Data'!E114)))</f>
        <v/>
      </c>
      <c r="DU120" s="310" t="str">
        <f ca="true">+IF(OFFSET('Hygiene Data'!$F$11,0,10*ROW('Hygiene Data'!F114))="","",OFFSET('Hygiene Data'!$F$11,0,10*ROW('Hygiene Data'!F114)))</f>
        <v/>
      </c>
      <c r="DV120" s="310" t="str">
        <f ca="true">+IF(OFFSET('Hygiene Data'!$F$12,0,10*ROW('Hygiene Data'!F114))="","",OFFSET('Hygiene Data'!$F$12,0,10*ROW('Hygiene Data'!F114)))</f>
        <v/>
      </c>
      <c r="DW120" s="310" t="str">
        <f ca="true">+IF(OFFSET('Hygiene Data'!$F$13,0,10*ROW('Hygiene Data'!F114))="","",OFFSET('Hygiene Data'!$F$13,0,10*ROW('Hygiene Data'!F114)))</f>
        <v/>
      </c>
      <c r="DX120" s="310" t="str">
        <f ca="true">+IF(OFFSET('Hygiene Data'!$G$11,0,10*ROW('Hygiene Data'!G114))="","",OFFSET('Hygiene Data'!$G$11,0,10*ROW('Hygiene Data'!G114)))</f>
        <v/>
      </c>
      <c r="DY120" s="310" t="str">
        <f ca="true">+IF(OFFSET('Hygiene Data'!$G$12,0,10*ROW('Hygiene Data'!G114))="","",OFFSET('Hygiene Data'!$G$12,0,10*ROW('Hygiene Data'!G114)))</f>
        <v/>
      </c>
      <c r="DZ120" s="310" t="str">
        <f ca="true">+IF(OFFSET('Hygiene Data'!$G$13,0,10*ROW('Hygiene Data'!G114))="","",OFFSET('Hygiene Data'!$G$13,0,10*ROW('Hygiene Data'!G114)))</f>
        <v/>
      </c>
      <c r="EA120" s="310" t="str">
        <f ca="true">+IF(OFFSET('Hygiene Data'!$H$11,0,10*ROW('Hygiene Data'!H114))="","",OFFSET('Hygiene Data'!$H$11,0,10*ROW('Hygiene Data'!H114)))</f>
        <v/>
      </c>
      <c r="EB120" s="310" t="str">
        <f ca="true">+IF(OFFSET('Hygiene Data'!$H$12,0,10*ROW('Hygiene Data'!H114))="","",OFFSET('Hygiene Data'!$H$12,0,10*ROW('Hygiene Data'!H114)))</f>
        <v/>
      </c>
      <c r="EC120" s="310" t="str">
        <f ca="true">+IF(OFFSET('Hygiene Data'!$H$13,0,10*ROW('Hygiene Data'!H114))="","",OFFSET('Hygiene Data'!$H$13,0,10*ROW('Hygiene Data'!H114)))</f>
        <v/>
      </c>
      <c r="ED120" s="310" t="str">
        <f ca="true">+IF(OFFSET('Hygiene Data'!$I$11,0,10*ROW('Hygiene Data'!I114))="","",OFFSET('Hygiene Data'!$I$11,0,10*ROW('Hygiene Data'!I114)))</f>
        <v/>
      </c>
      <c r="EE120" s="310" t="str">
        <f ca="true">+IF(OFFSET('Hygiene Data'!$I$12,0,10*ROW('Hygiene Data'!I114))="","",OFFSET('Hygiene Data'!$I$12,0,10*ROW('Hygiene Data'!I114)))</f>
        <v/>
      </c>
      <c r="EF120" s="310"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66"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10"/>
      <c r="BS121" s="310" t="str">
        <f ca="true">+IF(OFFSET('Water Data'!$D$27,0,10*ROW('Water Data'!D115))="","",OFFSET('Water Data'!$D$27,0,10*ROW('Water Data'!D115)))</f>
        <v/>
      </c>
      <c r="BT121" s="310" t="str">
        <f ca="true">+IF(OFFSET('Water Data'!$D$28,0,10*ROW('Water Data'!D115))="","",OFFSET('Water Data'!$D$28,0,10*ROW('Water Data'!D115)))</f>
        <v/>
      </c>
      <c r="BU121" s="310" t="str">
        <f ca="true">+IF(OFFSET('Water Data'!$D$29,0,10*ROW('Water Data'!D115))="","",OFFSET('Water Data'!$D$29,0,10*ROW('Water Data'!D115)))</f>
        <v/>
      </c>
      <c r="BV121" s="310" t="str">
        <f ca="true">+IF(OFFSET('Water Data'!$E$27,0,10*ROW('Water Data'!E115))="","",OFFSET('Water Data'!$E$27,0,10*ROW('Water Data'!E115)))</f>
        <v/>
      </c>
      <c r="BW121" s="310" t="str">
        <f ca="true">+IF(OFFSET('Water Data'!$E$28,0,10*ROW('Water Data'!E115))="","",OFFSET('Water Data'!$E$28,0,10*ROW('Water Data'!E115)))</f>
        <v/>
      </c>
      <c r="BX121" s="310" t="str">
        <f ca="true">+IF(OFFSET('Water Data'!$E$29,0,10*ROW('Water Data'!E115))="","",OFFSET('Water Data'!$E$29,0,10*ROW('Water Data'!E115)))</f>
        <v/>
      </c>
      <c r="BY121" s="310" t="str">
        <f ca="true">+IF(OFFSET('Water Data'!$F$27,0,10*ROW('Water Data'!F115))="","",OFFSET('Water Data'!$F$27,0,10*ROW('Water Data'!F115)))</f>
        <v/>
      </c>
      <c r="BZ121" s="310" t="str">
        <f ca="true">+IF(OFFSET('Water Data'!$F$28,0,10*ROW('Water Data'!F115))="","",OFFSET('Water Data'!$F$28,0,10*ROW('Water Data'!F115)))</f>
        <v/>
      </c>
      <c r="CA121" s="310" t="str">
        <f ca="true">+IF(OFFSET('Water Data'!$F$29,0,10*ROW('Water Data'!F115))="","",OFFSET('Water Data'!$F$29,0,10*ROW('Water Data'!F115)))</f>
        <v/>
      </c>
      <c r="CB121" s="310" t="str">
        <f ca="true">+IF(OFFSET('Water Data'!$G$27,0,10*ROW('Water Data'!G115))="","",OFFSET('Water Data'!$G$27,0,10*ROW('Water Data'!G115)))</f>
        <v/>
      </c>
      <c r="CC121" s="310" t="str">
        <f ca="true">+IF(OFFSET('Water Data'!$G$28,0,10*ROW('Water Data'!G115))="","",OFFSET('Water Data'!$G$28,0,10*ROW('Water Data'!G115)))</f>
        <v/>
      </c>
      <c r="CD121" s="310" t="str">
        <f ca="true">+IF(OFFSET('Water Data'!$G$29,0,10*ROW('Water Data'!G115))="","",OFFSET('Water Data'!$G$29,0,10*ROW('Water Data'!G115)))</f>
        <v/>
      </c>
      <c r="CE121" s="310" t="str">
        <f ca="true">+IF(OFFSET('Water Data'!$H$27,0,10*ROW('Water Data'!H115))="","",OFFSET('Water Data'!$H$27,0,10*ROW('Water Data'!H115)))</f>
        <v/>
      </c>
      <c r="CF121" s="310" t="str">
        <f ca="true">+IF(OFFSET('Water Data'!$H$28,0,10*ROW('Water Data'!H115))="","",OFFSET('Water Data'!$H$28,0,10*ROW('Water Data'!H115)))</f>
        <v/>
      </c>
      <c r="CG121" s="310" t="str">
        <f ca="true">+IF(OFFSET('Water Data'!$H$29,0,10*ROW('Water Data'!H115))="","",OFFSET('Water Data'!$H$29,0,10*ROW('Water Data'!H115)))</f>
        <v/>
      </c>
      <c r="CH121" s="310" t="str">
        <f ca="true">+IF(OFFSET('Water Data'!$I$27,0,10*ROW('Water Data'!I115))="","",OFFSET('Water Data'!$I$27,0,10*ROW('Water Data'!I115)))</f>
        <v/>
      </c>
      <c r="CI121" s="310" t="str">
        <f ca="true">+IF(OFFSET('Water Data'!$I$28,0,10*ROW('Water Data'!I115))="","",OFFSET('Water Data'!$I$28,0,10*ROW('Water Data'!I115)))</f>
        <v/>
      </c>
      <c r="CJ121" s="310" t="str">
        <f ca="true">+IF(OFFSET('Water Data'!$I$29,0,10*ROW('Water Data'!I115))="","",OFFSET('Water Data'!$I$29,0,10*ROW('Water Data'!I115)))</f>
        <v/>
      </c>
      <c r="CK121" s="310" t="str">
        <f ca="true">+IF(OFFSET('Sanitation Data'!$D$28,0,10*ROW('Sanitation Data'!D115))="","",OFFSET('Sanitation Data'!$D$28,0,10*ROW('Sanitation Data'!D115)))</f>
        <v/>
      </c>
      <c r="CL121" s="310" t="str">
        <f ca="true">+IF(OFFSET('Sanitation Data'!$D$29,0,10*ROW('Sanitation Data'!D115))="","",OFFSET('Sanitation Data'!$D$29,0,10*ROW('Sanitation Data'!D115)))</f>
        <v/>
      </c>
      <c r="CM121" s="310" t="str">
        <f ca="true">+IF(OFFSET('Sanitation Data'!$D$30,0,10*ROW('Sanitation Data'!D115))="","",OFFSET('Sanitation Data'!$D$30,0,10*ROW('Sanitation Data'!D115)))</f>
        <v/>
      </c>
      <c r="CN121" s="310" t="str">
        <f ca="true">+IF(OFFSET('Sanitation Data'!$D$31,0,10*ROW('Sanitation Data'!D115))="","",OFFSET('Sanitation Data'!$D$31,0,10*ROW('Sanitation Data'!D115)))</f>
        <v/>
      </c>
      <c r="CO121" s="310" t="str">
        <f ca="true">+IF(OFFSET('Sanitation Data'!$D$32,0,10*ROW('Sanitation Data'!D115))="","",OFFSET('Sanitation Data'!$D$32,0,10*ROW('Sanitation Data'!D115)))</f>
        <v/>
      </c>
      <c r="CP121" s="310" t="str">
        <f ca="true">+IF(OFFSET('Sanitation Data'!$E$28,0,10*ROW('Sanitation Data'!E115))="","",OFFSET('Sanitation Data'!$E$28,0,10*ROW('Sanitation Data'!E115)))</f>
        <v/>
      </c>
      <c r="CQ121" s="310" t="str">
        <f ca="true">+IF(OFFSET('Sanitation Data'!$E$29,0,10*ROW('Sanitation Data'!E115))="","",OFFSET('Sanitation Data'!$E$29,0,10*ROW('Sanitation Data'!E115)))</f>
        <v/>
      </c>
      <c r="CR121" s="310" t="str">
        <f ca="true">+IF(OFFSET('Sanitation Data'!$E$30,0,10*ROW('Sanitation Data'!E115))="","",OFFSET('Sanitation Data'!$E$30,0,10*ROW('Sanitation Data'!E115)))</f>
        <v/>
      </c>
      <c r="CS121" s="310" t="str">
        <f ca="true">+IF(OFFSET('Sanitation Data'!$E$31,0,10*ROW('Sanitation Data'!E115))="","",OFFSET('Sanitation Data'!$E$31,0,10*ROW('Sanitation Data'!E115)))</f>
        <v/>
      </c>
      <c r="CT121" s="310" t="str">
        <f ca="true">+IF(OFFSET('Sanitation Data'!$E$32,0,10*ROW('Sanitation Data'!E115))="","",OFFSET('Sanitation Data'!$E$32,0,10*ROW('Sanitation Data'!E115)))</f>
        <v/>
      </c>
      <c r="CU121" s="310" t="str">
        <f ca="true">+IF(OFFSET('Sanitation Data'!$F$28,0,10*ROW('Sanitation Data'!F115))="","",OFFSET('Sanitation Data'!$F$28,0,10*ROW('Sanitation Data'!F115)))</f>
        <v/>
      </c>
      <c r="CV121" s="310" t="str">
        <f ca="true">+IF(OFFSET('Sanitation Data'!$F$29,0,10*ROW('Sanitation Data'!F115))="","",OFFSET('Sanitation Data'!$F$29,0,10*ROW('Sanitation Data'!F115)))</f>
        <v/>
      </c>
      <c r="CW121" s="310" t="str">
        <f ca="true">+IF(OFFSET('Sanitation Data'!$F$30,0,10*ROW('Sanitation Data'!F115))="","",OFFSET('Sanitation Data'!$F$30,0,10*ROW('Sanitation Data'!F115)))</f>
        <v/>
      </c>
      <c r="CX121" s="310" t="str">
        <f ca="true">+IF(OFFSET('Sanitation Data'!$F$31,0,10*ROW('Sanitation Data'!F115))="","",OFFSET('Sanitation Data'!$F$31,0,10*ROW('Sanitation Data'!F115)))</f>
        <v/>
      </c>
      <c r="CY121" s="310" t="str">
        <f ca="true">+IF(OFFSET('Sanitation Data'!$F$32,0,10*ROW('Sanitation Data'!F115))="","",OFFSET('Sanitation Data'!$F$32,0,10*ROW('Sanitation Data'!F115)))</f>
        <v/>
      </c>
      <c r="CZ121" s="310" t="str">
        <f ca="true">+IF(OFFSET('Sanitation Data'!$G$28,0,10*ROW('Sanitation Data'!G115))="","",OFFSET('Sanitation Data'!$G$28,0,10*ROW('Sanitation Data'!G115)))</f>
        <v/>
      </c>
      <c r="DA121" s="310" t="str">
        <f ca="true">+IF(OFFSET('Sanitation Data'!$G$29,0,10*ROW('Sanitation Data'!G115))="","",OFFSET('Sanitation Data'!$G$29,0,10*ROW('Sanitation Data'!G115)))</f>
        <v/>
      </c>
      <c r="DB121" s="310" t="str">
        <f ca="true">+IF(OFFSET('Sanitation Data'!$G$30,0,10*ROW('Sanitation Data'!G115))="","",OFFSET('Sanitation Data'!$G$30,0,10*ROW('Sanitation Data'!G115)))</f>
        <v/>
      </c>
      <c r="DC121" s="310" t="str">
        <f ca="true">+IF(OFFSET('Sanitation Data'!$G$31,0,10*ROW('Sanitation Data'!G115))="","",OFFSET('Sanitation Data'!$G$31,0,10*ROW('Sanitation Data'!G115)))</f>
        <v/>
      </c>
      <c r="DD121" s="310" t="str">
        <f ca="true">+IF(OFFSET('Sanitation Data'!$G$32,0,10*ROW('Sanitation Data'!G115))="","",OFFSET('Sanitation Data'!$G$32,0,10*ROW('Sanitation Data'!G115)))</f>
        <v/>
      </c>
      <c r="DE121" s="310" t="str">
        <f ca="true">+IF(OFFSET('Sanitation Data'!$H$28,0,10*ROW('Sanitation Data'!H115))="","",OFFSET('Sanitation Data'!$H$28,0,10*ROW('Sanitation Data'!H115)))</f>
        <v/>
      </c>
      <c r="DF121" s="310" t="str">
        <f ca="true">+IF(OFFSET('Sanitation Data'!$H$29,0,10*ROW('Sanitation Data'!H115))="","",OFFSET('Sanitation Data'!$H$29,0,10*ROW('Sanitation Data'!H115)))</f>
        <v/>
      </c>
      <c r="DG121" s="310" t="str">
        <f ca="true">+IF(OFFSET('Sanitation Data'!$H$30,0,10*ROW('Sanitation Data'!H115))="","",OFFSET('Sanitation Data'!$H$30,0,10*ROW('Sanitation Data'!H115)))</f>
        <v/>
      </c>
      <c r="DH121" s="310" t="str">
        <f ca="true">+IF(OFFSET('Sanitation Data'!$H$31,0,10*ROW('Sanitation Data'!H115))="","",OFFSET('Sanitation Data'!$H$31,0,10*ROW('Sanitation Data'!H115)))</f>
        <v/>
      </c>
      <c r="DI121" s="310" t="str">
        <f ca="true">+IF(OFFSET('Sanitation Data'!$H$32,0,10*ROW('Sanitation Data'!H115))="","",OFFSET('Sanitation Data'!$H$32,0,10*ROW('Sanitation Data'!H115)))</f>
        <v/>
      </c>
      <c r="DJ121" s="310" t="str">
        <f ca="true">+IF(OFFSET('Sanitation Data'!$I$28,0,10*ROW('Sanitation Data'!I115))="","",OFFSET('Sanitation Data'!$I$28,0,10*ROW('Sanitation Data'!I115)))</f>
        <v/>
      </c>
      <c r="DK121" s="310" t="str">
        <f ca="true">+IF(OFFSET('Sanitation Data'!$I$29,0,10*ROW('Sanitation Data'!I115))="","",OFFSET('Sanitation Data'!$I$29,0,10*ROW('Sanitation Data'!I115)))</f>
        <v/>
      </c>
      <c r="DL121" s="310" t="str">
        <f ca="true">+IF(OFFSET('Sanitation Data'!$I$30,0,10*ROW('Sanitation Data'!I115))="","",OFFSET('Sanitation Data'!$I$30,0,10*ROW('Sanitation Data'!I115)))</f>
        <v/>
      </c>
      <c r="DM121" s="310" t="str">
        <f ca="true">+IF(OFFSET('Sanitation Data'!$I$31,0,10*ROW('Sanitation Data'!I115))="","",OFFSET('Sanitation Data'!$I$31,0,10*ROW('Sanitation Data'!I115)))</f>
        <v/>
      </c>
      <c r="DN121" s="310" t="str">
        <f ca="true">+IF(OFFSET('Sanitation Data'!$I$32,0,10*ROW('Sanitation Data'!I115))="","",OFFSET('Sanitation Data'!$I$32,0,10*ROW('Sanitation Data'!I115)))</f>
        <v/>
      </c>
      <c r="DO121" s="310" t="str">
        <f ca="true">+IF(OFFSET('Hygiene Data'!$D$11,0,10*ROW('Hygiene Data'!D115))="","",OFFSET('Hygiene Data'!$D$11,0,10*ROW('Hygiene Data'!D115)))</f>
        <v/>
      </c>
      <c r="DP121" s="310" t="str">
        <f ca="true">+IF(OFFSET('Hygiene Data'!$D$12,0,10*ROW('Hygiene Data'!D115))="","",OFFSET('Hygiene Data'!$D$12,0,10*ROW('Hygiene Data'!D115)))</f>
        <v/>
      </c>
      <c r="DQ121" s="310" t="str">
        <f ca="true">+IF(OFFSET('Hygiene Data'!$D$13,0,10*ROW('Hygiene Data'!D115))="","",OFFSET('Hygiene Data'!$D$13,0,10*ROW('Hygiene Data'!D115)))</f>
        <v/>
      </c>
      <c r="DR121" s="310" t="str">
        <f ca="true">+IF(OFFSET('Hygiene Data'!$E$11,0,10*ROW('Hygiene Data'!E115))="","",OFFSET('Hygiene Data'!$E$11,0,10*ROW('Hygiene Data'!E115)))</f>
        <v/>
      </c>
      <c r="DS121" s="310" t="str">
        <f ca="true">+IF(OFFSET('Hygiene Data'!$E$12,0,10*ROW('Hygiene Data'!E115))="","",OFFSET('Hygiene Data'!$E$12,0,10*ROW('Hygiene Data'!E115)))</f>
        <v/>
      </c>
      <c r="DT121" s="310" t="str">
        <f ca="true">+IF(OFFSET('Hygiene Data'!$E$13,0,10*ROW('Hygiene Data'!E115))="","",OFFSET('Hygiene Data'!$E$13,0,10*ROW('Hygiene Data'!E115)))</f>
        <v/>
      </c>
      <c r="DU121" s="310" t="str">
        <f ca="true">+IF(OFFSET('Hygiene Data'!$F$11,0,10*ROW('Hygiene Data'!F115))="","",OFFSET('Hygiene Data'!$F$11,0,10*ROW('Hygiene Data'!F115)))</f>
        <v/>
      </c>
      <c r="DV121" s="310" t="str">
        <f ca="true">+IF(OFFSET('Hygiene Data'!$F$12,0,10*ROW('Hygiene Data'!F115))="","",OFFSET('Hygiene Data'!$F$12,0,10*ROW('Hygiene Data'!F115)))</f>
        <v/>
      </c>
      <c r="DW121" s="310" t="str">
        <f ca="true">+IF(OFFSET('Hygiene Data'!$F$13,0,10*ROW('Hygiene Data'!F115))="","",OFFSET('Hygiene Data'!$F$13,0,10*ROW('Hygiene Data'!F115)))</f>
        <v/>
      </c>
      <c r="DX121" s="310" t="str">
        <f ca="true">+IF(OFFSET('Hygiene Data'!$G$11,0,10*ROW('Hygiene Data'!G115))="","",OFFSET('Hygiene Data'!$G$11,0,10*ROW('Hygiene Data'!G115)))</f>
        <v/>
      </c>
      <c r="DY121" s="310" t="str">
        <f ca="true">+IF(OFFSET('Hygiene Data'!$G$12,0,10*ROW('Hygiene Data'!G115))="","",OFFSET('Hygiene Data'!$G$12,0,10*ROW('Hygiene Data'!G115)))</f>
        <v/>
      </c>
      <c r="DZ121" s="310" t="str">
        <f ca="true">+IF(OFFSET('Hygiene Data'!$G$13,0,10*ROW('Hygiene Data'!G115))="","",OFFSET('Hygiene Data'!$G$13,0,10*ROW('Hygiene Data'!G115)))</f>
        <v/>
      </c>
      <c r="EA121" s="310" t="str">
        <f ca="true">+IF(OFFSET('Hygiene Data'!$H$11,0,10*ROW('Hygiene Data'!H115))="","",OFFSET('Hygiene Data'!$H$11,0,10*ROW('Hygiene Data'!H115)))</f>
        <v/>
      </c>
      <c r="EB121" s="310" t="str">
        <f ca="true">+IF(OFFSET('Hygiene Data'!$H$12,0,10*ROW('Hygiene Data'!H115))="","",OFFSET('Hygiene Data'!$H$12,0,10*ROW('Hygiene Data'!H115)))</f>
        <v/>
      </c>
      <c r="EC121" s="310" t="str">
        <f ca="true">+IF(OFFSET('Hygiene Data'!$H$13,0,10*ROW('Hygiene Data'!H115))="","",OFFSET('Hygiene Data'!$H$13,0,10*ROW('Hygiene Data'!H115)))</f>
        <v/>
      </c>
      <c r="ED121" s="310" t="str">
        <f ca="true">+IF(OFFSET('Hygiene Data'!$I$11,0,10*ROW('Hygiene Data'!I115))="","",OFFSET('Hygiene Data'!$I$11,0,10*ROW('Hygiene Data'!I115)))</f>
        <v/>
      </c>
      <c r="EE121" s="310" t="str">
        <f ca="true">+IF(OFFSET('Hygiene Data'!$I$12,0,10*ROW('Hygiene Data'!I115))="","",OFFSET('Hygiene Data'!$I$12,0,10*ROW('Hygiene Data'!I115)))</f>
        <v/>
      </c>
      <c r="EF121" s="310"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66"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10"/>
      <c r="BS122" s="310" t="str">
        <f ca="true">+IF(OFFSET('Water Data'!$D$27,0,10*ROW('Water Data'!D116))="","",OFFSET('Water Data'!$D$27,0,10*ROW('Water Data'!D116)))</f>
        <v/>
      </c>
      <c r="BT122" s="310" t="str">
        <f ca="true">+IF(OFFSET('Water Data'!$D$28,0,10*ROW('Water Data'!D116))="","",OFFSET('Water Data'!$D$28,0,10*ROW('Water Data'!D116)))</f>
        <v/>
      </c>
      <c r="BU122" s="310" t="str">
        <f ca="true">+IF(OFFSET('Water Data'!$D$29,0,10*ROW('Water Data'!D116))="","",OFFSET('Water Data'!$D$29,0,10*ROW('Water Data'!D116)))</f>
        <v/>
      </c>
      <c r="BV122" s="310" t="str">
        <f ca="true">+IF(OFFSET('Water Data'!$E$27,0,10*ROW('Water Data'!E116))="","",OFFSET('Water Data'!$E$27,0,10*ROW('Water Data'!E116)))</f>
        <v/>
      </c>
      <c r="BW122" s="310" t="str">
        <f ca="true">+IF(OFFSET('Water Data'!$E$28,0,10*ROW('Water Data'!E116))="","",OFFSET('Water Data'!$E$28,0,10*ROW('Water Data'!E116)))</f>
        <v/>
      </c>
      <c r="BX122" s="310" t="str">
        <f ca="true">+IF(OFFSET('Water Data'!$E$29,0,10*ROW('Water Data'!E116))="","",OFFSET('Water Data'!$E$29,0,10*ROW('Water Data'!E116)))</f>
        <v/>
      </c>
      <c r="BY122" s="310" t="str">
        <f ca="true">+IF(OFFSET('Water Data'!$F$27,0,10*ROW('Water Data'!F116))="","",OFFSET('Water Data'!$F$27,0,10*ROW('Water Data'!F116)))</f>
        <v/>
      </c>
      <c r="BZ122" s="310" t="str">
        <f ca="true">+IF(OFFSET('Water Data'!$F$28,0,10*ROW('Water Data'!F116))="","",OFFSET('Water Data'!$F$28,0,10*ROW('Water Data'!F116)))</f>
        <v/>
      </c>
      <c r="CA122" s="310" t="str">
        <f ca="true">+IF(OFFSET('Water Data'!$F$29,0,10*ROW('Water Data'!F116))="","",OFFSET('Water Data'!$F$29,0,10*ROW('Water Data'!F116)))</f>
        <v/>
      </c>
      <c r="CB122" s="310" t="str">
        <f ca="true">+IF(OFFSET('Water Data'!$G$27,0,10*ROW('Water Data'!G116))="","",OFFSET('Water Data'!$G$27,0,10*ROW('Water Data'!G116)))</f>
        <v/>
      </c>
      <c r="CC122" s="310" t="str">
        <f ca="true">+IF(OFFSET('Water Data'!$G$28,0,10*ROW('Water Data'!G116))="","",OFFSET('Water Data'!$G$28,0,10*ROW('Water Data'!G116)))</f>
        <v/>
      </c>
      <c r="CD122" s="310" t="str">
        <f ca="true">+IF(OFFSET('Water Data'!$G$29,0,10*ROW('Water Data'!G116))="","",OFFSET('Water Data'!$G$29,0,10*ROW('Water Data'!G116)))</f>
        <v/>
      </c>
      <c r="CE122" s="310" t="str">
        <f ca="true">+IF(OFFSET('Water Data'!$H$27,0,10*ROW('Water Data'!H116))="","",OFFSET('Water Data'!$H$27,0,10*ROW('Water Data'!H116)))</f>
        <v/>
      </c>
      <c r="CF122" s="310" t="str">
        <f ca="true">+IF(OFFSET('Water Data'!$H$28,0,10*ROW('Water Data'!H116))="","",OFFSET('Water Data'!$H$28,0,10*ROW('Water Data'!H116)))</f>
        <v/>
      </c>
      <c r="CG122" s="310" t="str">
        <f ca="true">+IF(OFFSET('Water Data'!$H$29,0,10*ROW('Water Data'!H116))="","",OFFSET('Water Data'!$H$29,0,10*ROW('Water Data'!H116)))</f>
        <v/>
      </c>
      <c r="CH122" s="310" t="str">
        <f ca="true">+IF(OFFSET('Water Data'!$I$27,0,10*ROW('Water Data'!I116))="","",OFFSET('Water Data'!$I$27,0,10*ROW('Water Data'!I116)))</f>
        <v/>
      </c>
      <c r="CI122" s="310" t="str">
        <f ca="true">+IF(OFFSET('Water Data'!$I$28,0,10*ROW('Water Data'!I116))="","",OFFSET('Water Data'!$I$28,0,10*ROW('Water Data'!I116)))</f>
        <v/>
      </c>
      <c r="CJ122" s="310" t="str">
        <f ca="true">+IF(OFFSET('Water Data'!$I$29,0,10*ROW('Water Data'!I116))="","",OFFSET('Water Data'!$I$29,0,10*ROW('Water Data'!I116)))</f>
        <v/>
      </c>
      <c r="CK122" s="310" t="str">
        <f ca="true">+IF(OFFSET('Sanitation Data'!$D$28,0,10*ROW('Sanitation Data'!D116))="","",OFFSET('Sanitation Data'!$D$28,0,10*ROW('Sanitation Data'!D116)))</f>
        <v/>
      </c>
      <c r="CL122" s="310" t="str">
        <f ca="true">+IF(OFFSET('Sanitation Data'!$D$29,0,10*ROW('Sanitation Data'!D116))="","",OFFSET('Sanitation Data'!$D$29,0,10*ROW('Sanitation Data'!D116)))</f>
        <v/>
      </c>
      <c r="CM122" s="310" t="str">
        <f ca="true">+IF(OFFSET('Sanitation Data'!$D$30,0,10*ROW('Sanitation Data'!D116))="","",OFFSET('Sanitation Data'!$D$30,0,10*ROW('Sanitation Data'!D116)))</f>
        <v/>
      </c>
      <c r="CN122" s="310" t="str">
        <f ca="true">+IF(OFFSET('Sanitation Data'!$D$31,0,10*ROW('Sanitation Data'!D116))="","",OFFSET('Sanitation Data'!$D$31,0,10*ROW('Sanitation Data'!D116)))</f>
        <v/>
      </c>
      <c r="CO122" s="310" t="str">
        <f ca="true">+IF(OFFSET('Sanitation Data'!$D$32,0,10*ROW('Sanitation Data'!D116))="","",OFFSET('Sanitation Data'!$D$32,0,10*ROW('Sanitation Data'!D116)))</f>
        <v/>
      </c>
      <c r="CP122" s="310" t="str">
        <f ca="true">+IF(OFFSET('Sanitation Data'!$E$28,0,10*ROW('Sanitation Data'!E116))="","",OFFSET('Sanitation Data'!$E$28,0,10*ROW('Sanitation Data'!E116)))</f>
        <v/>
      </c>
      <c r="CQ122" s="310" t="str">
        <f ca="true">+IF(OFFSET('Sanitation Data'!$E$29,0,10*ROW('Sanitation Data'!E116))="","",OFFSET('Sanitation Data'!$E$29,0,10*ROW('Sanitation Data'!E116)))</f>
        <v/>
      </c>
      <c r="CR122" s="310" t="str">
        <f ca="true">+IF(OFFSET('Sanitation Data'!$E$30,0,10*ROW('Sanitation Data'!E116))="","",OFFSET('Sanitation Data'!$E$30,0,10*ROW('Sanitation Data'!E116)))</f>
        <v/>
      </c>
      <c r="CS122" s="310" t="str">
        <f ca="true">+IF(OFFSET('Sanitation Data'!$E$31,0,10*ROW('Sanitation Data'!E116))="","",OFFSET('Sanitation Data'!$E$31,0,10*ROW('Sanitation Data'!E116)))</f>
        <v/>
      </c>
      <c r="CT122" s="310" t="str">
        <f ca="true">+IF(OFFSET('Sanitation Data'!$E$32,0,10*ROW('Sanitation Data'!E116))="","",OFFSET('Sanitation Data'!$E$32,0,10*ROW('Sanitation Data'!E116)))</f>
        <v/>
      </c>
      <c r="CU122" s="310" t="str">
        <f ca="true">+IF(OFFSET('Sanitation Data'!$F$28,0,10*ROW('Sanitation Data'!F116))="","",OFFSET('Sanitation Data'!$F$28,0,10*ROW('Sanitation Data'!F116)))</f>
        <v/>
      </c>
      <c r="CV122" s="310" t="str">
        <f ca="true">+IF(OFFSET('Sanitation Data'!$F$29,0,10*ROW('Sanitation Data'!F116))="","",OFFSET('Sanitation Data'!$F$29,0,10*ROW('Sanitation Data'!F116)))</f>
        <v/>
      </c>
      <c r="CW122" s="310" t="str">
        <f ca="true">+IF(OFFSET('Sanitation Data'!$F$30,0,10*ROW('Sanitation Data'!F116))="","",OFFSET('Sanitation Data'!$F$30,0,10*ROW('Sanitation Data'!F116)))</f>
        <v/>
      </c>
      <c r="CX122" s="310" t="str">
        <f ca="true">+IF(OFFSET('Sanitation Data'!$F$31,0,10*ROW('Sanitation Data'!F116))="","",OFFSET('Sanitation Data'!$F$31,0,10*ROW('Sanitation Data'!F116)))</f>
        <v/>
      </c>
      <c r="CY122" s="310" t="str">
        <f ca="true">+IF(OFFSET('Sanitation Data'!$F$32,0,10*ROW('Sanitation Data'!F116))="","",OFFSET('Sanitation Data'!$F$32,0,10*ROW('Sanitation Data'!F116)))</f>
        <v/>
      </c>
      <c r="CZ122" s="310" t="str">
        <f ca="true">+IF(OFFSET('Sanitation Data'!$G$28,0,10*ROW('Sanitation Data'!G116))="","",OFFSET('Sanitation Data'!$G$28,0,10*ROW('Sanitation Data'!G116)))</f>
        <v/>
      </c>
      <c r="DA122" s="310" t="str">
        <f ca="true">+IF(OFFSET('Sanitation Data'!$G$29,0,10*ROW('Sanitation Data'!G116))="","",OFFSET('Sanitation Data'!$G$29,0,10*ROW('Sanitation Data'!G116)))</f>
        <v/>
      </c>
      <c r="DB122" s="310" t="str">
        <f ca="true">+IF(OFFSET('Sanitation Data'!$G$30,0,10*ROW('Sanitation Data'!G116))="","",OFFSET('Sanitation Data'!$G$30,0,10*ROW('Sanitation Data'!G116)))</f>
        <v/>
      </c>
      <c r="DC122" s="310" t="str">
        <f ca="true">+IF(OFFSET('Sanitation Data'!$G$31,0,10*ROW('Sanitation Data'!G116))="","",OFFSET('Sanitation Data'!$G$31,0,10*ROW('Sanitation Data'!G116)))</f>
        <v/>
      </c>
      <c r="DD122" s="310" t="str">
        <f ca="true">+IF(OFFSET('Sanitation Data'!$G$32,0,10*ROW('Sanitation Data'!G116))="","",OFFSET('Sanitation Data'!$G$32,0,10*ROW('Sanitation Data'!G116)))</f>
        <v/>
      </c>
      <c r="DE122" s="310" t="str">
        <f ca="true">+IF(OFFSET('Sanitation Data'!$H$28,0,10*ROW('Sanitation Data'!H116))="","",OFFSET('Sanitation Data'!$H$28,0,10*ROW('Sanitation Data'!H116)))</f>
        <v/>
      </c>
      <c r="DF122" s="310" t="str">
        <f ca="true">+IF(OFFSET('Sanitation Data'!$H$29,0,10*ROW('Sanitation Data'!H116))="","",OFFSET('Sanitation Data'!$H$29,0,10*ROW('Sanitation Data'!H116)))</f>
        <v/>
      </c>
      <c r="DG122" s="310" t="str">
        <f ca="true">+IF(OFFSET('Sanitation Data'!$H$30,0,10*ROW('Sanitation Data'!H116))="","",OFFSET('Sanitation Data'!$H$30,0,10*ROW('Sanitation Data'!H116)))</f>
        <v/>
      </c>
      <c r="DH122" s="310" t="str">
        <f ca="true">+IF(OFFSET('Sanitation Data'!$H$31,0,10*ROW('Sanitation Data'!H116))="","",OFFSET('Sanitation Data'!$H$31,0,10*ROW('Sanitation Data'!H116)))</f>
        <v/>
      </c>
      <c r="DI122" s="310" t="str">
        <f ca="true">+IF(OFFSET('Sanitation Data'!$H$32,0,10*ROW('Sanitation Data'!H116))="","",OFFSET('Sanitation Data'!$H$32,0,10*ROW('Sanitation Data'!H116)))</f>
        <v/>
      </c>
      <c r="DJ122" s="310" t="str">
        <f ca="true">+IF(OFFSET('Sanitation Data'!$I$28,0,10*ROW('Sanitation Data'!I116))="","",OFFSET('Sanitation Data'!$I$28,0,10*ROW('Sanitation Data'!I116)))</f>
        <v/>
      </c>
      <c r="DK122" s="310" t="str">
        <f ca="true">+IF(OFFSET('Sanitation Data'!$I$29,0,10*ROW('Sanitation Data'!I116))="","",OFFSET('Sanitation Data'!$I$29,0,10*ROW('Sanitation Data'!I116)))</f>
        <v/>
      </c>
      <c r="DL122" s="310" t="str">
        <f ca="true">+IF(OFFSET('Sanitation Data'!$I$30,0,10*ROW('Sanitation Data'!I116))="","",OFFSET('Sanitation Data'!$I$30,0,10*ROW('Sanitation Data'!I116)))</f>
        <v/>
      </c>
      <c r="DM122" s="310" t="str">
        <f ca="true">+IF(OFFSET('Sanitation Data'!$I$31,0,10*ROW('Sanitation Data'!I116))="","",OFFSET('Sanitation Data'!$I$31,0,10*ROW('Sanitation Data'!I116)))</f>
        <v/>
      </c>
      <c r="DN122" s="310" t="str">
        <f ca="true">+IF(OFFSET('Sanitation Data'!$I$32,0,10*ROW('Sanitation Data'!I116))="","",OFFSET('Sanitation Data'!$I$32,0,10*ROW('Sanitation Data'!I116)))</f>
        <v/>
      </c>
      <c r="DO122" s="310" t="str">
        <f ca="true">+IF(OFFSET('Hygiene Data'!$D$11,0,10*ROW('Hygiene Data'!D116))="","",OFFSET('Hygiene Data'!$D$11,0,10*ROW('Hygiene Data'!D116)))</f>
        <v/>
      </c>
      <c r="DP122" s="310" t="str">
        <f ca="true">+IF(OFFSET('Hygiene Data'!$D$12,0,10*ROW('Hygiene Data'!D116))="","",OFFSET('Hygiene Data'!$D$12,0,10*ROW('Hygiene Data'!D116)))</f>
        <v/>
      </c>
      <c r="DQ122" s="310" t="str">
        <f ca="true">+IF(OFFSET('Hygiene Data'!$D$13,0,10*ROW('Hygiene Data'!D116))="","",OFFSET('Hygiene Data'!$D$13,0,10*ROW('Hygiene Data'!D116)))</f>
        <v/>
      </c>
      <c r="DR122" s="310" t="str">
        <f ca="true">+IF(OFFSET('Hygiene Data'!$E$11,0,10*ROW('Hygiene Data'!E116))="","",OFFSET('Hygiene Data'!$E$11,0,10*ROW('Hygiene Data'!E116)))</f>
        <v/>
      </c>
      <c r="DS122" s="310" t="str">
        <f ca="true">+IF(OFFSET('Hygiene Data'!$E$12,0,10*ROW('Hygiene Data'!E116))="","",OFFSET('Hygiene Data'!$E$12,0,10*ROW('Hygiene Data'!E116)))</f>
        <v/>
      </c>
      <c r="DT122" s="310" t="str">
        <f ca="true">+IF(OFFSET('Hygiene Data'!$E$13,0,10*ROW('Hygiene Data'!E116))="","",OFFSET('Hygiene Data'!$E$13,0,10*ROW('Hygiene Data'!E116)))</f>
        <v/>
      </c>
      <c r="DU122" s="310" t="str">
        <f ca="true">+IF(OFFSET('Hygiene Data'!$F$11,0,10*ROW('Hygiene Data'!F116))="","",OFFSET('Hygiene Data'!$F$11,0,10*ROW('Hygiene Data'!F116)))</f>
        <v/>
      </c>
      <c r="DV122" s="310" t="str">
        <f ca="true">+IF(OFFSET('Hygiene Data'!$F$12,0,10*ROW('Hygiene Data'!F116))="","",OFFSET('Hygiene Data'!$F$12,0,10*ROW('Hygiene Data'!F116)))</f>
        <v/>
      </c>
      <c r="DW122" s="310" t="str">
        <f ca="true">+IF(OFFSET('Hygiene Data'!$F$13,0,10*ROW('Hygiene Data'!F116))="","",OFFSET('Hygiene Data'!$F$13,0,10*ROW('Hygiene Data'!F116)))</f>
        <v/>
      </c>
      <c r="DX122" s="310" t="str">
        <f ca="true">+IF(OFFSET('Hygiene Data'!$G$11,0,10*ROW('Hygiene Data'!G116))="","",OFFSET('Hygiene Data'!$G$11,0,10*ROW('Hygiene Data'!G116)))</f>
        <v/>
      </c>
      <c r="DY122" s="310" t="str">
        <f ca="true">+IF(OFFSET('Hygiene Data'!$G$12,0,10*ROW('Hygiene Data'!G116))="","",OFFSET('Hygiene Data'!$G$12,0,10*ROW('Hygiene Data'!G116)))</f>
        <v/>
      </c>
      <c r="DZ122" s="310" t="str">
        <f ca="true">+IF(OFFSET('Hygiene Data'!$G$13,0,10*ROW('Hygiene Data'!G116))="","",OFFSET('Hygiene Data'!$G$13,0,10*ROW('Hygiene Data'!G116)))</f>
        <v/>
      </c>
      <c r="EA122" s="310" t="str">
        <f ca="true">+IF(OFFSET('Hygiene Data'!$H$11,0,10*ROW('Hygiene Data'!H116))="","",OFFSET('Hygiene Data'!$H$11,0,10*ROW('Hygiene Data'!H116)))</f>
        <v/>
      </c>
      <c r="EB122" s="310" t="str">
        <f ca="true">+IF(OFFSET('Hygiene Data'!$H$12,0,10*ROW('Hygiene Data'!H116))="","",OFFSET('Hygiene Data'!$H$12,0,10*ROW('Hygiene Data'!H116)))</f>
        <v/>
      </c>
      <c r="EC122" s="310" t="str">
        <f ca="true">+IF(OFFSET('Hygiene Data'!$H$13,0,10*ROW('Hygiene Data'!H116))="","",OFFSET('Hygiene Data'!$H$13,0,10*ROW('Hygiene Data'!H116)))</f>
        <v/>
      </c>
      <c r="ED122" s="310" t="str">
        <f ca="true">+IF(OFFSET('Hygiene Data'!$I$11,0,10*ROW('Hygiene Data'!I116))="","",OFFSET('Hygiene Data'!$I$11,0,10*ROW('Hygiene Data'!I116)))</f>
        <v/>
      </c>
      <c r="EE122" s="310" t="str">
        <f ca="true">+IF(OFFSET('Hygiene Data'!$I$12,0,10*ROW('Hygiene Data'!I116))="","",OFFSET('Hygiene Data'!$I$12,0,10*ROW('Hygiene Data'!I116)))</f>
        <v/>
      </c>
      <c r="EF122" s="310"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66"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10"/>
      <c r="BS123" s="310" t="str">
        <f ca="true">+IF(OFFSET('Water Data'!$D$27,0,10*ROW('Water Data'!D117))="","",OFFSET('Water Data'!$D$27,0,10*ROW('Water Data'!D117)))</f>
        <v/>
      </c>
      <c r="BT123" s="310" t="str">
        <f ca="true">+IF(OFFSET('Water Data'!$D$28,0,10*ROW('Water Data'!D117))="","",OFFSET('Water Data'!$D$28,0,10*ROW('Water Data'!D117)))</f>
        <v/>
      </c>
      <c r="BU123" s="310" t="str">
        <f ca="true">+IF(OFFSET('Water Data'!$D$29,0,10*ROW('Water Data'!D117))="","",OFFSET('Water Data'!$D$29,0,10*ROW('Water Data'!D117)))</f>
        <v/>
      </c>
      <c r="BV123" s="310" t="str">
        <f ca="true">+IF(OFFSET('Water Data'!$E$27,0,10*ROW('Water Data'!E117))="","",OFFSET('Water Data'!$E$27,0,10*ROW('Water Data'!E117)))</f>
        <v/>
      </c>
      <c r="BW123" s="310" t="str">
        <f ca="true">+IF(OFFSET('Water Data'!$E$28,0,10*ROW('Water Data'!E117))="","",OFFSET('Water Data'!$E$28,0,10*ROW('Water Data'!E117)))</f>
        <v/>
      </c>
      <c r="BX123" s="310" t="str">
        <f ca="true">+IF(OFFSET('Water Data'!$E$29,0,10*ROW('Water Data'!E117))="","",OFFSET('Water Data'!$E$29,0,10*ROW('Water Data'!E117)))</f>
        <v/>
      </c>
      <c r="BY123" s="310" t="str">
        <f ca="true">+IF(OFFSET('Water Data'!$F$27,0,10*ROW('Water Data'!F117))="","",OFFSET('Water Data'!$F$27,0,10*ROW('Water Data'!F117)))</f>
        <v/>
      </c>
      <c r="BZ123" s="310" t="str">
        <f ca="true">+IF(OFFSET('Water Data'!$F$28,0,10*ROW('Water Data'!F117))="","",OFFSET('Water Data'!$F$28,0,10*ROW('Water Data'!F117)))</f>
        <v/>
      </c>
      <c r="CA123" s="310" t="str">
        <f ca="true">+IF(OFFSET('Water Data'!$F$29,0,10*ROW('Water Data'!F117))="","",OFFSET('Water Data'!$F$29,0,10*ROW('Water Data'!F117)))</f>
        <v/>
      </c>
      <c r="CB123" s="310" t="str">
        <f ca="true">+IF(OFFSET('Water Data'!$G$27,0,10*ROW('Water Data'!G117))="","",OFFSET('Water Data'!$G$27,0,10*ROW('Water Data'!G117)))</f>
        <v/>
      </c>
      <c r="CC123" s="310" t="str">
        <f ca="true">+IF(OFFSET('Water Data'!$G$28,0,10*ROW('Water Data'!G117))="","",OFFSET('Water Data'!$G$28,0,10*ROW('Water Data'!G117)))</f>
        <v/>
      </c>
      <c r="CD123" s="310" t="str">
        <f ca="true">+IF(OFFSET('Water Data'!$G$29,0,10*ROW('Water Data'!G117))="","",OFFSET('Water Data'!$G$29,0,10*ROW('Water Data'!G117)))</f>
        <v/>
      </c>
      <c r="CE123" s="310" t="str">
        <f ca="true">+IF(OFFSET('Water Data'!$H$27,0,10*ROW('Water Data'!H117))="","",OFFSET('Water Data'!$H$27,0,10*ROW('Water Data'!H117)))</f>
        <v/>
      </c>
      <c r="CF123" s="310" t="str">
        <f ca="true">+IF(OFFSET('Water Data'!$H$28,0,10*ROW('Water Data'!H117))="","",OFFSET('Water Data'!$H$28,0,10*ROW('Water Data'!H117)))</f>
        <v/>
      </c>
      <c r="CG123" s="310" t="str">
        <f ca="true">+IF(OFFSET('Water Data'!$H$29,0,10*ROW('Water Data'!H117))="","",OFFSET('Water Data'!$H$29,0,10*ROW('Water Data'!H117)))</f>
        <v/>
      </c>
      <c r="CH123" s="310" t="str">
        <f ca="true">+IF(OFFSET('Water Data'!$I$27,0,10*ROW('Water Data'!I117))="","",OFFSET('Water Data'!$I$27,0,10*ROW('Water Data'!I117)))</f>
        <v/>
      </c>
      <c r="CI123" s="310" t="str">
        <f ca="true">+IF(OFFSET('Water Data'!$I$28,0,10*ROW('Water Data'!I117))="","",OFFSET('Water Data'!$I$28,0,10*ROW('Water Data'!I117)))</f>
        <v/>
      </c>
      <c r="CJ123" s="310" t="str">
        <f ca="true">+IF(OFFSET('Water Data'!$I$29,0,10*ROW('Water Data'!I117))="","",OFFSET('Water Data'!$I$29,0,10*ROW('Water Data'!I117)))</f>
        <v/>
      </c>
      <c r="CK123" s="310" t="str">
        <f ca="true">+IF(OFFSET('Sanitation Data'!$D$28,0,10*ROW('Sanitation Data'!D117))="","",OFFSET('Sanitation Data'!$D$28,0,10*ROW('Sanitation Data'!D117)))</f>
        <v/>
      </c>
      <c r="CL123" s="310" t="str">
        <f ca="true">+IF(OFFSET('Sanitation Data'!$D$29,0,10*ROW('Sanitation Data'!D117))="","",OFFSET('Sanitation Data'!$D$29,0,10*ROW('Sanitation Data'!D117)))</f>
        <v/>
      </c>
      <c r="CM123" s="310" t="str">
        <f ca="true">+IF(OFFSET('Sanitation Data'!$D$30,0,10*ROW('Sanitation Data'!D117))="","",OFFSET('Sanitation Data'!$D$30,0,10*ROW('Sanitation Data'!D117)))</f>
        <v/>
      </c>
      <c r="CN123" s="310" t="str">
        <f ca="true">+IF(OFFSET('Sanitation Data'!$D$31,0,10*ROW('Sanitation Data'!D117))="","",OFFSET('Sanitation Data'!$D$31,0,10*ROW('Sanitation Data'!D117)))</f>
        <v/>
      </c>
      <c r="CO123" s="310" t="str">
        <f ca="true">+IF(OFFSET('Sanitation Data'!$D$32,0,10*ROW('Sanitation Data'!D117))="","",OFFSET('Sanitation Data'!$D$32,0,10*ROW('Sanitation Data'!D117)))</f>
        <v/>
      </c>
      <c r="CP123" s="310" t="str">
        <f ca="true">+IF(OFFSET('Sanitation Data'!$E$28,0,10*ROW('Sanitation Data'!E117))="","",OFFSET('Sanitation Data'!$E$28,0,10*ROW('Sanitation Data'!E117)))</f>
        <v/>
      </c>
      <c r="CQ123" s="310" t="str">
        <f ca="true">+IF(OFFSET('Sanitation Data'!$E$29,0,10*ROW('Sanitation Data'!E117))="","",OFFSET('Sanitation Data'!$E$29,0,10*ROW('Sanitation Data'!E117)))</f>
        <v/>
      </c>
      <c r="CR123" s="310" t="str">
        <f ca="true">+IF(OFFSET('Sanitation Data'!$E$30,0,10*ROW('Sanitation Data'!E117))="","",OFFSET('Sanitation Data'!$E$30,0,10*ROW('Sanitation Data'!E117)))</f>
        <v/>
      </c>
      <c r="CS123" s="310" t="str">
        <f ca="true">+IF(OFFSET('Sanitation Data'!$E$31,0,10*ROW('Sanitation Data'!E117))="","",OFFSET('Sanitation Data'!$E$31,0,10*ROW('Sanitation Data'!E117)))</f>
        <v/>
      </c>
      <c r="CT123" s="310" t="str">
        <f ca="true">+IF(OFFSET('Sanitation Data'!$E$32,0,10*ROW('Sanitation Data'!E117))="","",OFFSET('Sanitation Data'!$E$32,0,10*ROW('Sanitation Data'!E117)))</f>
        <v/>
      </c>
      <c r="CU123" s="310" t="str">
        <f ca="true">+IF(OFFSET('Sanitation Data'!$F$28,0,10*ROW('Sanitation Data'!F117))="","",OFFSET('Sanitation Data'!$F$28,0,10*ROW('Sanitation Data'!F117)))</f>
        <v/>
      </c>
      <c r="CV123" s="310" t="str">
        <f ca="true">+IF(OFFSET('Sanitation Data'!$F$29,0,10*ROW('Sanitation Data'!F117))="","",OFFSET('Sanitation Data'!$F$29,0,10*ROW('Sanitation Data'!F117)))</f>
        <v/>
      </c>
      <c r="CW123" s="310" t="str">
        <f ca="true">+IF(OFFSET('Sanitation Data'!$F$30,0,10*ROW('Sanitation Data'!F117))="","",OFFSET('Sanitation Data'!$F$30,0,10*ROW('Sanitation Data'!F117)))</f>
        <v/>
      </c>
      <c r="CX123" s="310" t="str">
        <f ca="true">+IF(OFFSET('Sanitation Data'!$F$31,0,10*ROW('Sanitation Data'!F117))="","",OFFSET('Sanitation Data'!$F$31,0,10*ROW('Sanitation Data'!F117)))</f>
        <v/>
      </c>
      <c r="CY123" s="310" t="str">
        <f ca="true">+IF(OFFSET('Sanitation Data'!$F$32,0,10*ROW('Sanitation Data'!F117))="","",OFFSET('Sanitation Data'!$F$32,0,10*ROW('Sanitation Data'!F117)))</f>
        <v/>
      </c>
      <c r="CZ123" s="310" t="str">
        <f ca="true">+IF(OFFSET('Sanitation Data'!$G$28,0,10*ROW('Sanitation Data'!G117))="","",OFFSET('Sanitation Data'!$G$28,0,10*ROW('Sanitation Data'!G117)))</f>
        <v/>
      </c>
      <c r="DA123" s="310" t="str">
        <f ca="true">+IF(OFFSET('Sanitation Data'!$G$29,0,10*ROW('Sanitation Data'!G117))="","",OFFSET('Sanitation Data'!$G$29,0,10*ROW('Sanitation Data'!G117)))</f>
        <v/>
      </c>
      <c r="DB123" s="310" t="str">
        <f ca="true">+IF(OFFSET('Sanitation Data'!$G$30,0,10*ROW('Sanitation Data'!G117))="","",OFFSET('Sanitation Data'!$G$30,0,10*ROW('Sanitation Data'!G117)))</f>
        <v/>
      </c>
      <c r="DC123" s="310" t="str">
        <f ca="true">+IF(OFFSET('Sanitation Data'!$G$31,0,10*ROW('Sanitation Data'!G117))="","",OFFSET('Sanitation Data'!$G$31,0,10*ROW('Sanitation Data'!G117)))</f>
        <v/>
      </c>
      <c r="DD123" s="310" t="str">
        <f ca="true">+IF(OFFSET('Sanitation Data'!$G$32,0,10*ROW('Sanitation Data'!G117))="","",OFFSET('Sanitation Data'!$G$32,0,10*ROW('Sanitation Data'!G117)))</f>
        <v/>
      </c>
      <c r="DE123" s="310" t="str">
        <f ca="true">+IF(OFFSET('Sanitation Data'!$H$28,0,10*ROW('Sanitation Data'!H117))="","",OFFSET('Sanitation Data'!$H$28,0,10*ROW('Sanitation Data'!H117)))</f>
        <v/>
      </c>
      <c r="DF123" s="310" t="str">
        <f ca="true">+IF(OFFSET('Sanitation Data'!$H$29,0,10*ROW('Sanitation Data'!H117))="","",OFFSET('Sanitation Data'!$H$29,0,10*ROW('Sanitation Data'!H117)))</f>
        <v/>
      </c>
      <c r="DG123" s="310" t="str">
        <f ca="true">+IF(OFFSET('Sanitation Data'!$H$30,0,10*ROW('Sanitation Data'!H117))="","",OFFSET('Sanitation Data'!$H$30,0,10*ROW('Sanitation Data'!H117)))</f>
        <v/>
      </c>
      <c r="DH123" s="310" t="str">
        <f ca="true">+IF(OFFSET('Sanitation Data'!$H$31,0,10*ROW('Sanitation Data'!H117))="","",OFFSET('Sanitation Data'!$H$31,0,10*ROW('Sanitation Data'!H117)))</f>
        <v/>
      </c>
      <c r="DI123" s="310" t="str">
        <f ca="true">+IF(OFFSET('Sanitation Data'!$H$32,0,10*ROW('Sanitation Data'!H117))="","",OFFSET('Sanitation Data'!$H$32,0,10*ROW('Sanitation Data'!H117)))</f>
        <v/>
      </c>
      <c r="DJ123" s="310" t="str">
        <f ca="true">+IF(OFFSET('Sanitation Data'!$I$28,0,10*ROW('Sanitation Data'!I117))="","",OFFSET('Sanitation Data'!$I$28,0,10*ROW('Sanitation Data'!I117)))</f>
        <v/>
      </c>
      <c r="DK123" s="310" t="str">
        <f ca="true">+IF(OFFSET('Sanitation Data'!$I$29,0,10*ROW('Sanitation Data'!I117))="","",OFFSET('Sanitation Data'!$I$29,0,10*ROW('Sanitation Data'!I117)))</f>
        <v/>
      </c>
      <c r="DL123" s="310" t="str">
        <f ca="true">+IF(OFFSET('Sanitation Data'!$I$30,0,10*ROW('Sanitation Data'!I117))="","",OFFSET('Sanitation Data'!$I$30,0,10*ROW('Sanitation Data'!I117)))</f>
        <v/>
      </c>
      <c r="DM123" s="310" t="str">
        <f ca="true">+IF(OFFSET('Sanitation Data'!$I$31,0,10*ROW('Sanitation Data'!I117))="","",OFFSET('Sanitation Data'!$I$31,0,10*ROW('Sanitation Data'!I117)))</f>
        <v/>
      </c>
      <c r="DN123" s="310" t="str">
        <f ca="true">+IF(OFFSET('Sanitation Data'!$I$32,0,10*ROW('Sanitation Data'!I117))="","",OFFSET('Sanitation Data'!$I$32,0,10*ROW('Sanitation Data'!I117)))</f>
        <v/>
      </c>
      <c r="DO123" s="310" t="str">
        <f ca="true">+IF(OFFSET('Hygiene Data'!$D$11,0,10*ROW('Hygiene Data'!D117))="","",OFFSET('Hygiene Data'!$D$11,0,10*ROW('Hygiene Data'!D117)))</f>
        <v/>
      </c>
      <c r="DP123" s="310" t="str">
        <f ca="true">+IF(OFFSET('Hygiene Data'!$D$12,0,10*ROW('Hygiene Data'!D117))="","",OFFSET('Hygiene Data'!$D$12,0,10*ROW('Hygiene Data'!D117)))</f>
        <v/>
      </c>
      <c r="DQ123" s="310" t="str">
        <f ca="true">+IF(OFFSET('Hygiene Data'!$D$13,0,10*ROW('Hygiene Data'!D117))="","",OFFSET('Hygiene Data'!$D$13,0,10*ROW('Hygiene Data'!D117)))</f>
        <v/>
      </c>
      <c r="DR123" s="310" t="str">
        <f ca="true">+IF(OFFSET('Hygiene Data'!$E$11,0,10*ROW('Hygiene Data'!E117))="","",OFFSET('Hygiene Data'!$E$11,0,10*ROW('Hygiene Data'!E117)))</f>
        <v/>
      </c>
      <c r="DS123" s="310" t="str">
        <f ca="true">+IF(OFFSET('Hygiene Data'!$E$12,0,10*ROW('Hygiene Data'!E117))="","",OFFSET('Hygiene Data'!$E$12,0,10*ROW('Hygiene Data'!E117)))</f>
        <v/>
      </c>
      <c r="DT123" s="310" t="str">
        <f ca="true">+IF(OFFSET('Hygiene Data'!$E$13,0,10*ROW('Hygiene Data'!E117))="","",OFFSET('Hygiene Data'!$E$13,0,10*ROW('Hygiene Data'!E117)))</f>
        <v/>
      </c>
      <c r="DU123" s="310" t="str">
        <f ca="true">+IF(OFFSET('Hygiene Data'!$F$11,0,10*ROW('Hygiene Data'!F117))="","",OFFSET('Hygiene Data'!$F$11,0,10*ROW('Hygiene Data'!F117)))</f>
        <v/>
      </c>
      <c r="DV123" s="310" t="str">
        <f ca="true">+IF(OFFSET('Hygiene Data'!$F$12,0,10*ROW('Hygiene Data'!F117))="","",OFFSET('Hygiene Data'!$F$12,0,10*ROW('Hygiene Data'!F117)))</f>
        <v/>
      </c>
      <c r="DW123" s="310" t="str">
        <f ca="true">+IF(OFFSET('Hygiene Data'!$F$13,0,10*ROW('Hygiene Data'!F117))="","",OFFSET('Hygiene Data'!$F$13,0,10*ROW('Hygiene Data'!F117)))</f>
        <v/>
      </c>
      <c r="DX123" s="310" t="str">
        <f ca="true">+IF(OFFSET('Hygiene Data'!$G$11,0,10*ROW('Hygiene Data'!G117))="","",OFFSET('Hygiene Data'!$G$11,0,10*ROW('Hygiene Data'!G117)))</f>
        <v/>
      </c>
      <c r="DY123" s="310" t="str">
        <f ca="true">+IF(OFFSET('Hygiene Data'!$G$12,0,10*ROW('Hygiene Data'!G117))="","",OFFSET('Hygiene Data'!$G$12,0,10*ROW('Hygiene Data'!G117)))</f>
        <v/>
      </c>
      <c r="DZ123" s="310" t="str">
        <f ca="true">+IF(OFFSET('Hygiene Data'!$G$13,0,10*ROW('Hygiene Data'!G117))="","",OFFSET('Hygiene Data'!$G$13,0,10*ROW('Hygiene Data'!G117)))</f>
        <v/>
      </c>
      <c r="EA123" s="310" t="str">
        <f ca="true">+IF(OFFSET('Hygiene Data'!$H$11,0,10*ROW('Hygiene Data'!H117))="","",OFFSET('Hygiene Data'!$H$11,0,10*ROW('Hygiene Data'!H117)))</f>
        <v/>
      </c>
      <c r="EB123" s="310" t="str">
        <f ca="true">+IF(OFFSET('Hygiene Data'!$H$12,0,10*ROW('Hygiene Data'!H117))="","",OFFSET('Hygiene Data'!$H$12,0,10*ROW('Hygiene Data'!H117)))</f>
        <v/>
      </c>
      <c r="EC123" s="310" t="str">
        <f ca="true">+IF(OFFSET('Hygiene Data'!$H$13,0,10*ROW('Hygiene Data'!H117))="","",OFFSET('Hygiene Data'!$H$13,0,10*ROW('Hygiene Data'!H117)))</f>
        <v/>
      </c>
      <c r="ED123" s="310" t="str">
        <f ca="true">+IF(OFFSET('Hygiene Data'!$I$11,0,10*ROW('Hygiene Data'!I117))="","",OFFSET('Hygiene Data'!$I$11,0,10*ROW('Hygiene Data'!I117)))</f>
        <v/>
      </c>
      <c r="EE123" s="310" t="str">
        <f ca="true">+IF(OFFSET('Hygiene Data'!$I$12,0,10*ROW('Hygiene Data'!I117))="","",OFFSET('Hygiene Data'!$I$12,0,10*ROW('Hygiene Data'!I117)))</f>
        <v/>
      </c>
      <c r="EF123" s="310"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66"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10"/>
      <c r="BS124" s="310" t="str">
        <f ca="true">+IF(OFFSET('Water Data'!$D$27,0,10*ROW('Water Data'!D118))="","",OFFSET('Water Data'!$D$27,0,10*ROW('Water Data'!D118)))</f>
        <v/>
      </c>
      <c r="BT124" s="310" t="str">
        <f ca="true">+IF(OFFSET('Water Data'!$D$28,0,10*ROW('Water Data'!D118))="","",OFFSET('Water Data'!$D$28,0,10*ROW('Water Data'!D118)))</f>
        <v/>
      </c>
      <c r="BU124" s="310" t="str">
        <f ca="true">+IF(OFFSET('Water Data'!$D$29,0,10*ROW('Water Data'!D118))="","",OFFSET('Water Data'!$D$29,0,10*ROW('Water Data'!D118)))</f>
        <v/>
      </c>
      <c r="BV124" s="310" t="str">
        <f ca="true">+IF(OFFSET('Water Data'!$E$27,0,10*ROW('Water Data'!E118))="","",OFFSET('Water Data'!$E$27,0,10*ROW('Water Data'!E118)))</f>
        <v/>
      </c>
      <c r="BW124" s="310" t="str">
        <f ca="true">+IF(OFFSET('Water Data'!$E$28,0,10*ROW('Water Data'!E118))="","",OFFSET('Water Data'!$E$28,0,10*ROW('Water Data'!E118)))</f>
        <v/>
      </c>
      <c r="BX124" s="310" t="str">
        <f ca="true">+IF(OFFSET('Water Data'!$E$29,0,10*ROW('Water Data'!E118))="","",OFFSET('Water Data'!$E$29,0,10*ROW('Water Data'!E118)))</f>
        <v/>
      </c>
      <c r="BY124" s="310" t="str">
        <f ca="true">+IF(OFFSET('Water Data'!$F$27,0,10*ROW('Water Data'!F118))="","",OFFSET('Water Data'!$F$27,0,10*ROW('Water Data'!F118)))</f>
        <v/>
      </c>
      <c r="BZ124" s="310" t="str">
        <f ca="true">+IF(OFFSET('Water Data'!$F$28,0,10*ROW('Water Data'!F118))="","",OFFSET('Water Data'!$F$28,0,10*ROW('Water Data'!F118)))</f>
        <v/>
      </c>
      <c r="CA124" s="310" t="str">
        <f ca="true">+IF(OFFSET('Water Data'!$F$29,0,10*ROW('Water Data'!F118))="","",OFFSET('Water Data'!$F$29,0,10*ROW('Water Data'!F118)))</f>
        <v/>
      </c>
      <c r="CB124" s="310" t="str">
        <f ca="true">+IF(OFFSET('Water Data'!$G$27,0,10*ROW('Water Data'!G118))="","",OFFSET('Water Data'!$G$27,0,10*ROW('Water Data'!G118)))</f>
        <v/>
      </c>
      <c r="CC124" s="310" t="str">
        <f ca="true">+IF(OFFSET('Water Data'!$G$28,0,10*ROW('Water Data'!G118))="","",OFFSET('Water Data'!$G$28,0,10*ROW('Water Data'!G118)))</f>
        <v/>
      </c>
      <c r="CD124" s="310" t="str">
        <f ca="true">+IF(OFFSET('Water Data'!$G$29,0,10*ROW('Water Data'!G118))="","",OFFSET('Water Data'!$G$29,0,10*ROW('Water Data'!G118)))</f>
        <v/>
      </c>
      <c r="CE124" s="310" t="str">
        <f ca="true">+IF(OFFSET('Water Data'!$H$27,0,10*ROW('Water Data'!H118))="","",OFFSET('Water Data'!$H$27,0,10*ROW('Water Data'!H118)))</f>
        <v/>
      </c>
      <c r="CF124" s="310" t="str">
        <f ca="true">+IF(OFFSET('Water Data'!$H$28,0,10*ROW('Water Data'!H118))="","",OFFSET('Water Data'!$H$28,0,10*ROW('Water Data'!H118)))</f>
        <v/>
      </c>
      <c r="CG124" s="310" t="str">
        <f ca="true">+IF(OFFSET('Water Data'!$H$29,0,10*ROW('Water Data'!H118))="","",OFFSET('Water Data'!$H$29,0,10*ROW('Water Data'!H118)))</f>
        <v/>
      </c>
      <c r="CH124" s="310" t="str">
        <f ca="true">+IF(OFFSET('Water Data'!$I$27,0,10*ROW('Water Data'!I118))="","",OFFSET('Water Data'!$I$27,0,10*ROW('Water Data'!I118)))</f>
        <v/>
      </c>
      <c r="CI124" s="310" t="str">
        <f ca="true">+IF(OFFSET('Water Data'!$I$28,0,10*ROW('Water Data'!I118))="","",OFFSET('Water Data'!$I$28,0,10*ROW('Water Data'!I118)))</f>
        <v/>
      </c>
      <c r="CJ124" s="310" t="str">
        <f ca="true">+IF(OFFSET('Water Data'!$I$29,0,10*ROW('Water Data'!I118))="","",OFFSET('Water Data'!$I$29,0,10*ROW('Water Data'!I118)))</f>
        <v/>
      </c>
      <c r="CK124" s="310" t="str">
        <f ca="true">+IF(OFFSET('Sanitation Data'!$D$28,0,10*ROW('Sanitation Data'!D118))="","",OFFSET('Sanitation Data'!$D$28,0,10*ROW('Sanitation Data'!D118)))</f>
        <v/>
      </c>
      <c r="CL124" s="310" t="str">
        <f ca="true">+IF(OFFSET('Sanitation Data'!$D$29,0,10*ROW('Sanitation Data'!D118))="","",OFFSET('Sanitation Data'!$D$29,0,10*ROW('Sanitation Data'!D118)))</f>
        <v/>
      </c>
      <c r="CM124" s="310" t="str">
        <f ca="true">+IF(OFFSET('Sanitation Data'!$D$30,0,10*ROW('Sanitation Data'!D118))="","",OFFSET('Sanitation Data'!$D$30,0,10*ROW('Sanitation Data'!D118)))</f>
        <v/>
      </c>
      <c r="CN124" s="310" t="str">
        <f ca="true">+IF(OFFSET('Sanitation Data'!$D$31,0,10*ROW('Sanitation Data'!D118))="","",OFFSET('Sanitation Data'!$D$31,0,10*ROW('Sanitation Data'!D118)))</f>
        <v/>
      </c>
      <c r="CO124" s="310" t="str">
        <f ca="true">+IF(OFFSET('Sanitation Data'!$D$32,0,10*ROW('Sanitation Data'!D118))="","",OFFSET('Sanitation Data'!$D$32,0,10*ROW('Sanitation Data'!D118)))</f>
        <v/>
      </c>
      <c r="CP124" s="310" t="str">
        <f ca="true">+IF(OFFSET('Sanitation Data'!$E$28,0,10*ROW('Sanitation Data'!E118))="","",OFFSET('Sanitation Data'!$E$28,0,10*ROW('Sanitation Data'!E118)))</f>
        <v/>
      </c>
      <c r="CQ124" s="310" t="str">
        <f ca="true">+IF(OFFSET('Sanitation Data'!$E$29,0,10*ROW('Sanitation Data'!E118))="","",OFFSET('Sanitation Data'!$E$29,0,10*ROW('Sanitation Data'!E118)))</f>
        <v/>
      </c>
      <c r="CR124" s="310" t="str">
        <f ca="true">+IF(OFFSET('Sanitation Data'!$E$30,0,10*ROW('Sanitation Data'!E118))="","",OFFSET('Sanitation Data'!$E$30,0,10*ROW('Sanitation Data'!E118)))</f>
        <v/>
      </c>
      <c r="CS124" s="310" t="str">
        <f ca="true">+IF(OFFSET('Sanitation Data'!$E$31,0,10*ROW('Sanitation Data'!E118))="","",OFFSET('Sanitation Data'!$E$31,0,10*ROW('Sanitation Data'!E118)))</f>
        <v/>
      </c>
      <c r="CT124" s="310" t="str">
        <f ca="true">+IF(OFFSET('Sanitation Data'!$E$32,0,10*ROW('Sanitation Data'!E118))="","",OFFSET('Sanitation Data'!$E$32,0,10*ROW('Sanitation Data'!E118)))</f>
        <v/>
      </c>
      <c r="CU124" s="310" t="str">
        <f ca="true">+IF(OFFSET('Sanitation Data'!$F$28,0,10*ROW('Sanitation Data'!F118))="","",OFFSET('Sanitation Data'!$F$28,0,10*ROW('Sanitation Data'!F118)))</f>
        <v/>
      </c>
      <c r="CV124" s="310" t="str">
        <f ca="true">+IF(OFFSET('Sanitation Data'!$F$29,0,10*ROW('Sanitation Data'!F118))="","",OFFSET('Sanitation Data'!$F$29,0,10*ROW('Sanitation Data'!F118)))</f>
        <v/>
      </c>
      <c r="CW124" s="310" t="str">
        <f ca="true">+IF(OFFSET('Sanitation Data'!$F$30,0,10*ROW('Sanitation Data'!F118))="","",OFFSET('Sanitation Data'!$F$30,0,10*ROW('Sanitation Data'!F118)))</f>
        <v/>
      </c>
      <c r="CX124" s="310" t="str">
        <f ca="true">+IF(OFFSET('Sanitation Data'!$F$31,0,10*ROW('Sanitation Data'!F118))="","",OFFSET('Sanitation Data'!$F$31,0,10*ROW('Sanitation Data'!F118)))</f>
        <v/>
      </c>
      <c r="CY124" s="310" t="str">
        <f ca="true">+IF(OFFSET('Sanitation Data'!$F$32,0,10*ROW('Sanitation Data'!F118))="","",OFFSET('Sanitation Data'!$F$32,0,10*ROW('Sanitation Data'!F118)))</f>
        <v/>
      </c>
      <c r="CZ124" s="310" t="str">
        <f ca="true">+IF(OFFSET('Sanitation Data'!$G$28,0,10*ROW('Sanitation Data'!G118))="","",OFFSET('Sanitation Data'!$G$28,0,10*ROW('Sanitation Data'!G118)))</f>
        <v/>
      </c>
      <c r="DA124" s="310" t="str">
        <f ca="true">+IF(OFFSET('Sanitation Data'!$G$29,0,10*ROW('Sanitation Data'!G118))="","",OFFSET('Sanitation Data'!$G$29,0,10*ROW('Sanitation Data'!G118)))</f>
        <v/>
      </c>
      <c r="DB124" s="310" t="str">
        <f ca="true">+IF(OFFSET('Sanitation Data'!$G$30,0,10*ROW('Sanitation Data'!G118))="","",OFFSET('Sanitation Data'!$G$30,0,10*ROW('Sanitation Data'!G118)))</f>
        <v/>
      </c>
      <c r="DC124" s="310" t="str">
        <f ca="true">+IF(OFFSET('Sanitation Data'!$G$31,0,10*ROW('Sanitation Data'!G118))="","",OFFSET('Sanitation Data'!$G$31,0,10*ROW('Sanitation Data'!G118)))</f>
        <v/>
      </c>
      <c r="DD124" s="310" t="str">
        <f ca="true">+IF(OFFSET('Sanitation Data'!$G$32,0,10*ROW('Sanitation Data'!G118))="","",OFFSET('Sanitation Data'!$G$32,0,10*ROW('Sanitation Data'!G118)))</f>
        <v/>
      </c>
      <c r="DE124" s="310" t="str">
        <f ca="true">+IF(OFFSET('Sanitation Data'!$H$28,0,10*ROW('Sanitation Data'!H118))="","",OFFSET('Sanitation Data'!$H$28,0,10*ROW('Sanitation Data'!H118)))</f>
        <v/>
      </c>
      <c r="DF124" s="310" t="str">
        <f ca="true">+IF(OFFSET('Sanitation Data'!$H$29,0,10*ROW('Sanitation Data'!H118))="","",OFFSET('Sanitation Data'!$H$29,0,10*ROW('Sanitation Data'!H118)))</f>
        <v/>
      </c>
      <c r="DG124" s="310" t="str">
        <f ca="true">+IF(OFFSET('Sanitation Data'!$H$30,0,10*ROW('Sanitation Data'!H118))="","",OFFSET('Sanitation Data'!$H$30,0,10*ROW('Sanitation Data'!H118)))</f>
        <v/>
      </c>
      <c r="DH124" s="310" t="str">
        <f ca="true">+IF(OFFSET('Sanitation Data'!$H$31,0,10*ROW('Sanitation Data'!H118))="","",OFFSET('Sanitation Data'!$H$31,0,10*ROW('Sanitation Data'!H118)))</f>
        <v/>
      </c>
      <c r="DI124" s="310" t="str">
        <f ca="true">+IF(OFFSET('Sanitation Data'!$H$32,0,10*ROW('Sanitation Data'!H118))="","",OFFSET('Sanitation Data'!$H$32,0,10*ROW('Sanitation Data'!H118)))</f>
        <v/>
      </c>
      <c r="DJ124" s="310" t="str">
        <f ca="true">+IF(OFFSET('Sanitation Data'!$I$28,0,10*ROW('Sanitation Data'!I118))="","",OFFSET('Sanitation Data'!$I$28,0,10*ROW('Sanitation Data'!I118)))</f>
        <v/>
      </c>
      <c r="DK124" s="310" t="str">
        <f ca="true">+IF(OFFSET('Sanitation Data'!$I$29,0,10*ROW('Sanitation Data'!I118))="","",OFFSET('Sanitation Data'!$I$29,0,10*ROW('Sanitation Data'!I118)))</f>
        <v/>
      </c>
      <c r="DL124" s="310" t="str">
        <f ca="true">+IF(OFFSET('Sanitation Data'!$I$30,0,10*ROW('Sanitation Data'!I118))="","",OFFSET('Sanitation Data'!$I$30,0,10*ROW('Sanitation Data'!I118)))</f>
        <v/>
      </c>
      <c r="DM124" s="310" t="str">
        <f ca="true">+IF(OFFSET('Sanitation Data'!$I$31,0,10*ROW('Sanitation Data'!I118))="","",OFFSET('Sanitation Data'!$I$31,0,10*ROW('Sanitation Data'!I118)))</f>
        <v/>
      </c>
      <c r="DN124" s="310" t="str">
        <f ca="true">+IF(OFFSET('Sanitation Data'!$I$32,0,10*ROW('Sanitation Data'!I118))="","",OFFSET('Sanitation Data'!$I$32,0,10*ROW('Sanitation Data'!I118)))</f>
        <v/>
      </c>
      <c r="DO124" s="310" t="str">
        <f ca="true">+IF(OFFSET('Hygiene Data'!$D$11,0,10*ROW('Hygiene Data'!D118))="","",OFFSET('Hygiene Data'!$D$11,0,10*ROW('Hygiene Data'!D118)))</f>
        <v/>
      </c>
      <c r="DP124" s="310" t="str">
        <f ca="true">+IF(OFFSET('Hygiene Data'!$D$12,0,10*ROW('Hygiene Data'!D118))="","",OFFSET('Hygiene Data'!$D$12,0,10*ROW('Hygiene Data'!D118)))</f>
        <v/>
      </c>
      <c r="DQ124" s="310" t="str">
        <f ca="true">+IF(OFFSET('Hygiene Data'!$D$13,0,10*ROW('Hygiene Data'!D118))="","",OFFSET('Hygiene Data'!$D$13,0,10*ROW('Hygiene Data'!D118)))</f>
        <v/>
      </c>
      <c r="DR124" s="310" t="str">
        <f ca="true">+IF(OFFSET('Hygiene Data'!$E$11,0,10*ROW('Hygiene Data'!E118))="","",OFFSET('Hygiene Data'!$E$11,0,10*ROW('Hygiene Data'!E118)))</f>
        <v/>
      </c>
      <c r="DS124" s="310" t="str">
        <f ca="true">+IF(OFFSET('Hygiene Data'!$E$12,0,10*ROW('Hygiene Data'!E118))="","",OFFSET('Hygiene Data'!$E$12,0,10*ROW('Hygiene Data'!E118)))</f>
        <v/>
      </c>
      <c r="DT124" s="310" t="str">
        <f ca="true">+IF(OFFSET('Hygiene Data'!$E$13,0,10*ROW('Hygiene Data'!E118))="","",OFFSET('Hygiene Data'!$E$13,0,10*ROW('Hygiene Data'!E118)))</f>
        <v/>
      </c>
      <c r="DU124" s="310" t="str">
        <f ca="true">+IF(OFFSET('Hygiene Data'!$F$11,0,10*ROW('Hygiene Data'!F118))="","",OFFSET('Hygiene Data'!$F$11,0,10*ROW('Hygiene Data'!F118)))</f>
        <v/>
      </c>
      <c r="DV124" s="310" t="str">
        <f ca="true">+IF(OFFSET('Hygiene Data'!$F$12,0,10*ROW('Hygiene Data'!F118))="","",OFFSET('Hygiene Data'!$F$12,0,10*ROW('Hygiene Data'!F118)))</f>
        <v/>
      </c>
      <c r="DW124" s="310" t="str">
        <f ca="true">+IF(OFFSET('Hygiene Data'!$F$13,0,10*ROW('Hygiene Data'!F118))="","",OFFSET('Hygiene Data'!$F$13,0,10*ROW('Hygiene Data'!F118)))</f>
        <v/>
      </c>
      <c r="DX124" s="310" t="str">
        <f ca="true">+IF(OFFSET('Hygiene Data'!$G$11,0,10*ROW('Hygiene Data'!G118))="","",OFFSET('Hygiene Data'!$G$11,0,10*ROW('Hygiene Data'!G118)))</f>
        <v/>
      </c>
      <c r="DY124" s="310" t="str">
        <f ca="true">+IF(OFFSET('Hygiene Data'!$G$12,0,10*ROW('Hygiene Data'!G118))="","",OFFSET('Hygiene Data'!$G$12,0,10*ROW('Hygiene Data'!G118)))</f>
        <v/>
      </c>
      <c r="DZ124" s="310" t="str">
        <f ca="true">+IF(OFFSET('Hygiene Data'!$G$13,0,10*ROW('Hygiene Data'!G118))="","",OFFSET('Hygiene Data'!$G$13,0,10*ROW('Hygiene Data'!G118)))</f>
        <v/>
      </c>
      <c r="EA124" s="310" t="str">
        <f ca="true">+IF(OFFSET('Hygiene Data'!$H$11,0,10*ROW('Hygiene Data'!H118))="","",OFFSET('Hygiene Data'!$H$11,0,10*ROW('Hygiene Data'!H118)))</f>
        <v/>
      </c>
      <c r="EB124" s="310" t="str">
        <f ca="true">+IF(OFFSET('Hygiene Data'!$H$12,0,10*ROW('Hygiene Data'!H118))="","",OFFSET('Hygiene Data'!$H$12,0,10*ROW('Hygiene Data'!H118)))</f>
        <v/>
      </c>
      <c r="EC124" s="310" t="str">
        <f ca="true">+IF(OFFSET('Hygiene Data'!$H$13,0,10*ROW('Hygiene Data'!H118))="","",OFFSET('Hygiene Data'!$H$13,0,10*ROW('Hygiene Data'!H118)))</f>
        <v/>
      </c>
      <c r="ED124" s="310" t="str">
        <f ca="true">+IF(OFFSET('Hygiene Data'!$I$11,0,10*ROW('Hygiene Data'!I118))="","",OFFSET('Hygiene Data'!$I$11,0,10*ROW('Hygiene Data'!I118)))</f>
        <v/>
      </c>
      <c r="EE124" s="310" t="str">
        <f ca="true">+IF(OFFSET('Hygiene Data'!$I$12,0,10*ROW('Hygiene Data'!I118))="","",OFFSET('Hygiene Data'!$I$12,0,10*ROW('Hygiene Data'!I118)))</f>
        <v/>
      </c>
      <c r="EF124" s="310"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66"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10"/>
      <c r="BS125" s="310" t="str">
        <f ca="true">+IF(OFFSET('Water Data'!$D$27,0,10*ROW('Water Data'!D119))="","",OFFSET('Water Data'!$D$27,0,10*ROW('Water Data'!D119)))</f>
        <v/>
      </c>
      <c r="BT125" s="310" t="str">
        <f ca="true">+IF(OFFSET('Water Data'!$D$28,0,10*ROW('Water Data'!D119))="","",OFFSET('Water Data'!$D$28,0,10*ROW('Water Data'!D119)))</f>
        <v/>
      </c>
      <c r="BU125" s="310" t="str">
        <f ca="true">+IF(OFFSET('Water Data'!$D$29,0,10*ROW('Water Data'!D119))="","",OFFSET('Water Data'!$D$29,0,10*ROW('Water Data'!D119)))</f>
        <v/>
      </c>
      <c r="BV125" s="310" t="str">
        <f ca="true">+IF(OFFSET('Water Data'!$E$27,0,10*ROW('Water Data'!E119))="","",OFFSET('Water Data'!$E$27,0,10*ROW('Water Data'!E119)))</f>
        <v/>
      </c>
      <c r="BW125" s="310" t="str">
        <f ca="true">+IF(OFFSET('Water Data'!$E$28,0,10*ROW('Water Data'!E119))="","",OFFSET('Water Data'!$E$28,0,10*ROW('Water Data'!E119)))</f>
        <v/>
      </c>
      <c r="BX125" s="310" t="str">
        <f ca="true">+IF(OFFSET('Water Data'!$E$29,0,10*ROW('Water Data'!E119))="","",OFFSET('Water Data'!$E$29,0,10*ROW('Water Data'!E119)))</f>
        <v/>
      </c>
      <c r="BY125" s="310" t="str">
        <f ca="true">+IF(OFFSET('Water Data'!$F$27,0,10*ROW('Water Data'!F119))="","",OFFSET('Water Data'!$F$27,0,10*ROW('Water Data'!F119)))</f>
        <v/>
      </c>
      <c r="BZ125" s="310" t="str">
        <f ca="true">+IF(OFFSET('Water Data'!$F$28,0,10*ROW('Water Data'!F119))="","",OFFSET('Water Data'!$F$28,0,10*ROW('Water Data'!F119)))</f>
        <v/>
      </c>
      <c r="CA125" s="310" t="str">
        <f ca="true">+IF(OFFSET('Water Data'!$F$29,0,10*ROW('Water Data'!F119))="","",OFFSET('Water Data'!$F$29,0,10*ROW('Water Data'!F119)))</f>
        <v/>
      </c>
      <c r="CB125" s="310" t="str">
        <f ca="true">+IF(OFFSET('Water Data'!$G$27,0,10*ROW('Water Data'!G119))="","",OFFSET('Water Data'!$G$27,0,10*ROW('Water Data'!G119)))</f>
        <v/>
      </c>
      <c r="CC125" s="310" t="str">
        <f ca="true">+IF(OFFSET('Water Data'!$G$28,0,10*ROW('Water Data'!G119))="","",OFFSET('Water Data'!$G$28,0,10*ROW('Water Data'!G119)))</f>
        <v/>
      </c>
      <c r="CD125" s="310" t="str">
        <f ca="true">+IF(OFFSET('Water Data'!$G$29,0,10*ROW('Water Data'!G119))="","",OFFSET('Water Data'!$G$29,0,10*ROW('Water Data'!G119)))</f>
        <v/>
      </c>
      <c r="CE125" s="310" t="str">
        <f ca="true">+IF(OFFSET('Water Data'!$H$27,0,10*ROW('Water Data'!H119))="","",OFFSET('Water Data'!$H$27,0,10*ROW('Water Data'!H119)))</f>
        <v/>
      </c>
      <c r="CF125" s="310" t="str">
        <f ca="true">+IF(OFFSET('Water Data'!$H$28,0,10*ROW('Water Data'!H119))="","",OFFSET('Water Data'!$H$28,0,10*ROW('Water Data'!H119)))</f>
        <v/>
      </c>
      <c r="CG125" s="310" t="str">
        <f ca="true">+IF(OFFSET('Water Data'!$H$29,0,10*ROW('Water Data'!H119))="","",OFFSET('Water Data'!$H$29,0,10*ROW('Water Data'!H119)))</f>
        <v/>
      </c>
      <c r="CH125" s="310" t="str">
        <f ca="true">+IF(OFFSET('Water Data'!$I$27,0,10*ROW('Water Data'!I119))="","",OFFSET('Water Data'!$I$27,0,10*ROW('Water Data'!I119)))</f>
        <v/>
      </c>
      <c r="CI125" s="310" t="str">
        <f ca="true">+IF(OFFSET('Water Data'!$I$28,0,10*ROW('Water Data'!I119))="","",OFFSET('Water Data'!$I$28,0,10*ROW('Water Data'!I119)))</f>
        <v/>
      </c>
      <c r="CJ125" s="310" t="str">
        <f ca="true">+IF(OFFSET('Water Data'!$I$29,0,10*ROW('Water Data'!I119))="","",OFFSET('Water Data'!$I$29,0,10*ROW('Water Data'!I119)))</f>
        <v/>
      </c>
      <c r="CK125" s="310" t="str">
        <f ca="true">+IF(OFFSET('Sanitation Data'!$D$28,0,10*ROW('Sanitation Data'!D119))="","",OFFSET('Sanitation Data'!$D$28,0,10*ROW('Sanitation Data'!D119)))</f>
        <v/>
      </c>
      <c r="CL125" s="310" t="str">
        <f ca="true">+IF(OFFSET('Sanitation Data'!$D$29,0,10*ROW('Sanitation Data'!D119))="","",OFFSET('Sanitation Data'!$D$29,0,10*ROW('Sanitation Data'!D119)))</f>
        <v/>
      </c>
      <c r="CM125" s="310" t="str">
        <f ca="true">+IF(OFFSET('Sanitation Data'!$D$30,0,10*ROW('Sanitation Data'!D119))="","",OFFSET('Sanitation Data'!$D$30,0,10*ROW('Sanitation Data'!D119)))</f>
        <v/>
      </c>
      <c r="CN125" s="310" t="str">
        <f ca="true">+IF(OFFSET('Sanitation Data'!$D$31,0,10*ROW('Sanitation Data'!D119))="","",OFFSET('Sanitation Data'!$D$31,0,10*ROW('Sanitation Data'!D119)))</f>
        <v/>
      </c>
      <c r="CO125" s="310" t="str">
        <f ca="true">+IF(OFFSET('Sanitation Data'!$D$32,0,10*ROW('Sanitation Data'!D119))="","",OFFSET('Sanitation Data'!$D$32,0,10*ROW('Sanitation Data'!D119)))</f>
        <v/>
      </c>
      <c r="CP125" s="310" t="str">
        <f ca="true">+IF(OFFSET('Sanitation Data'!$E$28,0,10*ROW('Sanitation Data'!E119))="","",OFFSET('Sanitation Data'!$E$28,0,10*ROW('Sanitation Data'!E119)))</f>
        <v/>
      </c>
      <c r="CQ125" s="310" t="str">
        <f ca="true">+IF(OFFSET('Sanitation Data'!$E$29,0,10*ROW('Sanitation Data'!E119))="","",OFFSET('Sanitation Data'!$E$29,0,10*ROW('Sanitation Data'!E119)))</f>
        <v/>
      </c>
      <c r="CR125" s="310" t="str">
        <f ca="true">+IF(OFFSET('Sanitation Data'!$E$30,0,10*ROW('Sanitation Data'!E119))="","",OFFSET('Sanitation Data'!$E$30,0,10*ROW('Sanitation Data'!E119)))</f>
        <v/>
      </c>
      <c r="CS125" s="310" t="str">
        <f ca="true">+IF(OFFSET('Sanitation Data'!$E$31,0,10*ROW('Sanitation Data'!E119))="","",OFFSET('Sanitation Data'!$E$31,0,10*ROW('Sanitation Data'!E119)))</f>
        <v/>
      </c>
      <c r="CT125" s="310" t="str">
        <f ca="true">+IF(OFFSET('Sanitation Data'!$E$32,0,10*ROW('Sanitation Data'!E119))="","",OFFSET('Sanitation Data'!$E$32,0,10*ROW('Sanitation Data'!E119)))</f>
        <v/>
      </c>
      <c r="CU125" s="310" t="str">
        <f ca="true">+IF(OFFSET('Sanitation Data'!$F$28,0,10*ROW('Sanitation Data'!F119))="","",OFFSET('Sanitation Data'!$F$28,0,10*ROW('Sanitation Data'!F119)))</f>
        <v/>
      </c>
      <c r="CV125" s="310" t="str">
        <f ca="true">+IF(OFFSET('Sanitation Data'!$F$29,0,10*ROW('Sanitation Data'!F119))="","",OFFSET('Sanitation Data'!$F$29,0,10*ROW('Sanitation Data'!F119)))</f>
        <v/>
      </c>
      <c r="CW125" s="310" t="str">
        <f ca="true">+IF(OFFSET('Sanitation Data'!$F$30,0,10*ROW('Sanitation Data'!F119))="","",OFFSET('Sanitation Data'!$F$30,0,10*ROW('Sanitation Data'!F119)))</f>
        <v/>
      </c>
      <c r="CX125" s="310" t="str">
        <f ca="true">+IF(OFFSET('Sanitation Data'!$F$31,0,10*ROW('Sanitation Data'!F119))="","",OFFSET('Sanitation Data'!$F$31,0,10*ROW('Sanitation Data'!F119)))</f>
        <v/>
      </c>
      <c r="CY125" s="310" t="str">
        <f ca="true">+IF(OFFSET('Sanitation Data'!$F$32,0,10*ROW('Sanitation Data'!F119))="","",OFFSET('Sanitation Data'!$F$32,0,10*ROW('Sanitation Data'!F119)))</f>
        <v/>
      </c>
      <c r="CZ125" s="310" t="str">
        <f ca="true">+IF(OFFSET('Sanitation Data'!$G$28,0,10*ROW('Sanitation Data'!G119))="","",OFFSET('Sanitation Data'!$G$28,0,10*ROW('Sanitation Data'!G119)))</f>
        <v/>
      </c>
      <c r="DA125" s="310" t="str">
        <f ca="true">+IF(OFFSET('Sanitation Data'!$G$29,0,10*ROW('Sanitation Data'!G119))="","",OFFSET('Sanitation Data'!$G$29,0,10*ROW('Sanitation Data'!G119)))</f>
        <v/>
      </c>
      <c r="DB125" s="310" t="str">
        <f ca="true">+IF(OFFSET('Sanitation Data'!$G$30,0,10*ROW('Sanitation Data'!G119))="","",OFFSET('Sanitation Data'!$G$30,0,10*ROW('Sanitation Data'!G119)))</f>
        <v/>
      </c>
      <c r="DC125" s="310" t="str">
        <f ca="true">+IF(OFFSET('Sanitation Data'!$G$31,0,10*ROW('Sanitation Data'!G119))="","",OFFSET('Sanitation Data'!$G$31,0,10*ROW('Sanitation Data'!G119)))</f>
        <v/>
      </c>
      <c r="DD125" s="310" t="str">
        <f ca="true">+IF(OFFSET('Sanitation Data'!$G$32,0,10*ROW('Sanitation Data'!G119))="","",OFFSET('Sanitation Data'!$G$32,0,10*ROW('Sanitation Data'!G119)))</f>
        <v/>
      </c>
      <c r="DE125" s="310" t="str">
        <f ca="true">+IF(OFFSET('Sanitation Data'!$H$28,0,10*ROW('Sanitation Data'!H119))="","",OFFSET('Sanitation Data'!$H$28,0,10*ROW('Sanitation Data'!H119)))</f>
        <v/>
      </c>
      <c r="DF125" s="310" t="str">
        <f ca="true">+IF(OFFSET('Sanitation Data'!$H$29,0,10*ROW('Sanitation Data'!H119))="","",OFFSET('Sanitation Data'!$H$29,0,10*ROW('Sanitation Data'!H119)))</f>
        <v/>
      </c>
      <c r="DG125" s="310" t="str">
        <f ca="true">+IF(OFFSET('Sanitation Data'!$H$30,0,10*ROW('Sanitation Data'!H119))="","",OFFSET('Sanitation Data'!$H$30,0,10*ROW('Sanitation Data'!H119)))</f>
        <v/>
      </c>
      <c r="DH125" s="310" t="str">
        <f ca="true">+IF(OFFSET('Sanitation Data'!$H$31,0,10*ROW('Sanitation Data'!H119))="","",OFFSET('Sanitation Data'!$H$31,0,10*ROW('Sanitation Data'!H119)))</f>
        <v/>
      </c>
      <c r="DI125" s="310" t="str">
        <f ca="true">+IF(OFFSET('Sanitation Data'!$H$32,0,10*ROW('Sanitation Data'!H119))="","",OFFSET('Sanitation Data'!$H$32,0,10*ROW('Sanitation Data'!H119)))</f>
        <v/>
      </c>
      <c r="DJ125" s="310" t="str">
        <f ca="true">+IF(OFFSET('Sanitation Data'!$I$28,0,10*ROW('Sanitation Data'!I119))="","",OFFSET('Sanitation Data'!$I$28,0,10*ROW('Sanitation Data'!I119)))</f>
        <v/>
      </c>
      <c r="DK125" s="310" t="str">
        <f ca="true">+IF(OFFSET('Sanitation Data'!$I$29,0,10*ROW('Sanitation Data'!I119))="","",OFFSET('Sanitation Data'!$I$29,0,10*ROW('Sanitation Data'!I119)))</f>
        <v/>
      </c>
      <c r="DL125" s="310" t="str">
        <f ca="true">+IF(OFFSET('Sanitation Data'!$I$30,0,10*ROW('Sanitation Data'!I119))="","",OFFSET('Sanitation Data'!$I$30,0,10*ROW('Sanitation Data'!I119)))</f>
        <v/>
      </c>
      <c r="DM125" s="310" t="str">
        <f ca="true">+IF(OFFSET('Sanitation Data'!$I$31,0,10*ROW('Sanitation Data'!I119))="","",OFFSET('Sanitation Data'!$I$31,0,10*ROW('Sanitation Data'!I119)))</f>
        <v/>
      </c>
      <c r="DN125" s="310" t="str">
        <f ca="true">+IF(OFFSET('Sanitation Data'!$I$32,0,10*ROW('Sanitation Data'!I119))="","",OFFSET('Sanitation Data'!$I$32,0,10*ROW('Sanitation Data'!I119)))</f>
        <v/>
      </c>
      <c r="DO125" s="310" t="str">
        <f ca="true">+IF(OFFSET('Hygiene Data'!$D$11,0,10*ROW('Hygiene Data'!D119))="","",OFFSET('Hygiene Data'!$D$11,0,10*ROW('Hygiene Data'!D119)))</f>
        <v/>
      </c>
      <c r="DP125" s="310" t="str">
        <f ca="true">+IF(OFFSET('Hygiene Data'!$D$12,0,10*ROW('Hygiene Data'!D119))="","",OFFSET('Hygiene Data'!$D$12,0,10*ROW('Hygiene Data'!D119)))</f>
        <v/>
      </c>
      <c r="DQ125" s="310" t="str">
        <f ca="true">+IF(OFFSET('Hygiene Data'!$D$13,0,10*ROW('Hygiene Data'!D119))="","",OFFSET('Hygiene Data'!$D$13,0,10*ROW('Hygiene Data'!D119)))</f>
        <v/>
      </c>
      <c r="DR125" s="310" t="str">
        <f ca="true">+IF(OFFSET('Hygiene Data'!$E$11,0,10*ROW('Hygiene Data'!E119))="","",OFFSET('Hygiene Data'!$E$11,0,10*ROW('Hygiene Data'!E119)))</f>
        <v/>
      </c>
      <c r="DS125" s="310" t="str">
        <f ca="true">+IF(OFFSET('Hygiene Data'!$E$12,0,10*ROW('Hygiene Data'!E119))="","",OFFSET('Hygiene Data'!$E$12,0,10*ROW('Hygiene Data'!E119)))</f>
        <v/>
      </c>
      <c r="DT125" s="310" t="str">
        <f ca="true">+IF(OFFSET('Hygiene Data'!$E$13,0,10*ROW('Hygiene Data'!E119))="","",OFFSET('Hygiene Data'!$E$13,0,10*ROW('Hygiene Data'!E119)))</f>
        <v/>
      </c>
      <c r="DU125" s="310" t="str">
        <f ca="true">+IF(OFFSET('Hygiene Data'!$F$11,0,10*ROW('Hygiene Data'!F119))="","",OFFSET('Hygiene Data'!$F$11,0,10*ROW('Hygiene Data'!F119)))</f>
        <v/>
      </c>
      <c r="DV125" s="310" t="str">
        <f ca="true">+IF(OFFSET('Hygiene Data'!$F$12,0,10*ROW('Hygiene Data'!F119))="","",OFFSET('Hygiene Data'!$F$12,0,10*ROW('Hygiene Data'!F119)))</f>
        <v/>
      </c>
      <c r="DW125" s="310" t="str">
        <f ca="true">+IF(OFFSET('Hygiene Data'!$F$13,0,10*ROW('Hygiene Data'!F119))="","",OFFSET('Hygiene Data'!$F$13,0,10*ROW('Hygiene Data'!F119)))</f>
        <v/>
      </c>
      <c r="DX125" s="310" t="str">
        <f ca="true">+IF(OFFSET('Hygiene Data'!$G$11,0,10*ROW('Hygiene Data'!G119))="","",OFFSET('Hygiene Data'!$G$11,0,10*ROW('Hygiene Data'!G119)))</f>
        <v/>
      </c>
      <c r="DY125" s="310" t="str">
        <f ca="true">+IF(OFFSET('Hygiene Data'!$G$12,0,10*ROW('Hygiene Data'!G119))="","",OFFSET('Hygiene Data'!$G$12,0,10*ROW('Hygiene Data'!G119)))</f>
        <v/>
      </c>
      <c r="DZ125" s="310" t="str">
        <f ca="true">+IF(OFFSET('Hygiene Data'!$G$13,0,10*ROW('Hygiene Data'!G119))="","",OFFSET('Hygiene Data'!$G$13,0,10*ROW('Hygiene Data'!G119)))</f>
        <v/>
      </c>
      <c r="EA125" s="310" t="str">
        <f ca="true">+IF(OFFSET('Hygiene Data'!$H$11,0,10*ROW('Hygiene Data'!H119))="","",OFFSET('Hygiene Data'!$H$11,0,10*ROW('Hygiene Data'!H119)))</f>
        <v/>
      </c>
      <c r="EB125" s="310" t="str">
        <f ca="true">+IF(OFFSET('Hygiene Data'!$H$12,0,10*ROW('Hygiene Data'!H119))="","",OFFSET('Hygiene Data'!$H$12,0,10*ROW('Hygiene Data'!H119)))</f>
        <v/>
      </c>
      <c r="EC125" s="310" t="str">
        <f ca="true">+IF(OFFSET('Hygiene Data'!$H$13,0,10*ROW('Hygiene Data'!H119))="","",OFFSET('Hygiene Data'!$H$13,0,10*ROW('Hygiene Data'!H119)))</f>
        <v/>
      </c>
      <c r="ED125" s="310" t="str">
        <f ca="true">+IF(OFFSET('Hygiene Data'!$I$11,0,10*ROW('Hygiene Data'!I119))="","",OFFSET('Hygiene Data'!$I$11,0,10*ROW('Hygiene Data'!I119)))</f>
        <v/>
      </c>
      <c r="EE125" s="310" t="str">
        <f ca="true">+IF(OFFSET('Hygiene Data'!$I$12,0,10*ROW('Hygiene Data'!I119))="","",OFFSET('Hygiene Data'!$I$12,0,10*ROW('Hygiene Data'!I119)))</f>
        <v/>
      </c>
      <c r="EF125" s="310"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66"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10"/>
      <c r="BS126" s="310" t="str">
        <f ca="true">+IF(OFFSET('Water Data'!$D$27,0,10*ROW('Water Data'!D120))="","",OFFSET('Water Data'!$D$27,0,10*ROW('Water Data'!D120)))</f>
        <v/>
      </c>
      <c r="BT126" s="310" t="str">
        <f ca="true">+IF(OFFSET('Water Data'!$D$28,0,10*ROW('Water Data'!D120))="","",OFFSET('Water Data'!$D$28,0,10*ROW('Water Data'!D120)))</f>
        <v/>
      </c>
      <c r="BU126" s="310" t="str">
        <f ca="true">+IF(OFFSET('Water Data'!$D$29,0,10*ROW('Water Data'!D120))="","",OFFSET('Water Data'!$D$29,0,10*ROW('Water Data'!D120)))</f>
        <v/>
      </c>
      <c r="BV126" s="310" t="str">
        <f ca="true">+IF(OFFSET('Water Data'!$E$27,0,10*ROW('Water Data'!E120))="","",OFFSET('Water Data'!$E$27,0,10*ROW('Water Data'!E120)))</f>
        <v/>
      </c>
      <c r="BW126" s="310" t="str">
        <f ca="true">+IF(OFFSET('Water Data'!$E$28,0,10*ROW('Water Data'!E120))="","",OFFSET('Water Data'!$E$28,0,10*ROW('Water Data'!E120)))</f>
        <v/>
      </c>
      <c r="BX126" s="310" t="str">
        <f ca="true">+IF(OFFSET('Water Data'!$E$29,0,10*ROW('Water Data'!E120))="","",OFFSET('Water Data'!$E$29,0,10*ROW('Water Data'!E120)))</f>
        <v/>
      </c>
      <c r="BY126" s="310" t="str">
        <f ca="true">+IF(OFFSET('Water Data'!$F$27,0,10*ROW('Water Data'!F120))="","",OFFSET('Water Data'!$F$27,0,10*ROW('Water Data'!F120)))</f>
        <v/>
      </c>
      <c r="BZ126" s="310" t="str">
        <f ca="true">+IF(OFFSET('Water Data'!$F$28,0,10*ROW('Water Data'!F120))="","",OFFSET('Water Data'!$F$28,0,10*ROW('Water Data'!F120)))</f>
        <v/>
      </c>
      <c r="CA126" s="310" t="str">
        <f ca="true">+IF(OFFSET('Water Data'!$F$29,0,10*ROW('Water Data'!F120))="","",OFFSET('Water Data'!$F$29,0,10*ROW('Water Data'!F120)))</f>
        <v/>
      </c>
      <c r="CB126" s="310" t="str">
        <f ca="true">+IF(OFFSET('Water Data'!$G$27,0,10*ROW('Water Data'!G120))="","",OFFSET('Water Data'!$G$27,0,10*ROW('Water Data'!G120)))</f>
        <v/>
      </c>
      <c r="CC126" s="310" t="str">
        <f ca="true">+IF(OFFSET('Water Data'!$G$28,0,10*ROW('Water Data'!G120))="","",OFFSET('Water Data'!$G$28,0,10*ROW('Water Data'!G120)))</f>
        <v/>
      </c>
      <c r="CD126" s="310" t="str">
        <f ca="true">+IF(OFFSET('Water Data'!$G$29,0,10*ROW('Water Data'!G120))="","",OFFSET('Water Data'!$G$29,0,10*ROW('Water Data'!G120)))</f>
        <v/>
      </c>
      <c r="CE126" s="310" t="str">
        <f ca="true">+IF(OFFSET('Water Data'!$H$27,0,10*ROW('Water Data'!H120))="","",OFFSET('Water Data'!$H$27,0,10*ROW('Water Data'!H120)))</f>
        <v/>
      </c>
      <c r="CF126" s="310" t="str">
        <f ca="true">+IF(OFFSET('Water Data'!$H$28,0,10*ROW('Water Data'!H120))="","",OFFSET('Water Data'!$H$28,0,10*ROW('Water Data'!H120)))</f>
        <v/>
      </c>
      <c r="CG126" s="310" t="str">
        <f ca="true">+IF(OFFSET('Water Data'!$H$29,0,10*ROW('Water Data'!H120))="","",OFFSET('Water Data'!$H$29,0,10*ROW('Water Data'!H120)))</f>
        <v/>
      </c>
      <c r="CH126" s="310" t="str">
        <f ca="true">+IF(OFFSET('Water Data'!$I$27,0,10*ROW('Water Data'!I120))="","",OFFSET('Water Data'!$I$27,0,10*ROW('Water Data'!I120)))</f>
        <v/>
      </c>
      <c r="CI126" s="310" t="str">
        <f ca="true">+IF(OFFSET('Water Data'!$I$28,0,10*ROW('Water Data'!I120))="","",OFFSET('Water Data'!$I$28,0,10*ROW('Water Data'!I120)))</f>
        <v/>
      </c>
      <c r="CJ126" s="310" t="str">
        <f ca="true">+IF(OFFSET('Water Data'!$I$29,0,10*ROW('Water Data'!I120))="","",OFFSET('Water Data'!$I$29,0,10*ROW('Water Data'!I120)))</f>
        <v/>
      </c>
      <c r="CK126" s="310" t="str">
        <f ca="true">+IF(OFFSET('Sanitation Data'!$D$28,0,10*ROW('Sanitation Data'!D120))="","",OFFSET('Sanitation Data'!$D$28,0,10*ROW('Sanitation Data'!D120)))</f>
        <v/>
      </c>
      <c r="CL126" s="310" t="str">
        <f ca="true">+IF(OFFSET('Sanitation Data'!$D$29,0,10*ROW('Sanitation Data'!D120))="","",OFFSET('Sanitation Data'!$D$29,0,10*ROW('Sanitation Data'!D120)))</f>
        <v/>
      </c>
      <c r="CM126" s="310" t="str">
        <f ca="true">+IF(OFFSET('Sanitation Data'!$D$30,0,10*ROW('Sanitation Data'!D120))="","",OFFSET('Sanitation Data'!$D$30,0,10*ROW('Sanitation Data'!D120)))</f>
        <v/>
      </c>
      <c r="CN126" s="310" t="str">
        <f ca="true">+IF(OFFSET('Sanitation Data'!$D$31,0,10*ROW('Sanitation Data'!D120))="","",OFFSET('Sanitation Data'!$D$31,0,10*ROW('Sanitation Data'!D120)))</f>
        <v/>
      </c>
      <c r="CO126" s="310" t="str">
        <f ca="true">+IF(OFFSET('Sanitation Data'!$D$32,0,10*ROW('Sanitation Data'!D120))="","",OFFSET('Sanitation Data'!$D$32,0,10*ROW('Sanitation Data'!D120)))</f>
        <v/>
      </c>
      <c r="CP126" s="310" t="str">
        <f ca="true">+IF(OFFSET('Sanitation Data'!$E$28,0,10*ROW('Sanitation Data'!E120))="","",OFFSET('Sanitation Data'!$E$28,0,10*ROW('Sanitation Data'!E120)))</f>
        <v/>
      </c>
      <c r="CQ126" s="310" t="str">
        <f ca="true">+IF(OFFSET('Sanitation Data'!$E$29,0,10*ROW('Sanitation Data'!E120))="","",OFFSET('Sanitation Data'!$E$29,0,10*ROW('Sanitation Data'!E120)))</f>
        <v/>
      </c>
      <c r="CR126" s="310" t="str">
        <f ca="true">+IF(OFFSET('Sanitation Data'!$E$30,0,10*ROW('Sanitation Data'!E120))="","",OFFSET('Sanitation Data'!$E$30,0,10*ROW('Sanitation Data'!E120)))</f>
        <v/>
      </c>
      <c r="CS126" s="310" t="str">
        <f ca="true">+IF(OFFSET('Sanitation Data'!$E$31,0,10*ROW('Sanitation Data'!E120))="","",OFFSET('Sanitation Data'!$E$31,0,10*ROW('Sanitation Data'!E120)))</f>
        <v/>
      </c>
      <c r="CT126" s="310" t="str">
        <f ca="true">+IF(OFFSET('Sanitation Data'!$E$32,0,10*ROW('Sanitation Data'!E120))="","",OFFSET('Sanitation Data'!$E$32,0,10*ROW('Sanitation Data'!E120)))</f>
        <v/>
      </c>
      <c r="CU126" s="310" t="str">
        <f ca="true">+IF(OFFSET('Sanitation Data'!$F$28,0,10*ROW('Sanitation Data'!F120))="","",OFFSET('Sanitation Data'!$F$28,0,10*ROW('Sanitation Data'!F120)))</f>
        <v/>
      </c>
      <c r="CV126" s="310" t="str">
        <f ca="true">+IF(OFFSET('Sanitation Data'!$F$29,0,10*ROW('Sanitation Data'!F120))="","",OFFSET('Sanitation Data'!$F$29,0,10*ROW('Sanitation Data'!F120)))</f>
        <v/>
      </c>
      <c r="CW126" s="310" t="str">
        <f ca="true">+IF(OFFSET('Sanitation Data'!$F$30,0,10*ROW('Sanitation Data'!F120))="","",OFFSET('Sanitation Data'!$F$30,0,10*ROW('Sanitation Data'!F120)))</f>
        <v/>
      </c>
      <c r="CX126" s="310" t="str">
        <f ca="true">+IF(OFFSET('Sanitation Data'!$F$31,0,10*ROW('Sanitation Data'!F120))="","",OFFSET('Sanitation Data'!$F$31,0,10*ROW('Sanitation Data'!F120)))</f>
        <v/>
      </c>
      <c r="CY126" s="310" t="str">
        <f ca="true">+IF(OFFSET('Sanitation Data'!$F$32,0,10*ROW('Sanitation Data'!F120))="","",OFFSET('Sanitation Data'!$F$32,0,10*ROW('Sanitation Data'!F120)))</f>
        <v/>
      </c>
      <c r="CZ126" s="310" t="str">
        <f ca="true">+IF(OFFSET('Sanitation Data'!$G$28,0,10*ROW('Sanitation Data'!G120))="","",OFFSET('Sanitation Data'!$G$28,0,10*ROW('Sanitation Data'!G120)))</f>
        <v/>
      </c>
      <c r="DA126" s="310" t="str">
        <f ca="true">+IF(OFFSET('Sanitation Data'!$G$29,0,10*ROW('Sanitation Data'!G120))="","",OFFSET('Sanitation Data'!$G$29,0,10*ROW('Sanitation Data'!G120)))</f>
        <v/>
      </c>
      <c r="DB126" s="310" t="str">
        <f ca="true">+IF(OFFSET('Sanitation Data'!$G$30,0,10*ROW('Sanitation Data'!G120))="","",OFFSET('Sanitation Data'!$G$30,0,10*ROW('Sanitation Data'!G120)))</f>
        <v/>
      </c>
      <c r="DC126" s="310" t="str">
        <f ca="true">+IF(OFFSET('Sanitation Data'!$G$31,0,10*ROW('Sanitation Data'!G120))="","",OFFSET('Sanitation Data'!$G$31,0,10*ROW('Sanitation Data'!G120)))</f>
        <v/>
      </c>
      <c r="DD126" s="310" t="str">
        <f ca="true">+IF(OFFSET('Sanitation Data'!$G$32,0,10*ROW('Sanitation Data'!G120))="","",OFFSET('Sanitation Data'!$G$32,0,10*ROW('Sanitation Data'!G120)))</f>
        <v/>
      </c>
      <c r="DE126" s="310" t="str">
        <f ca="true">+IF(OFFSET('Sanitation Data'!$H$28,0,10*ROW('Sanitation Data'!H120))="","",OFFSET('Sanitation Data'!$H$28,0,10*ROW('Sanitation Data'!H120)))</f>
        <v/>
      </c>
      <c r="DF126" s="310" t="str">
        <f ca="true">+IF(OFFSET('Sanitation Data'!$H$29,0,10*ROW('Sanitation Data'!H120))="","",OFFSET('Sanitation Data'!$H$29,0,10*ROW('Sanitation Data'!H120)))</f>
        <v/>
      </c>
      <c r="DG126" s="310" t="str">
        <f ca="true">+IF(OFFSET('Sanitation Data'!$H$30,0,10*ROW('Sanitation Data'!H120))="","",OFFSET('Sanitation Data'!$H$30,0,10*ROW('Sanitation Data'!H120)))</f>
        <v/>
      </c>
      <c r="DH126" s="310" t="str">
        <f ca="true">+IF(OFFSET('Sanitation Data'!$H$31,0,10*ROW('Sanitation Data'!H120))="","",OFFSET('Sanitation Data'!$H$31,0,10*ROW('Sanitation Data'!H120)))</f>
        <v/>
      </c>
      <c r="DI126" s="310" t="str">
        <f ca="true">+IF(OFFSET('Sanitation Data'!$H$32,0,10*ROW('Sanitation Data'!H120))="","",OFFSET('Sanitation Data'!$H$32,0,10*ROW('Sanitation Data'!H120)))</f>
        <v/>
      </c>
      <c r="DJ126" s="310" t="str">
        <f ca="true">+IF(OFFSET('Sanitation Data'!$I$28,0,10*ROW('Sanitation Data'!I120))="","",OFFSET('Sanitation Data'!$I$28,0,10*ROW('Sanitation Data'!I120)))</f>
        <v/>
      </c>
      <c r="DK126" s="310" t="str">
        <f ca="true">+IF(OFFSET('Sanitation Data'!$I$29,0,10*ROW('Sanitation Data'!I120))="","",OFFSET('Sanitation Data'!$I$29,0,10*ROW('Sanitation Data'!I120)))</f>
        <v/>
      </c>
      <c r="DL126" s="310" t="str">
        <f ca="true">+IF(OFFSET('Sanitation Data'!$I$30,0,10*ROW('Sanitation Data'!I120))="","",OFFSET('Sanitation Data'!$I$30,0,10*ROW('Sanitation Data'!I120)))</f>
        <v/>
      </c>
      <c r="DM126" s="310" t="str">
        <f ca="true">+IF(OFFSET('Sanitation Data'!$I$31,0,10*ROW('Sanitation Data'!I120))="","",OFFSET('Sanitation Data'!$I$31,0,10*ROW('Sanitation Data'!I120)))</f>
        <v/>
      </c>
      <c r="DN126" s="310" t="str">
        <f ca="true">+IF(OFFSET('Sanitation Data'!$I$32,0,10*ROW('Sanitation Data'!I120))="","",OFFSET('Sanitation Data'!$I$32,0,10*ROW('Sanitation Data'!I120)))</f>
        <v/>
      </c>
      <c r="DO126" s="310" t="str">
        <f ca="true">+IF(OFFSET('Hygiene Data'!$D$11,0,10*ROW('Hygiene Data'!D120))="","",OFFSET('Hygiene Data'!$D$11,0,10*ROW('Hygiene Data'!D120)))</f>
        <v/>
      </c>
      <c r="DP126" s="310" t="str">
        <f ca="true">+IF(OFFSET('Hygiene Data'!$D$12,0,10*ROW('Hygiene Data'!D120))="","",OFFSET('Hygiene Data'!$D$12,0,10*ROW('Hygiene Data'!D120)))</f>
        <v/>
      </c>
      <c r="DQ126" s="310" t="str">
        <f ca="true">+IF(OFFSET('Hygiene Data'!$D$13,0,10*ROW('Hygiene Data'!D120))="","",OFFSET('Hygiene Data'!$D$13,0,10*ROW('Hygiene Data'!D120)))</f>
        <v/>
      </c>
      <c r="DR126" s="310" t="str">
        <f ca="true">+IF(OFFSET('Hygiene Data'!$E$11,0,10*ROW('Hygiene Data'!E120))="","",OFFSET('Hygiene Data'!$E$11,0,10*ROW('Hygiene Data'!E120)))</f>
        <v/>
      </c>
      <c r="DS126" s="310" t="str">
        <f ca="true">+IF(OFFSET('Hygiene Data'!$E$12,0,10*ROW('Hygiene Data'!E120))="","",OFFSET('Hygiene Data'!$E$12,0,10*ROW('Hygiene Data'!E120)))</f>
        <v/>
      </c>
      <c r="DT126" s="310" t="str">
        <f ca="true">+IF(OFFSET('Hygiene Data'!$E$13,0,10*ROW('Hygiene Data'!E120))="","",OFFSET('Hygiene Data'!$E$13,0,10*ROW('Hygiene Data'!E120)))</f>
        <v/>
      </c>
      <c r="DU126" s="310" t="str">
        <f ca="true">+IF(OFFSET('Hygiene Data'!$F$11,0,10*ROW('Hygiene Data'!F120))="","",OFFSET('Hygiene Data'!$F$11,0,10*ROW('Hygiene Data'!F120)))</f>
        <v/>
      </c>
      <c r="DV126" s="310" t="str">
        <f ca="true">+IF(OFFSET('Hygiene Data'!$F$12,0,10*ROW('Hygiene Data'!F120))="","",OFFSET('Hygiene Data'!$F$12,0,10*ROW('Hygiene Data'!F120)))</f>
        <v/>
      </c>
      <c r="DW126" s="310" t="str">
        <f ca="true">+IF(OFFSET('Hygiene Data'!$F$13,0,10*ROW('Hygiene Data'!F120))="","",OFFSET('Hygiene Data'!$F$13,0,10*ROW('Hygiene Data'!F120)))</f>
        <v/>
      </c>
      <c r="DX126" s="310" t="str">
        <f ca="true">+IF(OFFSET('Hygiene Data'!$G$11,0,10*ROW('Hygiene Data'!G120))="","",OFFSET('Hygiene Data'!$G$11,0,10*ROW('Hygiene Data'!G120)))</f>
        <v/>
      </c>
      <c r="DY126" s="310" t="str">
        <f ca="true">+IF(OFFSET('Hygiene Data'!$G$12,0,10*ROW('Hygiene Data'!G120))="","",OFFSET('Hygiene Data'!$G$12,0,10*ROW('Hygiene Data'!G120)))</f>
        <v/>
      </c>
      <c r="DZ126" s="310" t="str">
        <f ca="true">+IF(OFFSET('Hygiene Data'!$G$13,0,10*ROW('Hygiene Data'!G120))="","",OFFSET('Hygiene Data'!$G$13,0,10*ROW('Hygiene Data'!G120)))</f>
        <v/>
      </c>
      <c r="EA126" s="310" t="str">
        <f ca="true">+IF(OFFSET('Hygiene Data'!$H$11,0,10*ROW('Hygiene Data'!H120))="","",OFFSET('Hygiene Data'!$H$11,0,10*ROW('Hygiene Data'!H120)))</f>
        <v/>
      </c>
      <c r="EB126" s="310" t="str">
        <f ca="true">+IF(OFFSET('Hygiene Data'!$H$12,0,10*ROW('Hygiene Data'!H120))="","",OFFSET('Hygiene Data'!$H$12,0,10*ROW('Hygiene Data'!H120)))</f>
        <v/>
      </c>
      <c r="EC126" s="310" t="str">
        <f ca="true">+IF(OFFSET('Hygiene Data'!$H$13,0,10*ROW('Hygiene Data'!H120))="","",OFFSET('Hygiene Data'!$H$13,0,10*ROW('Hygiene Data'!H120)))</f>
        <v/>
      </c>
      <c r="ED126" s="310" t="str">
        <f ca="true">+IF(OFFSET('Hygiene Data'!$I$11,0,10*ROW('Hygiene Data'!I120))="","",OFFSET('Hygiene Data'!$I$11,0,10*ROW('Hygiene Data'!I120)))</f>
        <v/>
      </c>
      <c r="EE126" s="310" t="str">
        <f ca="true">+IF(OFFSET('Hygiene Data'!$I$12,0,10*ROW('Hygiene Data'!I120))="","",OFFSET('Hygiene Data'!$I$12,0,10*ROW('Hygiene Data'!I120)))</f>
        <v/>
      </c>
      <c r="EF126" s="310"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66"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10"/>
      <c r="BS127" s="310" t="str">
        <f ca="true">+IF(OFFSET('Water Data'!$D$27,0,10*ROW('Water Data'!D121))="","",OFFSET('Water Data'!$D$27,0,10*ROW('Water Data'!D121)))</f>
        <v/>
      </c>
      <c r="BT127" s="310" t="str">
        <f ca="true">+IF(OFFSET('Water Data'!$D$28,0,10*ROW('Water Data'!D121))="","",OFFSET('Water Data'!$D$28,0,10*ROW('Water Data'!D121)))</f>
        <v/>
      </c>
      <c r="BU127" s="310" t="str">
        <f ca="true">+IF(OFFSET('Water Data'!$D$29,0,10*ROW('Water Data'!D121))="","",OFFSET('Water Data'!$D$29,0,10*ROW('Water Data'!D121)))</f>
        <v/>
      </c>
      <c r="BV127" s="310" t="str">
        <f ca="true">+IF(OFFSET('Water Data'!$E$27,0,10*ROW('Water Data'!E121))="","",OFFSET('Water Data'!$E$27,0,10*ROW('Water Data'!E121)))</f>
        <v/>
      </c>
      <c r="BW127" s="310" t="str">
        <f ca="true">+IF(OFFSET('Water Data'!$E$28,0,10*ROW('Water Data'!E121))="","",OFFSET('Water Data'!$E$28,0,10*ROW('Water Data'!E121)))</f>
        <v/>
      </c>
      <c r="BX127" s="310" t="str">
        <f ca="true">+IF(OFFSET('Water Data'!$E$29,0,10*ROW('Water Data'!E121))="","",OFFSET('Water Data'!$E$29,0,10*ROW('Water Data'!E121)))</f>
        <v/>
      </c>
      <c r="BY127" s="310" t="str">
        <f ca="true">+IF(OFFSET('Water Data'!$F$27,0,10*ROW('Water Data'!F121))="","",OFFSET('Water Data'!$F$27,0,10*ROW('Water Data'!F121)))</f>
        <v/>
      </c>
      <c r="BZ127" s="310" t="str">
        <f ca="true">+IF(OFFSET('Water Data'!$F$28,0,10*ROW('Water Data'!F121))="","",OFFSET('Water Data'!$F$28,0,10*ROW('Water Data'!F121)))</f>
        <v/>
      </c>
      <c r="CA127" s="310" t="str">
        <f ca="true">+IF(OFFSET('Water Data'!$F$29,0,10*ROW('Water Data'!F121))="","",OFFSET('Water Data'!$F$29,0,10*ROW('Water Data'!F121)))</f>
        <v/>
      </c>
      <c r="CB127" s="310" t="str">
        <f ca="true">+IF(OFFSET('Water Data'!$G$27,0,10*ROW('Water Data'!G121))="","",OFFSET('Water Data'!$G$27,0,10*ROW('Water Data'!G121)))</f>
        <v/>
      </c>
      <c r="CC127" s="310" t="str">
        <f ca="true">+IF(OFFSET('Water Data'!$G$28,0,10*ROW('Water Data'!G121))="","",OFFSET('Water Data'!$G$28,0,10*ROW('Water Data'!G121)))</f>
        <v/>
      </c>
      <c r="CD127" s="310" t="str">
        <f ca="true">+IF(OFFSET('Water Data'!$G$29,0,10*ROW('Water Data'!G121))="","",OFFSET('Water Data'!$G$29,0,10*ROW('Water Data'!G121)))</f>
        <v/>
      </c>
      <c r="CE127" s="310" t="str">
        <f ca="true">+IF(OFFSET('Water Data'!$H$27,0,10*ROW('Water Data'!H121))="","",OFFSET('Water Data'!$H$27,0,10*ROW('Water Data'!H121)))</f>
        <v/>
      </c>
      <c r="CF127" s="310" t="str">
        <f ca="true">+IF(OFFSET('Water Data'!$H$28,0,10*ROW('Water Data'!H121))="","",OFFSET('Water Data'!$H$28,0,10*ROW('Water Data'!H121)))</f>
        <v/>
      </c>
      <c r="CG127" s="310" t="str">
        <f ca="true">+IF(OFFSET('Water Data'!$H$29,0,10*ROW('Water Data'!H121))="","",OFFSET('Water Data'!$H$29,0,10*ROW('Water Data'!H121)))</f>
        <v/>
      </c>
      <c r="CH127" s="310" t="str">
        <f ca="true">+IF(OFFSET('Water Data'!$I$27,0,10*ROW('Water Data'!I121))="","",OFFSET('Water Data'!$I$27,0,10*ROW('Water Data'!I121)))</f>
        <v/>
      </c>
      <c r="CI127" s="310" t="str">
        <f ca="true">+IF(OFFSET('Water Data'!$I$28,0,10*ROW('Water Data'!I121))="","",OFFSET('Water Data'!$I$28,0,10*ROW('Water Data'!I121)))</f>
        <v/>
      </c>
      <c r="CJ127" s="310" t="str">
        <f ca="true">+IF(OFFSET('Water Data'!$I$29,0,10*ROW('Water Data'!I121))="","",OFFSET('Water Data'!$I$29,0,10*ROW('Water Data'!I121)))</f>
        <v/>
      </c>
      <c r="CK127" s="310" t="str">
        <f ca="true">+IF(OFFSET('Sanitation Data'!$D$28,0,10*ROW('Sanitation Data'!D121))="","",OFFSET('Sanitation Data'!$D$28,0,10*ROW('Sanitation Data'!D121)))</f>
        <v/>
      </c>
      <c r="CL127" s="310" t="str">
        <f ca="true">+IF(OFFSET('Sanitation Data'!$D$29,0,10*ROW('Sanitation Data'!D121))="","",OFFSET('Sanitation Data'!$D$29,0,10*ROW('Sanitation Data'!D121)))</f>
        <v/>
      </c>
      <c r="CM127" s="310" t="str">
        <f ca="true">+IF(OFFSET('Sanitation Data'!$D$30,0,10*ROW('Sanitation Data'!D121))="","",OFFSET('Sanitation Data'!$D$30,0,10*ROW('Sanitation Data'!D121)))</f>
        <v/>
      </c>
      <c r="CN127" s="310" t="str">
        <f ca="true">+IF(OFFSET('Sanitation Data'!$D$31,0,10*ROW('Sanitation Data'!D121))="","",OFFSET('Sanitation Data'!$D$31,0,10*ROW('Sanitation Data'!D121)))</f>
        <v/>
      </c>
      <c r="CO127" s="310" t="str">
        <f ca="true">+IF(OFFSET('Sanitation Data'!$D$32,0,10*ROW('Sanitation Data'!D121))="","",OFFSET('Sanitation Data'!$D$32,0,10*ROW('Sanitation Data'!D121)))</f>
        <v/>
      </c>
      <c r="CP127" s="310" t="str">
        <f ca="true">+IF(OFFSET('Sanitation Data'!$E$28,0,10*ROW('Sanitation Data'!E121))="","",OFFSET('Sanitation Data'!$E$28,0,10*ROW('Sanitation Data'!E121)))</f>
        <v/>
      </c>
      <c r="CQ127" s="310" t="str">
        <f ca="true">+IF(OFFSET('Sanitation Data'!$E$29,0,10*ROW('Sanitation Data'!E121))="","",OFFSET('Sanitation Data'!$E$29,0,10*ROW('Sanitation Data'!E121)))</f>
        <v/>
      </c>
      <c r="CR127" s="310" t="str">
        <f ca="true">+IF(OFFSET('Sanitation Data'!$E$30,0,10*ROW('Sanitation Data'!E121))="","",OFFSET('Sanitation Data'!$E$30,0,10*ROW('Sanitation Data'!E121)))</f>
        <v/>
      </c>
      <c r="CS127" s="310" t="str">
        <f ca="true">+IF(OFFSET('Sanitation Data'!$E$31,0,10*ROW('Sanitation Data'!E121))="","",OFFSET('Sanitation Data'!$E$31,0,10*ROW('Sanitation Data'!E121)))</f>
        <v/>
      </c>
      <c r="CT127" s="310" t="str">
        <f ca="true">+IF(OFFSET('Sanitation Data'!$E$32,0,10*ROW('Sanitation Data'!E121))="","",OFFSET('Sanitation Data'!$E$32,0,10*ROW('Sanitation Data'!E121)))</f>
        <v/>
      </c>
      <c r="CU127" s="310" t="str">
        <f ca="true">+IF(OFFSET('Sanitation Data'!$F$28,0,10*ROW('Sanitation Data'!F121))="","",OFFSET('Sanitation Data'!$F$28,0,10*ROW('Sanitation Data'!F121)))</f>
        <v/>
      </c>
      <c r="CV127" s="310" t="str">
        <f ca="true">+IF(OFFSET('Sanitation Data'!$F$29,0,10*ROW('Sanitation Data'!F121))="","",OFFSET('Sanitation Data'!$F$29,0,10*ROW('Sanitation Data'!F121)))</f>
        <v/>
      </c>
      <c r="CW127" s="310" t="str">
        <f ca="true">+IF(OFFSET('Sanitation Data'!$F$30,0,10*ROW('Sanitation Data'!F121))="","",OFFSET('Sanitation Data'!$F$30,0,10*ROW('Sanitation Data'!F121)))</f>
        <v/>
      </c>
      <c r="CX127" s="310" t="str">
        <f ca="true">+IF(OFFSET('Sanitation Data'!$F$31,0,10*ROW('Sanitation Data'!F121))="","",OFFSET('Sanitation Data'!$F$31,0,10*ROW('Sanitation Data'!F121)))</f>
        <v/>
      </c>
      <c r="CY127" s="310" t="str">
        <f ca="true">+IF(OFFSET('Sanitation Data'!$F$32,0,10*ROW('Sanitation Data'!F121))="","",OFFSET('Sanitation Data'!$F$32,0,10*ROW('Sanitation Data'!F121)))</f>
        <v/>
      </c>
      <c r="CZ127" s="310" t="str">
        <f ca="true">+IF(OFFSET('Sanitation Data'!$G$28,0,10*ROW('Sanitation Data'!G121))="","",OFFSET('Sanitation Data'!$G$28,0,10*ROW('Sanitation Data'!G121)))</f>
        <v/>
      </c>
      <c r="DA127" s="310" t="str">
        <f ca="true">+IF(OFFSET('Sanitation Data'!$G$29,0,10*ROW('Sanitation Data'!G121))="","",OFFSET('Sanitation Data'!$G$29,0,10*ROW('Sanitation Data'!G121)))</f>
        <v/>
      </c>
      <c r="DB127" s="310" t="str">
        <f ca="true">+IF(OFFSET('Sanitation Data'!$G$30,0,10*ROW('Sanitation Data'!G121))="","",OFFSET('Sanitation Data'!$G$30,0,10*ROW('Sanitation Data'!G121)))</f>
        <v/>
      </c>
      <c r="DC127" s="310" t="str">
        <f ca="true">+IF(OFFSET('Sanitation Data'!$G$31,0,10*ROW('Sanitation Data'!G121))="","",OFFSET('Sanitation Data'!$G$31,0,10*ROW('Sanitation Data'!G121)))</f>
        <v/>
      </c>
      <c r="DD127" s="310" t="str">
        <f ca="true">+IF(OFFSET('Sanitation Data'!$G$32,0,10*ROW('Sanitation Data'!G121))="","",OFFSET('Sanitation Data'!$G$32,0,10*ROW('Sanitation Data'!G121)))</f>
        <v/>
      </c>
      <c r="DE127" s="310" t="str">
        <f ca="true">+IF(OFFSET('Sanitation Data'!$H$28,0,10*ROW('Sanitation Data'!H121))="","",OFFSET('Sanitation Data'!$H$28,0,10*ROW('Sanitation Data'!H121)))</f>
        <v/>
      </c>
      <c r="DF127" s="310" t="str">
        <f ca="true">+IF(OFFSET('Sanitation Data'!$H$29,0,10*ROW('Sanitation Data'!H121))="","",OFFSET('Sanitation Data'!$H$29,0,10*ROW('Sanitation Data'!H121)))</f>
        <v/>
      </c>
      <c r="DG127" s="310" t="str">
        <f ca="true">+IF(OFFSET('Sanitation Data'!$H$30,0,10*ROW('Sanitation Data'!H121))="","",OFFSET('Sanitation Data'!$H$30,0,10*ROW('Sanitation Data'!H121)))</f>
        <v/>
      </c>
      <c r="DH127" s="310" t="str">
        <f ca="true">+IF(OFFSET('Sanitation Data'!$H$31,0,10*ROW('Sanitation Data'!H121))="","",OFFSET('Sanitation Data'!$H$31,0,10*ROW('Sanitation Data'!H121)))</f>
        <v/>
      </c>
      <c r="DI127" s="310" t="str">
        <f ca="true">+IF(OFFSET('Sanitation Data'!$H$32,0,10*ROW('Sanitation Data'!H121))="","",OFFSET('Sanitation Data'!$H$32,0,10*ROW('Sanitation Data'!H121)))</f>
        <v/>
      </c>
      <c r="DJ127" s="310" t="str">
        <f ca="true">+IF(OFFSET('Sanitation Data'!$I$28,0,10*ROW('Sanitation Data'!I121))="","",OFFSET('Sanitation Data'!$I$28,0,10*ROW('Sanitation Data'!I121)))</f>
        <v/>
      </c>
      <c r="DK127" s="310" t="str">
        <f ca="true">+IF(OFFSET('Sanitation Data'!$I$29,0,10*ROW('Sanitation Data'!I121))="","",OFFSET('Sanitation Data'!$I$29,0,10*ROW('Sanitation Data'!I121)))</f>
        <v/>
      </c>
      <c r="DL127" s="310" t="str">
        <f ca="true">+IF(OFFSET('Sanitation Data'!$I$30,0,10*ROW('Sanitation Data'!I121))="","",OFFSET('Sanitation Data'!$I$30,0,10*ROW('Sanitation Data'!I121)))</f>
        <v/>
      </c>
      <c r="DM127" s="310" t="str">
        <f ca="true">+IF(OFFSET('Sanitation Data'!$I$31,0,10*ROW('Sanitation Data'!I121))="","",OFFSET('Sanitation Data'!$I$31,0,10*ROW('Sanitation Data'!I121)))</f>
        <v/>
      </c>
      <c r="DN127" s="310" t="str">
        <f ca="true">+IF(OFFSET('Sanitation Data'!$I$32,0,10*ROW('Sanitation Data'!I121))="","",OFFSET('Sanitation Data'!$I$32,0,10*ROW('Sanitation Data'!I121)))</f>
        <v/>
      </c>
      <c r="DO127" s="310" t="str">
        <f ca="true">+IF(OFFSET('Hygiene Data'!$D$11,0,10*ROW('Hygiene Data'!D121))="","",OFFSET('Hygiene Data'!$D$11,0,10*ROW('Hygiene Data'!D121)))</f>
        <v/>
      </c>
      <c r="DP127" s="310" t="str">
        <f ca="true">+IF(OFFSET('Hygiene Data'!$D$12,0,10*ROW('Hygiene Data'!D121))="","",OFFSET('Hygiene Data'!$D$12,0,10*ROW('Hygiene Data'!D121)))</f>
        <v/>
      </c>
      <c r="DQ127" s="310" t="str">
        <f ca="true">+IF(OFFSET('Hygiene Data'!$D$13,0,10*ROW('Hygiene Data'!D121))="","",OFFSET('Hygiene Data'!$D$13,0,10*ROW('Hygiene Data'!D121)))</f>
        <v/>
      </c>
      <c r="DR127" s="310" t="str">
        <f ca="true">+IF(OFFSET('Hygiene Data'!$E$11,0,10*ROW('Hygiene Data'!E121))="","",OFFSET('Hygiene Data'!$E$11,0,10*ROW('Hygiene Data'!E121)))</f>
        <v/>
      </c>
      <c r="DS127" s="310" t="str">
        <f ca="true">+IF(OFFSET('Hygiene Data'!$E$12,0,10*ROW('Hygiene Data'!E121))="","",OFFSET('Hygiene Data'!$E$12,0,10*ROW('Hygiene Data'!E121)))</f>
        <v/>
      </c>
      <c r="DT127" s="310" t="str">
        <f ca="true">+IF(OFFSET('Hygiene Data'!$E$13,0,10*ROW('Hygiene Data'!E121))="","",OFFSET('Hygiene Data'!$E$13,0,10*ROW('Hygiene Data'!E121)))</f>
        <v/>
      </c>
      <c r="DU127" s="310" t="str">
        <f ca="true">+IF(OFFSET('Hygiene Data'!$F$11,0,10*ROW('Hygiene Data'!F121))="","",OFFSET('Hygiene Data'!$F$11,0,10*ROW('Hygiene Data'!F121)))</f>
        <v/>
      </c>
      <c r="DV127" s="310" t="str">
        <f ca="true">+IF(OFFSET('Hygiene Data'!$F$12,0,10*ROW('Hygiene Data'!F121))="","",OFFSET('Hygiene Data'!$F$12,0,10*ROW('Hygiene Data'!F121)))</f>
        <v/>
      </c>
      <c r="DW127" s="310" t="str">
        <f ca="true">+IF(OFFSET('Hygiene Data'!$F$13,0,10*ROW('Hygiene Data'!F121))="","",OFFSET('Hygiene Data'!$F$13,0,10*ROW('Hygiene Data'!F121)))</f>
        <v/>
      </c>
      <c r="DX127" s="310" t="str">
        <f ca="true">+IF(OFFSET('Hygiene Data'!$G$11,0,10*ROW('Hygiene Data'!G121))="","",OFFSET('Hygiene Data'!$G$11,0,10*ROW('Hygiene Data'!G121)))</f>
        <v/>
      </c>
      <c r="DY127" s="310" t="str">
        <f ca="true">+IF(OFFSET('Hygiene Data'!$G$12,0,10*ROW('Hygiene Data'!G121))="","",OFFSET('Hygiene Data'!$G$12,0,10*ROW('Hygiene Data'!G121)))</f>
        <v/>
      </c>
      <c r="DZ127" s="310" t="str">
        <f ca="true">+IF(OFFSET('Hygiene Data'!$G$13,0,10*ROW('Hygiene Data'!G121))="","",OFFSET('Hygiene Data'!$G$13,0,10*ROW('Hygiene Data'!G121)))</f>
        <v/>
      </c>
      <c r="EA127" s="310" t="str">
        <f ca="true">+IF(OFFSET('Hygiene Data'!$H$11,0,10*ROW('Hygiene Data'!H121))="","",OFFSET('Hygiene Data'!$H$11,0,10*ROW('Hygiene Data'!H121)))</f>
        <v/>
      </c>
      <c r="EB127" s="310" t="str">
        <f ca="true">+IF(OFFSET('Hygiene Data'!$H$12,0,10*ROW('Hygiene Data'!H121))="","",OFFSET('Hygiene Data'!$H$12,0,10*ROW('Hygiene Data'!H121)))</f>
        <v/>
      </c>
      <c r="EC127" s="310" t="str">
        <f ca="true">+IF(OFFSET('Hygiene Data'!$H$13,0,10*ROW('Hygiene Data'!H121))="","",OFFSET('Hygiene Data'!$H$13,0,10*ROW('Hygiene Data'!H121)))</f>
        <v/>
      </c>
      <c r="ED127" s="310" t="str">
        <f ca="true">+IF(OFFSET('Hygiene Data'!$I$11,0,10*ROW('Hygiene Data'!I121))="","",OFFSET('Hygiene Data'!$I$11,0,10*ROW('Hygiene Data'!I121)))</f>
        <v/>
      </c>
      <c r="EE127" s="310" t="str">
        <f ca="true">+IF(OFFSET('Hygiene Data'!$I$12,0,10*ROW('Hygiene Data'!I121))="","",OFFSET('Hygiene Data'!$I$12,0,10*ROW('Hygiene Data'!I121)))</f>
        <v/>
      </c>
      <c r="EF127" s="310"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66"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10"/>
      <c r="BS128" s="310" t="str">
        <f ca="true">+IF(OFFSET('Water Data'!$D$27,0,10*ROW('Water Data'!D122))="","",OFFSET('Water Data'!$D$27,0,10*ROW('Water Data'!D122)))</f>
        <v/>
      </c>
      <c r="BT128" s="310" t="str">
        <f ca="true">+IF(OFFSET('Water Data'!$D$28,0,10*ROW('Water Data'!D122))="","",OFFSET('Water Data'!$D$28,0,10*ROW('Water Data'!D122)))</f>
        <v/>
      </c>
      <c r="BU128" s="310" t="str">
        <f ca="true">+IF(OFFSET('Water Data'!$D$29,0,10*ROW('Water Data'!D122))="","",OFFSET('Water Data'!$D$29,0,10*ROW('Water Data'!D122)))</f>
        <v/>
      </c>
      <c r="BV128" s="310" t="str">
        <f ca="true">+IF(OFFSET('Water Data'!$E$27,0,10*ROW('Water Data'!E122))="","",OFFSET('Water Data'!$E$27,0,10*ROW('Water Data'!E122)))</f>
        <v/>
      </c>
      <c r="BW128" s="310" t="str">
        <f ca="true">+IF(OFFSET('Water Data'!$E$28,0,10*ROW('Water Data'!E122))="","",OFFSET('Water Data'!$E$28,0,10*ROW('Water Data'!E122)))</f>
        <v/>
      </c>
      <c r="BX128" s="310" t="str">
        <f ca="true">+IF(OFFSET('Water Data'!$E$29,0,10*ROW('Water Data'!E122))="","",OFFSET('Water Data'!$E$29,0,10*ROW('Water Data'!E122)))</f>
        <v/>
      </c>
      <c r="BY128" s="310" t="str">
        <f ca="true">+IF(OFFSET('Water Data'!$F$27,0,10*ROW('Water Data'!F122))="","",OFFSET('Water Data'!$F$27,0,10*ROW('Water Data'!F122)))</f>
        <v/>
      </c>
      <c r="BZ128" s="310" t="str">
        <f ca="true">+IF(OFFSET('Water Data'!$F$28,0,10*ROW('Water Data'!F122))="","",OFFSET('Water Data'!$F$28,0,10*ROW('Water Data'!F122)))</f>
        <v/>
      </c>
      <c r="CA128" s="310" t="str">
        <f ca="true">+IF(OFFSET('Water Data'!$F$29,0,10*ROW('Water Data'!F122))="","",OFFSET('Water Data'!$F$29,0,10*ROW('Water Data'!F122)))</f>
        <v/>
      </c>
      <c r="CB128" s="310" t="str">
        <f ca="true">+IF(OFFSET('Water Data'!$G$27,0,10*ROW('Water Data'!G122))="","",OFFSET('Water Data'!$G$27,0,10*ROW('Water Data'!G122)))</f>
        <v/>
      </c>
      <c r="CC128" s="310" t="str">
        <f ca="true">+IF(OFFSET('Water Data'!$G$28,0,10*ROW('Water Data'!G122))="","",OFFSET('Water Data'!$G$28,0,10*ROW('Water Data'!G122)))</f>
        <v/>
      </c>
      <c r="CD128" s="310" t="str">
        <f ca="true">+IF(OFFSET('Water Data'!$G$29,0,10*ROW('Water Data'!G122))="","",OFFSET('Water Data'!$G$29,0,10*ROW('Water Data'!G122)))</f>
        <v/>
      </c>
      <c r="CE128" s="310" t="str">
        <f ca="true">+IF(OFFSET('Water Data'!$H$27,0,10*ROW('Water Data'!H122))="","",OFFSET('Water Data'!$H$27,0,10*ROW('Water Data'!H122)))</f>
        <v/>
      </c>
      <c r="CF128" s="310" t="str">
        <f ca="true">+IF(OFFSET('Water Data'!$H$28,0,10*ROW('Water Data'!H122))="","",OFFSET('Water Data'!$H$28,0,10*ROW('Water Data'!H122)))</f>
        <v/>
      </c>
      <c r="CG128" s="310" t="str">
        <f ca="true">+IF(OFFSET('Water Data'!$H$29,0,10*ROW('Water Data'!H122))="","",OFFSET('Water Data'!$H$29,0,10*ROW('Water Data'!H122)))</f>
        <v/>
      </c>
      <c r="CH128" s="310" t="str">
        <f ca="true">+IF(OFFSET('Water Data'!$I$27,0,10*ROW('Water Data'!I122))="","",OFFSET('Water Data'!$I$27,0,10*ROW('Water Data'!I122)))</f>
        <v/>
      </c>
      <c r="CI128" s="310" t="str">
        <f ca="true">+IF(OFFSET('Water Data'!$I$28,0,10*ROW('Water Data'!I122))="","",OFFSET('Water Data'!$I$28,0,10*ROW('Water Data'!I122)))</f>
        <v/>
      </c>
      <c r="CJ128" s="310" t="str">
        <f ca="true">+IF(OFFSET('Water Data'!$I$29,0,10*ROW('Water Data'!I122))="","",OFFSET('Water Data'!$I$29,0,10*ROW('Water Data'!I122)))</f>
        <v/>
      </c>
      <c r="CK128" s="310" t="str">
        <f ca="true">+IF(OFFSET('Sanitation Data'!$D$28,0,10*ROW('Sanitation Data'!D122))="","",OFFSET('Sanitation Data'!$D$28,0,10*ROW('Sanitation Data'!D122)))</f>
        <v/>
      </c>
      <c r="CL128" s="310" t="str">
        <f ca="true">+IF(OFFSET('Sanitation Data'!$D$29,0,10*ROW('Sanitation Data'!D122))="","",OFFSET('Sanitation Data'!$D$29,0,10*ROW('Sanitation Data'!D122)))</f>
        <v/>
      </c>
      <c r="CM128" s="310" t="str">
        <f ca="true">+IF(OFFSET('Sanitation Data'!$D$30,0,10*ROW('Sanitation Data'!D122))="","",OFFSET('Sanitation Data'!$D$30,0,10*ROW('Sanitation Data'!D122)))</f>
        <v/>
      </c>
      <c r="CN128" s="310" t="str">
        <f ca="true">+IF(OFFSET('Sanitation Data'!$D$31,0,10*ROW('Sanitation Data'!D122))="","",OFFSET('Sanitation Data'!$D$31,0,10*ROW('Sanitation Data'!D122)))</f>
        <v/>
      </c>
      <c r="CO128" s="310" t="str">
        <f ca="true">+IF(OFFSET('Sanitation Data'!$D$32,0,10*ROW('Sanitation Data'!D122))="","",OFFSET('Sanitation Data'!$D$32,0,10*ROW('Sanitation Data'!D122)))</f>
        <v/>
      </c>
      <c r="CP128" s="310" t="str">
        <f ca="true">+IF(OFFSET('Sanitation Data'!$E$28,0,10*ROW('Sanitation Data'!E122))="","",OFFSET('Sanitation Data'!$E$28,0,10*ROW('Sanitation Data'!E122)))</f>
        <v/>
      </c>
      <c r="CQ128" s="310" t="str">
        <f ca="true">+IF(OFFSET('Sanitation Data'!$E$29,0,10*ROW('Sanitation Data'!E122))="","",OFFSET('Sanitation Data'!$E$29,0,10*ROW('Sanitation Data'!E122)))</f>
        <v/>
      </c>
      <c r="CR128" s="310" t="str">
        <f ca="true">+IF(OFFSET('Sanitation Data'!$E$30,0,10*ROW('Sanitation Data'!E122))="","",OFFSET('Sanitation Data'!$E$30,0,10*ROW('Sanitation Data'!E122)))</f>
        <v/>
      </c>
      <c r="CS128" s="310" t="str">
        <f ca="true">+IF(OFFSET('Sanitation Data'!$E$31,0,10*ROW('Sanitation Data'!E122))="","",OFFSET('Sanitation Data'!$E$31,0,10*ROW('Sanitation Data'!E122)))</f>
        <v/>
      </c>
      <c r="CT128" s="310" t="str">
        <f ca="true">+IF(OFFSET('Sanitation Data'!$E$32,0,10*ROW('Sanitation Data'!E122))="","",OFFSET('Sanitation Data'!$E$32,0,10*ROW('Sanitation Data'!E122)))</f>
        <v/>
      </c>
      <c r="CU128" s="310" t="str">
        <f ca="true">+IF(OFFSET('Sanitation Data'!$F$28,0,10*ROW('Sanitation Data'!F122))="","",OFFSET('Sanitation Data'!$F$28,0,10*ROW('Sanitation Data'!F122)))</f>
        <v/>
      </c>
      <c r="CV128" s="310" t="str">
        <f ca="true">+IF(OFFSET('Sanitation Data'!$F$29,0,10*ROW('Sanitation Data'!F122))="","",OFFSET('Sanitation Data'!$F$29,0,10*ROW('Sanitation Data'!F122)))</f>
        <v/>
      </c>
      <c r="CW128" s="310" t="str">
        <f ca="true">+IF(OFFSET('Sanitation Data'!$F$30,0,10*ROW('Sanitation Data'!F122))="","",OFFSET('Sanitation Data'!$F$30,0,10*ROW('Sanitation Data'!F122)))</f>
        <v/>
      </c>
      <c r="CX128" s="310" t="str">
        <f ca="true">+IF(OFFSET('Sanitation Data'!$F$31,0,10*ROW('Sanitation Data'!F122))="","",OFFSET('Sanitation Data'!$F$31,0,10*ROW('Sanitation Data'!F122)))</f>
        <v/>
      </c>
      <c r="CY128" s="310" t="str">
        <f ca="true">+IF(OFFSET('Sanitation Data'!$F$32,0,10*ROW('Sanitation Data'!F122))="","",OFFSET('Sanitation Data'!$F$32,0,10*ROW('Sanitation Data'!F122)))</f>
        <v/>
      </c>
      <c r="CZ128" s="310" t="str">
        <f ca="true">+IF(OFFSET('Sanitation Data'!$G$28,0,10*ROW('Sanitation Data'!G122))="","",OFFSET('Sanitation Data'!$G$28,0,10*ROW('Sanitation Data'!G122)))</f>
        <v/>
      </c>
      <c r="DA128" s="310" t="str">
        <f ca="true">+IF(OFFSET('Sanitation Data'!$G$29,0,10*ROW('Sanitation Data'!G122))="","",OFFSET('Sanitation Data'!$G$29,0,10*ROW('Sanitation Data'!G122)))</f>
        <v/>
      </c>
      <c r="DB128" s="310" t="str">
        <f ca="true">+IF(OFFSET('Sanitation Data'!$G$30,0,10*ROW('Sanitation Data'!G122))="","",OFFSET('Sanitation Data'!$G$30,0,10*ROW('Sanitation Data'!G122)))</f>
        <v/>
      </c>
      <c r="DC128" s="310" t="str">
        <f ca="true">+IF(OFFSET('Sanitation Data'!$G$31,0,10*ROW('Sanitation Data'!G122))="","",OFFSET('Sanitation Data'!$G$31,0,10*ROW('Sanitation Data'!G122)))</f>
        <v/>
      </c>
      <c r="DD128" s="310" t="str">
        <f ca="true">+IF(OFFSET('Sanitation Data'!$G$32,0,10*ROW('Sanitation Data'!G122))="","",OFFSET('Sanitation Data'!$G$32,0,10*ROW('Sanitation Data'!G122)))</f>
        <v/>
      </c>
      <c r="DE128" s="310" t="str">
        <f ca="true">+IF(OFFSET('Sanitation Data'!$H$28,0,10*ROW('Sanitation Data'!H122))="","",OFFSET('Sanitation Data'!$H$28,0,10*ROW('Sanitation Data'!H122)))</f>
        <v/>
      </c>
      <c r="DF128" s="310" t="str">
        <f ca="true">+IF(OFFSET('Sanitation Data'!$H$29,0,10*ROW('Sanitation Data'!H122))="","",OFFSET('Sanitation Data'!$H$29,0,10*ROW('Sanitation Data'!H122)))</f>
        <v/>
      </c>
      <c r="DG128" s="310" t="str">
        <f ca="true">+IF(OFFSET('Sanitation Data'!$H$30,0,10*ROW('Sanitation Data'!H122))="","",OFFSET('Sanitation Data'!$H$30,0,10*ROW('Sanitation Data'!H122)))</f>
        <v/>
      </c>
      <c r="DH128" s="310" t="str">
        <f ca="true">+IF(OFFSET('Sanitation Data'!$H$31,0,10*ROW('Sanitation Data'!H122))="","",OFFSET('Sanitation Data'!$H$31,0,10*ROW('Sanitation Data'!H122)))</f>
        <v/>
      </c>
      <c r="DI128" s="310" t="str">
        <f ca="true">+IF(OFFSET('Sanitation Data'!$H$32,0,10*ROW('Sanitation Data'!H122))="","",OFFSET('Sanitation Data'!$H$32,0,10*ROW('Sanitation Data'!H122)))</f>
        <v/>
      </c>
      <c r="DJ128" s="310" t="str">
        <f ca="true">+IF(OFFSET('Sanitation Data'!$I$28,0,10*ROW('Sanitation Data'!I122))="","",OFFSET('Sanitation Data'!$I$28,0,10*ROW('Sanitation Data'!I122)))</f>
        <v/>
      </c>
      <c r="DK128" s="310" t="str">
        <f ca="true">+IF(OFFSET('Sanitation Data'!$I$29,0,10*ROW('Sanitation Data'!I122))="","",OFFSET('Sanitation Data'!$I$29,0,10*ROW('Sanitation Data'!I122)))</f>
        <v/>
      </c>
      <c r="DL128" s="310" t="str">
        <f ca="true">+IF(OFFSET('Sanitation Data'!$I$30,0,10*ROW('Sanitation Data'!I122))="","",OFFSET('Sanitation Data'!$I$30,0,10*ROW('Sanitation Data'!I122)))</f>
        <v/>
      </c>
      <c r="DM128" s="310" t="str">
        <f ca="true">+IF(OFFSET('Sanitation Data'!$I$31,0,10*ROW('Sanitation Data'!I122))="","",OFFSET('Sanitation Data'!$I$31,0,10*ROW('Sanitation Data'!I122)))</f>
        <v/>
      </c>
      <c r="DN128" s="310" t="str">
        <f ca="true">+IF(OFFSET('Sanitation Data'!$I$32,0,10*ROW('Sanitation Data'!I122))="","",OFFSET('Sanitation Data'!$I$32,0,10*ROW('Sanitation Data'!I122)))</f>
        <v/>
      </c>
      <c r="DO128" s="310" t="str">
        <f ca="true">+IF(OFFSET('Hygiene Data'!$D$11,0,10*ROW('Hygiene Data'!D122))="","",OFFSET('Hygiene Data'!$D$11,0,10*ROW('Hygiene Data'!D122)))</f>
        <v/>
      </c>
      <c r="DP128" s="310" t="str">
        <f ca="true">+IF(OFFSET('Hygiene Data'!$D$12,0,10*ROW('Hygiene Data'!D122))="","",OFFSET('Hygiene Data'!$D$12,0,10*ROW('Hygiene Data'!D122)))</f>
        <v/>
      </c>
      <c r="DQ128" s="310" t="str">
        <f ca="true">+IF(OFFSET('Hygiene Data'!$D$13,0,10*ROW('Hygiene Data'!D122))="","",OFFSET('Hygiene Data'!$D$13,0,10*ROW('Hygiene Data'!D122)))</f>
        <v/>
      </c>
      <c r="DR128" s="310" t="str">
        <f ca="true">+IF(OFFSET('Hygiene Data'!$E$11,0,10*ROW('Hygiene Data'!E122))="","",OFFSET('Hygiene Data'!$E$11,0,10*ROW('Hygiene Data'!E122)))</f>
        <v/>
      </c>
      <c r="DS128" s="310" t="str">
        <f ca="true">+IF(OFFSET('Hygiene Data'!$E$12,0,10*ROW('Hygiene Data'!E122))="","",OFFSET('Hygiene Data'!$E$12,0,10*ROW('Hygiene Data'!E122)))</f>
        <v/>
      </c>
      <c r="DT128" s="310" t="str">
        <f ca="true">+IF(OFFSET('Hygiene Data'!$E$13,0,10*ROW('Hygiene Data'!E122))="","",OFFSET('Hygiene Data'!$E$13,0,10*ROW('Hygiene Data'!E122)))</f>
        <v/>
      </c>
      <c r="DU128" s="310" t="str">
        <f ca="true">+IF(OFFSET('Hygiene Data'!$F$11,0,10*ROW('Hygiene Data'!F122))="","",OFFSET('Hygiene Data'!$F$11,0,10*ROW('Hygiene Data'!F122)))</f>
        <v/>
      </c>
      <c r="DV128" s="310" t="str">
        <f ca="true">+IF(OFFSET('Hygiene Data'!$F$12,0,10*ROW('Hygiene Data'!F122))="","",OFFSET('Hygiene Data'!$F$12,0,10*ROW('Hygiene Data'!F122)))</f>
        <v/>
      </c>
      <c r="DW128" s="310" t="str">
        <f ca="true">+IF(OFFSET('Hygiene Data'!$F$13,0,10*ROW('Hygiene Data'!F122))="","",OFFSET('Hygiene Data'!$F$13,0,10*ROW('Hygiene Data'!F122)))</f>
        <v/>
      </c>
      <c r="DX128" s="310" t="str">
        <f ca="true">+IF(OFFSET('Hygiene Data'!$G$11,0,10*ROW('Hygiene Data'!G122))="","",OFFSET('Hygiene Data'!$G$11,0,10*ROW('Hygiene Data'!G122)))</f>
        <v/>
      </c>
      <c r="DY128" s="310" t="str">
        <f ca="true">+IF(OFFSET('Hygiene Data'!$G$12,0,10*ROW('Hygiene Data'!G122))="","",OFFSET('Hygiene Data'!$G$12,0,10*ROW('Hygiene Data'!G122)))</f>
        <v/>
      </c>
      <c r="DZ128" s="310" t="str">
        <f ca="true">+IF(OFFSET('Hygiene Data'!$G$13,0,10*ROW('Hygiene Data'!G122))="","",OFFSET('Hygiene Data'!$G$13,0,10*ROW('Hygiene Data'!G122)))</f>
        <v/>
      </c>
      <c r="EA128" s="310" t="str">
        <f ca="true">+IF(OFFSET('Hygiene Data'!$H$11,0,10*ROW('Hygiene Data'!H122))="","",OFFSET('Hygiene Data'!$H$11,0,10*ROW('Hygiene Data'!H122)))</f>
        <v/>
      </c>
      <c r="EB128" s="310" t="str">
        <f ca="true">+IF(OFFSET('Hygiene Data'!$H$12,0,10*ROW('Hygiene Data'!H122))="","",OFFSET('Hygiene Data'!$H$12,0,10*ROW('Hygiene Data'!H122)))</f>
        <v/>
      </c>
      <c r="EC128" s="310" t="str">
        <f ca="true">+IF(OFFSET('Hygiene Data'!$H$13,0,10*ROW('Hygiene Data'!H122))="","",OFFSET('Hygiene Data'!$H$13,0,10*ROW('Hygiene Data'!H122)))</f>
        <v/>
      </c>
      <c r="ED128" s="310" t="str">
        <f ca="true">+IF(OFFSET('Hygiene Data'!$I$11,0,10*ROW('Hygiene Data'!I122))="","",OFFSET('Hygiene Data'!$I$11,0,10*ROW('Hygiene Data'!I122)))</f>
        <v/>
      </c>
      <c r="EE128" s="310" t="str">
        <f ca="true">+IF(OFFSET('Hygiene Data'!$I$12,0,10*ROW('Hygiene Data'!I122))="","",OFFSET('Hygiene Data'!$I$12,0,10*ROW('Hygiene Data'!I122)))</f>
        <v/>
      </c>
      <c r="EF128" s="310"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66"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10"/>
      <c r="BS129" s="310" t="str">
        <f ca="true">+IF(OFFSET('Water Data'!$D$27,0,10*ROW('Water Data'!D123))="","",OFFSET('Water Data'!$D$27,0,10*ROW('Water Data'!D123)))</f>
        <v/>
      </c>
      <c r="BT129" s="310" t="str">
        <f ca="true">+IF(OFFSET('Water Data'!$D$28,0,10*ROW('Water Data'!D123))="","",OFFSET('Water Data'!$D$28,0,10*ROW('Water Data'!D123)))</f>
        <v/>
      </c>
      <c r="BU129" s="310" t="str">
        <f ca="true">+IF(OFFSET('Water Data'!$D$29,0,10*ROW('Water Data'!D123))="","",OFFSET('Water Data'!$D$29,0,10*ROW('Water Data'!D123)))</f>
        <v/>
      </c>
      <c r="BV129" s="310" t="str">
        <f ca="true">+IF(OFFSET('Water Data'!$E$27,0,10*ROW('Water Data'!E123))="","",OFFSET('Water Data'!$E$27,0,10*ROW('Water Data'!E123)))</f>
        <v/>
      </c>
      <c r="BW129" s="310" t="str">
        <f ca="true">+IF(OFFSET('Water Data'!$E$28,0,10*ROW('Water Data'!E123))="","",OFFSET('Water Data'!$E$28,0,10*ROW('Water Data'!E123)))</f>
        <v/>
      </c>
      <c r="BX129" s="310" t="str">
        <f ca="true">+IF(OFFSET('Water Data'!$E$29,0,10*ROW('Water Data'!E123))="","",OFFSET('Water Data'!$E$29,0,10*ROW('Water Data'!E123)))</f>
        <v/>
      </c>
      <c r="BY129" s="310" t="str">
        <f ca="true">+IF(OFFSET('Water Data'!$F$27,0,10*ROW('Water Data'!F123))="","",OFFSET('Water Data'!$F$27,0,10*ROW('Water Data'!F123)))</f>
        <v/>
      </c>
      <c r="BZ129" s="310" t="str">
        <f ca="true">+IF(OFFSET('Water Data'!$F$28,0,10*ROW('Water Data'!F123))="","",OFFSET('Water Data'!$F$28,0,10*ROW('Water Data'!F123)))</f>
        <v/>
      </c>
      <c r="CA129" s="310" t="str">
        <f ca="true">+IF(OFFSET('Water Data'!$F$29,0,10*ROW('Water Data'!F123))="","",OFFSET('Water Data'!$F$29,0,10*ROW('Water Data'!F123)))</f>
        <v/>
      </c>
      <c r="CB129" s="310" t="str">
        <f ca="true">+IF(OFFSET('Water Data'!$G$27,0,10*ROW('Water Data'!G123))="","",OFFSET('Water Data'!$G$27,0,10*ROW('Water Data'!G123)))</f>
        <v/>
      </c>
      <c r="CC129" s="310" t="str">
        <f ca="true">+IF(OFFSET('Water Data'!$G$28,0,10*ROW('Water Data'!G123))="","",OFFSET('Water Data'!$G$28,0,10*ROW('Water Data'!G123)))</f>
        <v/>
      </c>
      <c r="CD129" s="310" t="str">
        <f ca="true">+IF(OFFSET('Water Data'!$G$29,0,10*ROW('Water Data'!G123))="","",OFFSET('Water Data'!$G$29,0,10*ROW('Water Data'!G123)))</f>
        <v/>
      </c>
      <c r="CE129" s="310" t="str">
        <f ca="true">+IF(OFFSET('Water Data'!$H$27,0,10*ROW('Water Data'!H123))="","",OFFSET('Water Data'!$H$27,0,10*ROW('Water Data'!H123)))</f>
        <v/>
      </c>
      <c r="CF129" s="310" t="str">
        <f ca="true">+IF(OFFSET('Water Data'!$H$28,0,10*ROW('Water Data'!H123))="","",OFFSET('Water Data'!$H$28,0,10*ROW('Water Data'!H123)))</f>
        <v/>
      </c>
      <c r="CG129" s="310" t="str">
        <f ca="true">+IF(OFFSET('Water Data'!$H$29,0,10*ROW('Water Data'!H123))="","",OFFSET('Water Data'!$H$29,0,10*ROW('Water Data'!H123)))</f>
        <v/>
      </c>
      <c r="CH129" s="310" t="str">
        <f ca="true">+IF(OFFSET('Water Data'!$I$27,0,10*ROW('Water Data'!I123))="","",OFFSET('Water Data'!$I$27,0,10*ROW('Water Data'!I123)))</f>
        <v/>
      </c>
      <c r="CI129" s="310" t="str">
        <f ca="true">+IF(OFFSET('Water Data'!$I$28,0,10*ROW('Water Data'!I123))="","",OFFSET('Water Data'!$I$28,0,10*ROW('Water Data'!I123)))</f>
        <v/>
      </c>
      <c r="CJ129" s="310" t="str">
        <f ca="true">+IF(OFFSET('Water Data'!$I$29,0,10*ROW('Water Data'!I123))="","",OFFSET('Water Data'!$I$29,0,10*ROW('Water Data'!I123)))</f>
        <v/>
      </c>
      <c r="CK129" s="310" t="str">
        <f ca="true">+IF(OFFSET('Sanitation Data'!$D$28,0,10*ROW('Sanitation Data'!D123))="","",OFFSET('Sanitation Data'!$D$28,0,10*ROW('Sanitation Data'!D123)))</f>
        <v/>
      </c>
      <c r="CL129" s="310" t="str">
        <f ca="true">+IF(OFFSET('Sanitation Data'!$D$29,0,10*ROW('Sanitation Data'!D123))="","",OFFSET('Sanitation Data'!$D$29,0,10*ROW('Sanitation Data'!D123)))</f>
        <v/>
      </c>
      <c r="CM129" s="310" t="str">
        <f ca="true">+IF(OFFSET('Sanitation Data'!$D$30,0,10*ROW('Sanitation Data'!D123))="","",OFFSET('Sanitation Data'!$D$30,0,10*ROW('Sanitation Data'!D123)))</f>
        <v/>
      </c>
      <c r="CN129" s="310" t="str">
        <f ca="true">+IF(OFFSET('Sanitation Data'!$D$31,0,10*ROW('Sanitation Data'!D123))="","",OFFSET('Sanitation Data'!$D$31,0,10*ROW('Sanitation Data'!D123)))</f>
        <v/>
      </c>
      <c r="CO129" s="310" t="str">
        <f ca="true">+IF(OFFSET('Sanitation Data'!$D$32,0,10*ROW('Sanitation Data'!D123))="","",OFFSET('Sanitation Data'!$D$32,0,10*ROW('Sanitation Data'!D123)))</f>
        <v/>
      </c>
      <c r="CP129" s="310" t="str">
        <f ca="true">+IF(OFFSET('Sanitation Data'!$E$28,0,10*ROW('Sanitation Data'!E123))="","",OFFSET('Sanitation Data'!$E$28,0,10*ROW('Sanitation Data'!E123)))</f>
        <v/>
      </c>
      <c r="CQ129" s="310" t="str">
        <f ca="true">+IF(OFFSET('Sanitation Data'!$E$29,0,10*ROW('Sanitation Data'!E123))="","",OFFSET('Sanitation Data'!$E$29,0,10*ROW('Sanitation Data'!E123)))</f>
        <v/>
      </c>
      <c r="CR129" s="310" t="str">
        <f ca="true">+IF(OFFSET('Sanitation Data'!$E$30,0,10*ROW('Sanitation Data'!E123))="","",OFFSET('Sanitation Data'!$E$30,0,10*ROW('Sanitation Data'!E123)))</f>
        <v/>
      </c>
      <c r="CS129" s="310" t="str">
        <f ca="true">+IF(OFFSET('Sanitation Data'!$E$31,0,10*ROW('Sanitation Data'!E123))="","",OFFSET('Sanitation Data'!$E$31,0,10*ROW('Sanitation Data'!E123)))</f>
        <v/>
      </c>
      <c r="CT129" s="310" t="str">
        <f ca="true">+IF(OFFSET('Sanitation Data'!$E$32,0,10*ROW('Sanitation Data'!E123))="","",OFFSET('Sanitation Data'!$E$32,0,10*ROW('Sanitation Data'!E123)))</f>
        <v/>
      </c>
      <c r="CU129" s="310" t="str">
        <f ca="true">+IF(OFFSET('Sanitation Data'!$F$28,0,10*ROW('Sanitation Data'!F123))="","",OFFSET('Sanitation Data'!$F$28,0,10*ROW('Sanitation Data'!F123)))</f>
        <v/>
      </c>
      <c r="CV129" s="310" t="str">
        <f ca="true">+IF(OFFSET('Sanitation Data'!$F$29,0,10*ROW('Sanitation Data'!F123))="","",OFFSET('Sanitation Data'!$F$29,0,10*ROW('Sanitation Data'!F123)))</f>
        <v/>
      </c>
      <c r="CW129" s="310" t="str">
        <f ca="true">+IF(OFFSET('Sanitation Data'!$F$30,0,10*ROW('Sanitation Data'!F123))="","",OFFSET('Sanitation Data'!$F$30,0,10*ROW('Sanitation Data'!F123)))</f>
        <v/>
      </c>
      <c r="CX129" s="310" t="str">
        <f ca="true">+IF(OFFSET('Sanitation Data'!$F$31,0,10*ROW('Sanitation Data'!F123))="","",OFFSET('Sanitation Data'!$F$31,0,10*ROW('Sanitation Data'!F123)))</f>
        <v/>
      </c>
      <c r="CY129" s="310" t="str">
        <f ca="true">+IF(OFFSET('Sanitation Data'!$F$32,0,10*ROW('Sanitation Data'!F123))="","",OFFSET('Sanitation Data'!$F$32,0,10*ROW('Sanitation Data'!F123)))</f>
        <v/>
      </c>
      <c r="CZ129" s="310" t="str">
        <f ca="true">+IF(OFFSET('Sanitation Data'!$G$28,0,10*ROW('Sanitation Data'!G123))="","",OFFSET('Sanitation Data'!$G$28,0,10*ROW('Sanitation Data'!G123)))</f>
        <v/>
      </c>
      <c r="DA129" s="310" t="str">
        <f ca="true">+IF(OFFSET('Sanitation Data'!$G$29,0,10*ROW('Sanitation Data'!G123))="","",OFFSET('Sanitation Data'!$G$29,0,10*ROW('Sanitation Data'!G123)))</f>
        <v/>
      </c>
      <c r="DB129" s="310" t="str">
        <f ca="true">+IF(OFFSET('Sanitation Data'!$G$30,0,10*ROW('Sanitation Data'!G123))="","",OFFSET('Sanitation Data'!$G$30,0,10*ROW('Sanitation Data'!G123)))</f>
        <v/>
      </c>
      <c r="DC129" s="310" t="str">
        <f ca="true">+IF(OFFSET('Sanitation Data'!$G$31,0,10*ROW('Sanitation Data'!G123))="","",OFFSET('Sanitation Data'!$G$31,0,10*ROW('Sanitation Data'!G123)))</f>
        <v/>
      </c>
      <c r="DD129" s="310" t="str">
        <f ca="true">+IF(OFFSET('Sanitation Data'!$G$32,0,10*ROW('Sanitation Data'!G123))="","",OFFSET('Sanitation Data'!$G$32,0,10*ROW('Sanitation Data'!G123)))</f>
        <v/>
      </c>
      <c r="DE129" s="310" t="str">
        <f ca="true">+IF(OFFSET('Sanitation Data'!$H$28,0,10*ROW('Sanitation Data'!H123))="","",OFFSET('Sanitation Data'!$H$28,0,10*ROW('Sanitation Data'!H123)))</f>
        <v/>
      </c>
      <c r="DF129" s="310" t="str">
        <f ca="true">+IF(OFFSET('Sanitation Data'!$H$29,0,10*ROW('Sanitation Data'!H123))="","",OFFSET('Sanitation Data'!$H$29,0,10*ROW('Sanitation Data'!H123)))</f>
        <v/>
      </c>
      <c r="DG129" s="310" t="str">
        <f ca="true">+IF(OFFSET('Sanitation Data'!$H$30,0,10*ROW('Sanitation Data'!H123))="","",OFFSET('Sanitation Data'!$H$30,0,10*ROW('Sanitation Data'!H123)))</f>
        <v/>
      </c>
      <c r="DH129" s="310" t="str">
        <f ca="true">+IF(OFFSET('Sanitation Data'!$H$31,0,10*ROW('Sanitation Data'!H123))="","",OFFSET('Sanitation Data'!$H$31,0,10*ROW('Sanitation Data'!H123)))</f>
        <v/>
      </c>
      <c r="DI129" s="310" t="str">
        <f ca="true">+IF(OFFSET('Sanitation Data'!$H$32,0,10*ROW('Sanitation Data'!H123))="","",OFFSET('Sanitation Data'!$H$32,0,10*ROW('Sanitation Data'!H123)))</f>
        <v/>
      </c>
      <c r="DJ129" s="310" t="str">
        <f ca="true">+IF(OFFSET('Sanitation Data'!$I$28,0,10*ROW('Sanitation Data'!I123))="","",OFFSET('Sanitation Data'!$I$28,0,10*ROW('Sanitation Data'!I123)))</f>
        <v/>
      </c>
      <c r="DK129" s="310" t="str">
        <f ca="true">+IF(OFFSET('Sanitation Data'!$I$29,0,10*ROW('Sanitation Data'!I123))="","",OFFSET('Sanitation Data'!$I$29,0,10*ROW('Sanitation Data'!I123)))</f>
        <v/>
      </c>
      <c r="DL129" s="310" t="str">
        <f ca="true">+IF(OFFSET('Sanitation Data'!$I$30,0,10*ROW('Sanitation Data'!I123))="","",OFFSET('Sanitation Data'!$I$30,0,10*ROW('Sanitation Data'!I123)))</f>
        <v/>
      </c>
      <c r="DM129" s="310" t="str">
        <f ca="true">+IF(OFFSET('Sanitation Data'!$I$31,0,10*ROW('Sanitation Data'!I123))="","",OFFSET('Sanitation Data'!$I$31,0,10*ROW('Sanitation Data'!I123)))</f>
        <v/>
      </c>
      <c r="DN129" s="310" t="str">
        <f ca="true">+IF(OFFSET('Sanitation Data'!$I$32,0,10*ROW('Sanitation Data'!I123))="","",OFFSET('Sanitation Data'!$I$32,0,10*ROW('Sanitation Data'!I123)))</f>
        <v/>
      </c>
      <c r="DO129" s="310" t="str">
        <f ca="true">+IF(OFFSET('Hygiene Data'!$D$11,0,10*ROW('Hygiene Data'!D123))="","",OFFSET('Hygiene Data'!$D$11,0,10*ROW('Hygiene Data'!D123)))</f>
        <v/>
      </c>
      <c r="DP129" s="310" t="str">
        <f ca="true">+IF(OFFSET('Hygiene Data'!$D$12,0,10*ROW('Hygiene Data'!D123))="","",OFFSET('Hygiene Data'!$D$12,0,10*ROW('Hygiene Data'!D123)))</f>
        <v/>
      </c>
      <c r="DQ129" s="310" t="str">
        <f ca="true">+IF(OFFSET('Hygiene Data'!$D$13,0,10*ROW('Hygiene Data'!D123))="","",OFFSET('Hygiene Data'!$D$13,0,10*ROW('Hygiene Data'!D123)))</f>
        <v/>
      </c>
      <c r="DR129" s="310" t="str">
        <f ca="true">+IF(OFFSET('Hygiene Data'!$E$11,0,10*ROW('Hygiene Data'!E123))="","",OFFSET('Hygiene Data'!$E$11,0,10*ROW('Hygiene Data'!E123)))</f>
        <v/>
      </c>
      <c r="DS129" s="310" t="str">
        <f ca="true">+IF(OFFSET('Hygiene Data'!$E$12,0,10*ROW('Hygiene Data'!E123))="","",OFFSET('Hygiene Data'!$E$12,0,10*ROW('Hygiene Data'!E123)))</f>
        <v/>
      </c>
      <c r="DT129" s="310" t="str">
        <f ca="true">+IF(OFFSET('Hygiene Data'!$E$13,0,10*ROW('Hygiene Data'!E123))="","",OFFSET('Hygiene Data'!$E$13,0,10*ROW('Hygiene Data'!E123)))</f>
        <v/>
      </c>
      <c r="DU129" s="310" t="str">
        <f ca="true">+IF(OFFSET('Hygiene Data'!$F$11,0,10*ROW('Hygiene Data'!F123))="","",OFFSET('Hygiene Data'!$F$11,0,10*ROW('Hygiene Data'!F123)))</f>
        <v/>
      </c>
      <c r="DV129" s="310" t="str">
        <f ca="true">+IF(OFFSET('Hygiene Data'!$F$12,0,10*ROW('Hygiene Data'!F123))="","",OFFSET('Hygiene Data'!$F$12,0,10*ROW('Hygiene Data'!F123)))</f>
        <v/>
      </c>
      <c r="DW129" s="310" t="str">
        <f ca="true">+IF(OFFSET('Hygiene Data'!$F$13,0,10*ROW('Hygiene Data'!F123))="","",OFFSET('Hygiene Data'!$F$13,0,10*ROW('Hygiene Data'!F123)))</f>
        <v/>
      </c>
      <c r="DX129" s="310" t="str">
        <f ca="true">+IF(OFFSET('Hygiene Data'!$G$11,0,10*ROW('Hygiene Data'!G123))="","",OFFSET('Hygiene Data'!$G$11,0,10*ROW('Hygiene Data'!G123)))</f>
        <v/>
      </c>
      <c r="DY129" s="310" t="str">
        <f ca="true">+IF(OFFSET('Hygiene Data'!$G$12,0,10*ROW('Hygiene Data'!G123))="","",OFFSET('Hygiene Data'!$G$12,0,10*ROW('Hygiene Data'!G123)))</f>
        <v/>
      </c>
      <c r="DZ129" s="310" t="str">
        <f ca="true">+IF(OFFSET('Hygiene Data'!$G$13,0,10*ROW('Hygiene Data'!G123))="","",OFFSET('Hygiene Data'!$G$13,0,10*ROW('Hygiene Data'!G123)))</f>
        <v/>
      </c>
      <c r="EA129" s="310" t="str">
        <f ca="true">+IF(OFFSET('Hygiene Data'!$H$11,0,10*ROW('Hygiene Data'!H123))="","",OFFSET('Hygiene Data'!$H$11,0,10*ROW('Hygiene Data'!H123)))</f>
        <v/>
      </c>
      <c r="EB129" s="310" t="str">
        <f ca="true">+IF(OFFSET('Hygiene Data'!$H$12,0,10*ROW('Hygiene Data'!H123))="","",OFFSET('Hygiene Data'!$H$12,0,10*ROW('Hygiene Data'!H123)))</f>
        <v/>
      </c>
      <c r="EC129" s="310" t="str">
        <f ca="true">+IF(OFFSET('Hygiene Data'!$H$13,0,10*ROW('Hygiene Data'!H123))="","",OFFSET('Hygiene Data'!$H$13,0,10*ROW('Hygiene Data'!H123)))</f>
        <v/>
      </c>
      <c r="ED129" s="310" t="str">
        <f ca="true">+IF(OFFSET('Hygiene Data'!$I$11,0,10*ROW('Hygiene Data'!I123))="","",OFFSET('Hygiene Data'!$I$11,0,10*ROW('Hygiene Data'!I123)))</f>
        <v/>
      </c>
      <c r="EE129" s="310" t="str">
        <f ca="true">+IF(OFFSET('Hygiene Data'!$I$12,0,10*ROW('Hygiene Data'!I123))="","",OFFSET('Hygiene Data'!$I$12,0,10*ROW('Hygiene Data'!I123)))</f>
        <v/>
      </c>
      <c r="EF129" s="310"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66"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10"/>
      <c r="BS130" s="310" t="str">
        <f ca="true">+IF(OFFSET('Water Data'!$D$27,0,10*ROW('Water Data'!D124))="","",OFFSET('Water Data'!$D$27,0,10*ROW('Water Data'!D124)))</f>
        <v/>
      </c>
      <c r="BT130" s="310" t="str">
        <f ca="true">+IF(OFFSET('Water Data'!$D$28,0,10*ROW('Water Data'!D124))="","",OFFSET('Water Data'!$D$28,0,10*ROW('Water Data'!D124)))</f>
        <v/>
      </c>
      <c r="BU130" s="310" t="str">
        <f ca="true">+IF(OFFSET('Water Data'!$D$29,0,10*ROW('Water Data'!D124))="","",OFFSET('Water Data'!$D$29,0,10*ROW('Water Data'!D124)))</f>
        <v/>
      </c>
      <c r="BV130" s="310" t="str">
        <f ca="true">+IF(OFFSET('Water Data'!$E$27,0,10*ROW('Water Data'!E124))="","",OFFSET('Water Data'!$E$27,0,10*ROW('Water Data'!E124)))</f>
        <v/>
      </c>
      <c r="BW130" s="310" t="str">
        <f ca="true">+IF(OFFSET('Water Data'!$E$28,0,10*ROW('Water Data'!E124))="","",OFFSET('Water Data'!$E$28,0,10*ROW('Water Data'!E124)))</f>
        <v/>
      </c>
      <c r="BX130" s="310" t="str">
        <f ca="true">+IF(OFFSET('Water Data'!$E$29,0,10*ROW('Water Data'!E124))="","",OFFSET('Water Data'!$E$29,0,10*ROW('Water Data'!E124)))</f>
        <v/>
      </c>
      <c r="BY130" s="310" t="str">
        <f ca="true">+IF(OFFSET('Water Data'!$F$27,0,10*ROW('Water Data'!F124))="","",OFFSET('Water Data'!$F$27,0,10*ROW('Water Data'!F124)))</f>
        <v/>
      </c>
      <c r="BZ130" s="310" t="str">
        <f ca="true">+IF(OFFSET('Water Data'!$F$28,0,10*ROW('Water Data'!F124))="","",OFFSET('Water Data'!$F$28,0,10*ROW('Water Data'!F124)))</f>
        <v/>
      </c>
      <c r="CA130" s="310" t="str">
        <f ca="true">+IF(OFFSET('Water Data'!$F$29,0,10*ROW('Water Data'!F124))="","",OFFSET('Water Data'!$F$29,0,10*ROW('Water Data'!F124)))</f>
        <v/>
      </c>
      <c r="CB130" s="310" t="str">
        <f ca="true">+IF(OFFSET('Water Data'!$G$27,0,10*ROW('Water Data'!G124))="","",OFFSET('Water Data'!$G$27,0,10*ROW('Water Data'!G124)))</f>
        <v/>
      </c>
      <c r="CC130" s="310" t="str">
        <f ca="true">+IF(OFFSET('Water Data'!$G$28,0,10*ROW('Water Data'!G124))="","",OFFSET('Water Data'!$G$28,0,10*ROW('Water Data'!G124)))</f>
        <v/>
      </c>
      <c r="CD130" s="310" t="str">
        <f ca="true">+IF(OFFSET('Water Data'!$G$29,0,10*ROW('Water Data'!G124))="","",OFFSET('Water Data'!$G$29,0,10*ROW('Water Data'!G124)))</f>
        <v/>
      </c>
      <c r="CE130" s="310" t="str">
        <f ca="true">+IF(OFFSET('Water Data'!$H$27,0,10*ROW('Water Data'!H124))="","",OFFSET('Water Data'!$H$27,0,10*ROW('Water Data'!H124)))</f>
        <v/>
      </c>
      <c r="CF130" s="310" t="str">
        <f ca="true">+IF(OFFSET('Water Data'!$H$28,0,10*ROW('Water Data'!H124))="","",OFFSET('Water Data'!$H$28,0,10*ROW('Water Data'!H124)))</f>
        <v/>
      </c>
      <c r="CG130" s="310" t="str">
        <f ca="true">+IF(OFFSET('Water Data'!$H$29,0,10*ROW('Water Data'!H124))="","",OFFSET('Water Data'!$H$29,0,10*ROW('Water Data'!H124)))</f>
        <v/>
      </c>
      <c r="CH130" s="310" t="str">
        <f ca="true">+IF(OFFSET('Water Data'!$I$27,0,10*ROW('Water Data'!I124))="","",OFFSET('Water Data'!$I$27,0,10*ROW('Water Data'!I124)))</f>
        <v/>
      </c>
      <c r="CI130" s="310" t="str">
        <f ca="true">+IF(OFFSET('Water Data'!$I$28,0,10*ROW('Water Data'!I124))="","",OFFSET('Water Data'!$I$28,0,10*ROW('Water Data'!I124)))</f>
        <v/>
      </c>
      <c r="CJ130" s="310" t="str">
        <f ca="true">+IF(OFFSET('Water Data'!$I$29,0,10*ROW('Water Data'!I124))="","",OFFSET('Water Data'!$I$29,0,10*ROW('Water Data'!I124)))</f>
        <v/>
      </c>
      <c r="CK130" s="310" t="str">
        <f ca="true">+IF(OFFSET('Sanitation Data'!$D$28,0,10*ROW('Sanitation Data'!D124))="","",OFFSET('Sanitation Data'!$D$28,0,10*ROW('Sanitation Data'!D124)))</f>
        <v/>
      </c>
      <c r="CL130" s="310" t="str">
        <f ca="true">+IF(OFFSET('Sanitation Data'!$D$29,0,10*ROW('Sanitation Data'!D124))="","",OFFSET('Sanitation Data'!$D$29,0,10*ROW('Sanitation Data'!D124)))</f>
        <v/>
      </c>
      <c r="CM130" s="310" t="str">
        <f ca="true">+IF(OFFSET('Sanitation Data'!$D$30,0,10*ROW('Sanitation Data'!D124))="","",OFFSET('Sanitation Data'!$D$30,0,10*ROW('Sanitation Data'!D124)))</f>
        <v/>
      </c>
      <c r="CN130" s="310" t="str">
        <f ca="true">+IF(OFFSET('Sanitation Data'!$D$31,0,10*ROW('Sanitation Data'!D124))="","",OFFSET('Sanitation Data'!$D$31,0,10*ROW('Sanitation Data'!D124)))</f>
        <v/>
      </c>
      <c r="CO130" s="310" t="str">
        <f ca="true">+IF(OFFSET('Sanitation Data'!$D$32,0,10*ROW('Sanitation Data'!D124))="","",OFFSET('Sanitation Data'!$D$32,0,10*ROW('Sanitation Data'!D124)))</f>
        <v/>
      </c>
      <c r="CP130" s="310" t="str">
        <f ca="true">+IF(OFFSET('Sanitation Data'!$E$28,0,10*ROW('Sanitation Data'!E124))="","",OFFSET('Sanitation Data'!$E$28,0,10*ROW('Sanitation Data'!E124)))</f>
        <v/>
      </c>
      <c r="CQ130" s="310" t="str">
        <f ca="true">+IF(OFFSET('Sanitation Data'!$E$29,0,10*ROW('Sanitation Data'!E124))="","",OFFSET('Sanitation Data'!$E$29,0,10*ROW('Sanitation Data'!E124)))</f>
        <v/>
      </c>
      <c r="CR130" s="310" t="str">
        <f ca="true">+IF(OFFSET('Sanitation Data'!$E$30,0,10*ROW('Sanitation Data'!E124))="","",OFFSET('Sanitation Data'!$E$30,0,10*ROW('Sanitation Data'!E124)))</f>
        <v/>
      </c>
      <c r="CS130" s="310" t="str">
        <f ca="true">+IF(OFFSET('Sanitation Data'!$E$31,0,10*ROW('Sanitation Data'!E124))="","",OFFSET('Sanitation Data'!$E$31,0,10*ROW('Sanitation Data'!E124)))</f>
        <v/>
      </c>
      <c r="CT130" s="310" t="str">
        <f ca="true">+IF(OFFSET('Sanitation Data'!$E$32,0,10*ROW('Sanitation Data'!E124))="","",OFFSET('Sanitation Data'!$E$32,0,10*ROW('Sanitation Data'!E124)))</f>
        <v/>
      </c>
      <c r="CU130" s="310" t="str">
        <f ca="true">+IF(OFFSET('Sanitation Data'!$F$28,0,10*ROW('Sanitation Data'!F124))="","",OFFSET('Sanitation Data'!$F$28,0,10*ROW('Sanitation Data'!F124)))</f>
        <v/>
      </c>
      <c r="CV130" s="310" t="str">
        <f ca="true">+IF(OFFSET('Sanitation Data'!$F$29,0,10*ROW('Sanitation Data'!F124))="","",OFFSET('Sanitation Data'!$F$29,0,10*ROW('Sanitation Data'!F124)))</f>
        <v/>
      </c>
      <c r="CW130" s="310" t="str">
        <f ca="true">+IF(OFFSET('Sanitation Data'!$F$30,0,10*ROW('Sanitation Data'!F124))="","",OFFSET('Sanitation Data'!$F$30,0,10*ROW('Sanitation Data'!F124)))</f>
        <v/>
      </c>
      <c r="CX130" s="310" t="str">
        <f ca="true">+IF(OFFSET('Sanitation Data'!$F$31,0,10*ROW('Sanitation Data'!F124))="","",OFFSET('Sanitation Data'!$F$31,0,10*ROW('Sanitation Data'!F124)))</f>
        <v/>
      </c>
      <c r="CY130" s="310" t="str">
        <f ca="true">+IF(OFFSET('Sanitation Data'!$F$32,0,10*ROW('Sanitation Data'!F124))="","",OFFSET('Sanitation Data'!$F$32,0,10*ROW('Sanitation Data'!F124)))</f>
        <v/>
      </c>
      <c r="CZ130" s="310" t="str">
        <f ca="true">+IF(OFFSET('Sanitation Data'!$G$28,0,10*ROW('Sanitation Data'!G124))="","",OFFSET('Sanitation Data'!$G$28,0,10*ROW('Sanitation Data'!G124)))</f>
        <v/>
      </c>
      <c r="DA130" s="310" t="str">
        <f ca="true">+IF(OFFSET('Sanitation Data'!$G$29,0,10*ROW('Sanitation Data'!G124))="","",OFFSET('Sanitation Data'!$G$29,0,10*ROW('Sanitation Data'!G124)))</f>
        <v/>
      </c>
      <c r="DB130" s="310" t="str">
        <f ca="true">+IF(OFFSET('Sanitation Data'!$G$30,0,10*ROW('Sanitation Data'!G124))="","",OFFSET('Sanitation Data'!$G$30,0,10*ROW('Sanitation Data'!G124)))</f>
        <v/>
      </c>
      <c r="DC130" s="310" t="str">
        <f ca="true">+IF(OFFSET('Sanitation Data'!$G$31,0,10*ROW('Sanitation Data'!G124))="","",OFFSET('Sanitation Data'!$G$31,0,10*ROW('Sanitation Data'!G124)))</f>
        <v/>
      </c>
      <c r="DD130" s="310" t="str">
        <f ca="true">+IF(OFFSET('Sanitation Data'!$G$32,0,10*ROW('Sanitation Data'!G124))="","",OFFSET('Sanitation Data'!$G$32,0,10*ROW('Sanitation Data'!G124)))</f>
        <v/>
      </c>
      <c r="DE130" s="310" t="str">
        <f ca="true">+IF(OFFSET('Sanitation Data'!$H$28,0,10*ROW('Sanitation Data'!H124))="","",OFFSET('Sanitation Data'!$H$28,0,10*ROW('Sanitation Data'!H124)))</f>
        <v/>
      </c>
      <c r="DF130" s="310" t="str">
        <f ca="true">+IF(OFFSET('Sanitation Data'!$H$29,0,10*ROW('Sanitation Data'!H124))="","",OFFSET('Sanitation Data'!$H$29,0,10*ROW('Sanitation Data'!H124)))</f>
        <v/>
      </c>
      <c r="DG130" s="310" t="str">
        <f ca="true">+IF(OFFSET('Sanitation Data'!$H$30,0,10*ROW('Sanitation Data'!H124))="","",OFFSET('Sanitation Data'!$H$30,0,10*ROW('Sanitation Data'!H124)))</f>
        <v/>
      </c>
      <c r="DH130" s="310" t="str">
        <f ca="true">+IF(OFFSET('Sanitation Data'!$H$31,0,10*ROW('Sanitation Data'!H124))="","",OFFSET('Sanitation Data'!$H$31,0,10*ROW('Sanitation Data'!H124)))</f>
        <v/>
      </c>
      <c r="DI130" s="310" t="str">
        <f ca="true">+IF(OFFSET('Sanitation Data'!$H$32,0,10*ROW('Sanitation Data'!H124))="","",OFFSET('Sanitation Data'!$H$32,0,10*ROW('Sanitation Data'!H124)))</f>
        <v/>
      </c>
      <c r="DJ130" s="310" t="str">
        <f ca="true">+IF(OFFSET('Sanitation Data'!$I$28,0,10*ROW('Sanitation Data'!I124))="","",OFFSET('Sanitation Data'!$I$28,0,10*ROW('Sanitation Data'!I124)))</f>
        <v/>
      </c>
      <c r="DK130" s="310" t="str">
        <f ca="true">+IF(OFFSET('Sanitation Data'!$I$29,0,10*ROW('Sanitation Data'!I124))="","",OFFSET('Sanitation Data'!$I$29,0,10*ROW('Sanitation Data'!I124)))</f>
        <v/>
      </c>
      <c r="DL130" s="310" t="str">
        <f ca="true">+IF(OFFSET('Sanitation Data'!$I$30,0,10*ROW('Sanitation Data'!I124))="","",OFFSET('Sanitation Data'!$I$30,0,10*ROW('Sanitation Data'!I124)))</f>
        <v/>
      </c>
      <c r="DM130" s="310" t="str">
        <f ca="true">+IF(OFFSET('Sanitation Data'!$I$31,0,10*ROW('Sanitation Data'!I124))="","",OFFSET('Sanitation Data'!$I$31,0,10*ROW('Sanitation Data'!I124)))</f>
        <v/>
      </c>
      <c r="DN130" s="310" t="str">
        <f ca="true">+IF(OFFSET('Sanitation Data'!$I$32,0,10*ROW('Sanitation Data'!I124))="","",OFFSET('Sanitation Data'!$I$32,0,10*ROW('Sanitation Data'!I124)))</f>
        <v/>
      </c>
      <c r="DO130" s="310" t="str">
        <f ca="true">+IF(OFFSET('Hygiene Data'!$D$11,0,10*ROW('Hygiene Data'!D124))="","",OFFSET('Hygiene Data'!$D$11,0,10*ROW('Hygiene Data'!D124)))</f>
        <v/>
      </c>
      <c r="DP130" s="310" t="str">
        <f ca="true">+IF(OFFSET('Hygiene Data'!$D$12,0,10*ROW('Hygiene Data'!D124))="","",OFFSET('Hygiene Data'!$D$12,0,10*ROW('Hygiene Data'!D124)))</f>
        <v/>
      </c>
      <c r="DQ130" s="310" t="str">
        <f ca="true">+IF(OFFSET('Hygiene Data'!$D$13,0,10*ROW('Hygiene Data'!D124))="","",OFFSET('Hygiene Data'!$D$13,0,10*ROW('Hygiene Data'!D124)))</f>
        <v/>
      </c>
      <c r="DR130" s="310" t="str">
        <f ca="true">+IF(OFFSET('Hygiene Data'!$E$11,0,10*ROW('Hygiene Data'!E124))="","",OFFSET('Hygiene Data'!$E$11,0,10*ROW('Hygiene Data'!E124)))</f>
        <v/>
      </c>
      <c r="DS130" s="310" t="str">
        <f ca="true">+IF(OFFSET('Hygiene Data'!$E$12,0,10*ROW('Hygiene Data'!E124))="","",OFFSET('Hygiene Data'!$E$12,0,10*ROW('Hygiene Data'!E124)))</f>
        <v/>
      </c>
      <c r="DT130" s="310" t="str">
        <f ca="true">+IF(OFFSET('Hygiene Data'!$E$13,0,10*ROW('Hygiene Data'!E124))="","",OFFSET('Hygiene Data'!$E$13,0,10*ROW('Hygiene Data'!E124)))</f>
        <v/>
      </c>
      <c r="DU130" s="310" t="str">
        <f ca="true">+IF(OFFSET('Hygiene Data'!$F$11,0,10*ROW('Hygiene Data'!F124))="","",OFFSET('Hygiene Data'!$F$11,0,10*ROW('Hygiene Data'!F124)))</f>
        <v/>
      </c>
      <c r="DV130" s="310" t="str">
        <f ca="true">+IF(OFFSET('Hygiene Data'!$F$12,0,10*ROW('Hygiene Data'!F124))="","",OFFSET('Hygiene Data'!$F$12,0,10*ROW('Hygiene Data'!F124)))</f>
        <v/>
      </c>
      <c r="DW130" s="310" t="str">
        <f ca="true">+IF(OFFSET('Hygiene Data'!$F$13,0,10*ROW('Hygiene Data'!F124))="","",OFFSET('Hygiene Data'!$F$13,0,10*ROW('Hygiene Data'!F124)))</f>
        <v/>
      </c>
      <c r="DX130" s="310" t="str">
        <f ca="true">+IF(OFFSET('Hygiene Data'!$G$11,0,10*ROW('Hygiene Data'!G124))="","",OFFSET('Hygiene Data'!$G$11,0,10*ROW('Hygiene Data'!G124)))</f>
        <v/>
      </c>
      <c r="DY130" s="310" t="str">
        <f ca="true">+IF(OFFSET('Hygiene Data'!$G$12,0,10*ROW('Hygiene Data'!G124))="","",OFFSET('Hygiene Data'!$G$12,0,10*ROW('Hygiene Data'!G124)))</f>
        <v/>
      </c>
      <c r="DZ130" s="310" t="str">
        <f ca="true">+IF(OFFSET('Hygiene Data'!$G$13,0,10*ROW('Hygiene Data'!G124))="","",OFFSET('Hygiene Data'!$G$13,0,10*ROW('Hygiene Data'!G124)))</f>
        <v/>
      </c>
      <c r="EA130" s="310" t="str">
        <f ca="true">+IF(OFFSET('Hygiene Data'!$H$11,0,10*ROW('Hygiene Data'!H124))="","",OFFSET('Hygiene Data'!$H$11,0,10*ROW('Hygiene Data'!H124)))</f>
        <v/>
      </c>
      <c r="EB130" s="310" t="str">
        <f ca="true">+IF(OFFSET('Hygiene Data'!$H$12,0,10*ROW('Hygiene Data'!H124))="","",OFFSET('Hygiene Data'!$H$12,0,10*ROW('Hygiene Data'!H124)))</f>
        <v/>
      </c>
      <c r="EC130" s="310" t="str">
        <f ca="true">+IF(OFFSET('Hygiene Data'!$H$13,0,10*ROW('Hygiene Data'!H124))="","",OFFSET('Hygiene Data'!$H$13,0,10*ROW('Hygiene Data'!H124)))</f>
        <v/>
      </c>
      <c r="ED130" s="310" t="str">
        <f ca="true">+IF(OFFSET('Hygiene Data'!$I$11,0,10*ROW('Hygiene Data'!I124))="","",OFFSET('Hygiene Data'!$I$11,0,10*ROW('Hygiene Data'!I124)))</f>
        <v/>
      </c>
      <c r="EE130" s="310" t="str">
        <f ca="true">+IF(OFFSET('Hygiene Data'!$I$12,0,10*ROW('Hygiene Data'!I124))="","",OFFSET('Hygiene Data'!$I$12,0,10*ROW('Hygiene Data'!I124)))</f>
        <v/>
      </c>
      <c r="EF130" s="310"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66"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10"/>
      <c r="BS131" s="310" t="str">
        <f ca="true">+IF(OFFSET('Water Data'!$D$27,0,10*ROW('Water Data'!D125))="","",OFFSET('Water Data'!$D$27,0,10*ROW('Water Data'!D125)))</f>
        <v/>
      </c>
      <c r="BT131" s="310" t="str">
        <f ca="true">+IF(OFFSET('Water Data'!$D$28,0,10*ROW('Water Data'!D125))="","",OFFSET('Water Data'!$D$28,0,10*ROW('Water Data'!D125)))</f>
        <v/>
      </c>
      <c r="BU131" s="310" t="str">
        <f ca="true">+IF(OFFSET('Water Data'!$D$29,0,10*ROW('Water Data'!D125))="","",OFFSET('Water Data'!$D$29,0,10*ROW('Water Data'!D125)))</f>
        <v/>
      </c>
      <c r="BV131" s="310" t="str">
        <f ca="true">+IF(OFFSET('Water Data'!$E$27,0,10*ROW('Water Data'!E125))="","",OFFSET('Water Data'!$E$27,0,10*ROW('Water Data'!E125)))</f>
        <v/>
      </c>
      <c r="BW131" s="310" t="str">
        <f ca="true">+IF(OFFSET('Water Data'!$E$28,0,10*ROW('Water Data'!E125))="","",OFFSET('Water Data'!$E$28,0,10*ROW('Water Data'!E125)))</f>
        <v/>
      </c>
      <c r="BX131" s="310" t="str">
        <f ca="true">+IF(OFFSET('Water Data'!$E$29,0,10*ROW('Water Data'!E125))="","",OFFSET('Water Data'!$E$29,0,10*ROW('Water Data'!E125)))</f>
        <v/>
      </c>
      <c r="BY131" s="310" t="str">
        <f ca="true">+IF(OFFSET('Water Data'!$F$27,0,10*ROW('Water Data'!F125))="","",OFFSET('Water Data'!$F$27,0,10*ROW('Water Data'!F125)))</f>
        <v/>
      </c>
      <c r="BZ131" s="310" t="str">
        <f ca="true">+IF(OFFSET('Water Data'!$F$28,0,10*ROW('Water Data'!F125))="","",OFFSET('Water Data'!$F$28,0,10*ROW('Water Data'!F125)))</f>
        <v/>
      </c>
      <c r="CA131" s="310" t="str">
        <f ca="true">+IF(OFFSET('Water Data'!$F$29,0,10*ROW('Water Data'!F125))="","",OFFSET('Water Data'!$F$29,0,10*ROW('Water Data'!F125)))</f>
        <v/>
      </c>
      <c r="CB131" s="310" t="str">
        <f ca="true">+IF(OFFSET('Water Data'!$G$27,0,10*ROW('Water Data'!G125))="","",OFFSET('Water Data'!$G$27,0,10*ROW('Water Data'!G125)))</f>
        <v/>
      </c>
      <c r="CC131" s="310" t="str">
        <f ca="true">+IF(OFFSET('Water Data'!$G$28,0,10*ROW('Water Data'!G125))="","",OFFSET('Water Data'!$G$28,0,10*ROW('Water Data'!G125)))</f>
        <v/>
      </c>
      <c r="CD131" s="310" t="str">
        <f ca="true">+IF(OFFSET('Water Data'!$G$29,0,10*ROW('Water Data'!G125))="","",OFFSET('Water Data'!$G$29,0,10*ROW('Water Data'!G125)))</f>
        <v/>
      </c>
      <c r="CE131" s="310" t="str">
        <f ca="true">+IF(OFFSET('Water Data'!$H$27,0,10*ROW('Water Data'!H125))="","",OFFSET('Water Data'!$H$27,0,10*ROW('Water Data'!H125)))</f>
        <v/>
      </c>
      <c r="CF131" s="310" t="str">
        <f ca="true">+IF(OFFSET('Water Data'!$H$28,0,10*ROW('Water Data'!H125))="","",OFFSET('Water Data'!$H$28,0,10*ROW('Water Data'!H125)))</f>
        <v/>
      </c>
      <c r="CG131" s="310" t="str">
        <f ca="true">+IF(OFFSET('Water Data'!$H$29,0,10*ROW('Water Data'!H125))="","",OFFSET('Water Data'!$H$29,0,10*ROW('Water Data'!H125)))</f>
        <v/>
      </c>
      <c r="CH131" s="310" t="str">
        <f ca="true">+IF(OFFSET('Water Data'!$I$27,0,10*ROW('Water Data'!I125))="","",OFFSET('Water Data'!$I$27,0,10*ROW('Water Data'!I125)))</f>
        <v/>
      </c>
      <c r="CI131" s="310" t="str">
        <f ca="true">+IF(OFFSET('Water Data'!$I$28,0,10*ROW('Water Data'!I125))="","",OFFSET('Water Data'!$I$28,0,10*ROW('Water Data'!I125)))</f>
        <v/>
      </c>
      <c r="CJ131" s="310" t="str">
        <f ca="true">+IF(OFFSET('Water Data'!$I$29,0,10*ROW('Water Data'!I125))="","",OFFSET('Water Data'!$I$29,0,10*ROW('Water Data'!I125)))</f>
        <v/>
      </c>
      <c r="CK131" s="310" t="str">
        <f ca="true">+IF(OFFSET('Sanitation Data'!$D$28,0,10*ROW('Sanitation Data'!D125))="","",OFFSET('Sanitation Data'!$D$28,0,10*ROW('Sanitation Data'!D125)))</f>
        <v/>
      </c>
      <c r="CL131" s="310" t="str">
        <f ca="true">+IF(OFFSET('Sanitation Data'!$D$29,0,10*ROW('Sanitation Data'!D125))="","",OFFSET('Sanitation Data'!$D$29,0,10*ROW('Sanitation Data'!D125)))</f>
        <v/>
      </c>
      <c r="CM131" s="310" t="str">
        <f ca="true">+IF(OFFSET('Sanitation Data'!$D$30,0,10*ROW('Sanitation Data'!D125))="","",OFFSET('Sanitation Data'!$D$30,0,10*ROW('Sanitation Data'!D125)))</f>
        <v/>
      </c>
      <c r="CN131" s="310" t="str">
        <f ca="true">+IF(OFFSET('Sanitation Data'!$D$31,0,10*ROW('Sanitation Data'!D125))="","",OFFSET('Sanitation Data'!$D$31,0,10*ROW('Sanitation Data'!D125)))</f>
        <v/>
      </c>
      <c r="CO131" s="310" t="str">
        <f ca="true">+IF(OFFSET('Sanitation Data'!$D$32,0,10*ROW('Sanitation Data'!D125))="","",OFFSET('Sanitation Data'!$D$32,0,10*ROW('Sanitation Data'!D125)))</f>
        <v/>
      </c>
      <c r="CP131" s="310" t="str">
        <f ca="true">+IF(OFFSET('Sanitation Data'!$E$28,0,10*ROW('Sanitation Data'!E125))="","",OFFSET('Sanitation Data'!$E$28,0,10*ROW('Sanitation Data'!E125)))</f>
        <v/>
      </c>
      <c r="CQ131" s="310" t="str">
        <f ca="true">+IF(OFFSET('Sanitation Data'!$E$29,0,10*ROW('Sanitation Data'!E125))="","",OFFSET('Sanitation Data'!$E$29,0,10*ROW('Sanitation Data'!E125)))</f>
        <v/>
      </c>
      <c r="CR131" s="310" t="str">
        <f ca="true">+IF(OFFSET('Sanitation Data'!$E$30,0,10*ROW('Sanitation Data'!E125))="","",OFFSET('Sanitation Data'!$E$30,0,10*ROW('Sanitation Data'!E125)))</f>
        <v/>
      </c>
      <c r="CS131" s="310" t="str">
        <f ca="true">+IF(OFFSET('Sanitation Data'!$E$31,0,10*ROW('Sanitation Data'!E125))="","",OFFSET('Sanitation Data'!$E$31,0,10*ROW('Sanitation Data'!E125)))</f>
        <v/>
      </c>
      <c r="CT131" s="310" t="str">
        <f ca="true">+IF(OFFSET('Sanitation Data'!$E$32,0,10*ROW('Sanitation Data'!E125))="","",OFFSET('Sanitation Data'!$E$32,0,10*ROW('Sanitation Data'!E125)))</f>
        <v/>
      </c>
      <c r="CU131" s="310" t="str">
        <f ca="true">+IF(OFFSET('Sanitation Data'!$F$28,0,10*ROW('Sanitation Data'!F125))="","",OFFSET('Sanitation Data'!$F$28,0,10*ROW('Sanitation Data'!F125)))</f>
        <v/>
      </c>
      <c r="CV131" s="310" t="str">
        <f ca="true">+IF(OFFSET('Sanitation Data'!$F$29,0,10*ROW('Sanitation Data'!F125))="","",OFFSET('Sanitation Data'!$F$29,0,10*ROW('Sanitation Data'!F125)))</f>
        <v/>
      </c>
      <c r="CW131" s="310" t="str">
        <f ca="true">+IF(OFFSET('Sanitation Data'!$F$30,0,10*ROW('Sanitation Data'!F125))="","",OFFSET('Sanitation Data'!$F$30,0,10*ROW('Sanitation Data'!F125)))</f>
        <v/>
      </c>
      <c r="CX131" s="310" t="str">
        <f ca="true">+IF(OFFSET('Sanitation Data'!$F$31,0,10*ROW('Sanitation Data'!F125))="","",OFFSET('Sanitation Data'!$F$31,0,10*ROW('Sanitation Data'!F125)))</f>
        <v/>
      </c>
      <c r="CY131" s="310" t="str">
        <f ca="true">+IF(OFFSET('Sanitation Data'!$F$32,0,10*ROW('Sanitation Data'!F125))="","",OFFSET('Sanitation Data'!$F$32,0,10*ROW('Sanitation Data'!F125)))</f>
        <v/>
      </c>
      <c r="CZ131" s="310" t="str">
        <f ca="true">+IF(OFFSET('Sanitation Data'!$G$28,0,10*ROW('Sanitation Data'!G125))="","",OFFSET('Sanitation Data'!$G$28,0,10*ROW('Sanitation Data'!G125)))</f>
        <v/>
      </c>
      <c r="DA131" s="310" t="str">
        <f ca="true">+IF(OFFSET('Sanitation Data'!$G$29,0,10*ROW('Sanitation Data'!G125))="","",OFFSET('Sanitation Data'!$G$29,0,10*ROW('Sanitation Data'!G125)))</f>
        <v/>
      </c>
      <c r="DB131" s="310" t="str">
        <f ca="true">+IF(OFFSET('Sanitation Data'!$G$30,0,10*ROW('Sanitation Data'!G125))="","",OFFSET('Sanitation Data'!$G$30,0,10*ROW('Sanitation Data'!G125)))</f>
        <v/>
      </c>
      <c r="DC131" s="310" t="str">
        <f ca="true">+IF(OFFSET('Sanitation Data'!$G$31,0,10*ROW('Sanitation Data'!G125))="","",OFFSET('Sanitation Data'!$G$31,0,10*ROW('Sanitation Data'!G125)))</f>
        <v/>
      </c>
      <c r="DD131" s="310" t="str">
        <f ca="true">+IF(OFFSET('Sanitation Data'!$G$32,0,10*ROW('Sanitation Data'!G125))="","",OFFSET('Sanitation Data'!$G$32,0,10*ROW('Sanitation Data'!G125)))</f>
        <v/>
      </c>
      <c r="DE131" s="310" t="str">
        <f ca="true">+IF(OFFSET('Sanitation Data'!$H$28,0,10*ROW('Sanitation Data'!H125))="","",OFFSET('Sanitation Data'!$H$28,0,10*ROW('Sanitation Data'!H125)))</f>
        <v/>
      </c>
      <c r="DF131" s="310" t="str">
        <f ca="true">+IF(OFFSET('Sanitation Data'!$H$29,0,10*ROW('Sanitation Data'!H125))="","",OFFSET('Sanitation Data'!$H$29,0,10*ROW('Sanitation Data'!H125)))</f>
        <v/>
      </c>
      <c r="DG131" s="310" t="str">
        <f ca="true">+IF(OFFSET('Sanitation Data'!$H$30,0,10*ROW('Sanitation Data'!H125))="","",OFFSET('Sanitation Data'!$H$30,0,10*ROW('Sanitation Data'!H125)))</f>
        <v/>
      </c>
      <c r="DH131" s="310" t="str">
        <f ca="true">+IF(OFFSET('Sanitation Data'!$H$31,0,10*ROW('Sanitation Data'!H125))="","",OFFSET('Sanitation Data'!$H$31,0,10*ROW('Sanitation Data'!H125)))</f>
        <v/>
      </c>
      <c r="DI131" s="310" t="str">
        <f ca="true">+IF(OFFSET('Sanitation Data'!$H$32,0,10*ROW('Sanitation Data'!H125))="","",OFFSET('Sanitation Data'!$H$32,0,10*ROW('Sanitation Data'!H125)))</f>
        <v/>
      </c>
      <c r="DJ131" s="310" t="str">
        <f ca="true">+IF(OFFSET('Sanitation Data'!$I$28,0,10*ROW('Sanitation Data'!I125))="","",OFFSET('Sanitation Data'!$I$28,0,10*ROW('Sanitation Data'!I125)))</f>
        <v/>
      </c>
      <c r="DK131" s="310" t="str">
        <f ca="true">+IF(OFFSET('Sanitation Data'!$I$29,0,10*ROW('Sanitation Data'!I125))="","",OFFSET('Sanitation Data'!$I$29,0,10*ROW('Sanitation Data'!I125)))</f>
        <v/>
      </c>
      <c r="DL131" s="310" t="str">
        <f ca="true">+IF(OFFSET('Sanitation Data'!$I$30,0,10*ROW('Sanitation Data'!I125))="","",OFFSET('Sanitation Data'!$I$30,0,10*ROW('Sanitation Data'!I125)))</f>
        <v/>
      </c>
      <c r="DM131" s="310" t="str">
        <f ca="true">+IF(OFFSET('Sanitation Data'!$I$31,0,10*ROW('Sanitation Data'!I125))="","",OFFSET('Sanitation Data'!$I$31,0,10*ROW('Sanitation Data'!I125)))</f>
        <v/>
      </c>
      <c r="DN131" s="310" t="str">
        <f ca="true">+IF(OFFSET('Sanitation Data'!$I$32,0,10*ROW('Sanitation Data'!I125))="","",OFFSET('Sanitation Data'!$I$32,0,10*ROW('Sanitation Data'!I125)))</f>
        <v/>
      </c>
      <c r="DO131" s="310" t="str">
        <f ca="true">+IF(OFFSET('Hygiene Data'!$D$11,0,10*ROW('Hygiene Data'!D125))="","",OFFSET('Hygiene Data'!$D$11,0,10*ROW('Hygiene Data'!D125)))</f>
        <v/>
      </c>
      <c r="DP131" s="310" t="str">
        <f ca="true">+IF(OFFSET('Hygiene Data'!$D$12,0,10*ROW('Hygiene Data'!D125))="","",OFFSET('Hygiene Data'!$D$12,0,10*ROW('Hygiene Data'!D125)))</f>
        <v/>
      </c>
      <c r="DQ131" s="310" t="str">
        <f ca="true">+IF(OFFSET('Hygiene Data'!$D$13,0,10*ROW('Hygiene Data'!D125))="","",OFFSET('Hygiene Data'!$D$13,0,10*ROW('Hygiene Data'!D125)))</f>
        <v/>
      </c>
      <c r="DR131" s="310" t="str">
        <f ca="true">+IF(OFFSET('Hygiene Data'!$E$11,0,10*ROW('Hygiene Data'!E125))="","",OFFSET('Hygiene Data'!$E$11,0,10*ROW('Hygiene Data'!E125)))</f>
        <v/>
      </c>
      <c r="DS131" s="310" t="str">
        <f ca="true">+IF(OFFSET('Hygiene Data'!$E$12,0,10*ROW('Hygiene Data'!E125))="","",OFFSET('Hygiene Data'!$E$12,0,10*ROW('Hygiene Data'!E125)))</f>
        <v/>
      </c>
      <c r="DT131" s="310" t="str">
        <f ca="true">+IF(OFFSET('Hygiene Data'!$E$13,0,10*ROW('Hygiene Data'!E125))="","",OFFSET('Hygiene Data'!$E$13,0,10*ROW('Hygiene Data'!E125)))</f>
        <v/>
      </c>
      <c r="DU131" s="310" t="str">
        <f ca="true">+IF(OFFSET('Hygiene Data'!$F$11,0,10*ROW('Hygiene Data'!F125))="","",OFFSET('Hygiene Data'!$F$11,0,10*ROW('Hygiene Data'!F125)))</f>
        <v/>
      </c>
      <c r="DV131" s="310" t="str">
        <f ca="true">+IF(OFFSET('Hygiene Data'!$F$12,0,10*ROW('Hygiene Data'!F125))="","",OFFSET('Hygiene Data'!$F$12,0,10*ROW('Hygiene Data'!F125)))</f>
        <v/>
      </c>
      <c r="DW131" s="310" t="str">
        <f ca="true">+IF(OFFSET('Hygiene Data'!$F$13,0,10*ROW('Hygiene Data'!F125))="","",OFFSET('Hygiene Data'!$F$13,0,10*ROW('Hygiene Data'!F125)))</f>
        <v/>
      </c>
      <c r="DX131" s="310" t="str">
        <f ca="true">+IF(OFFSET('Hygiene Data'!$G$11,0,10*ROW('Hygiene Data'!G125))="","",OFFSET('Hygiene Data'!$G$11,0,10*ROW('Hygiene Data'!G125)))</f>
        <v/>
      </c>
      <c r="DY131" s="310" t="str">
        <f ca="true">+IF(OFFSET('Hygiene Data'!$G$12,0,10*ROW('Hygiene Data'!G125))="","",OFFSET('Hygiene Data'!$G$12,0,10*ROW('Hygiene Data'!G125)))</f>
        <v/>
      </c>
      <c r="DZ131" s="310" t="str">
        <f ca="true">+IF(OFFSET('Hygiene Data'!$G$13,0,10*ROW('Hygiene Data'!G125))="","",OFFSET('Hygiene Data'!$G$13,0,10*ROW('Hygiene Data'!G125)))</f>
        <v/>
      </c>
      <c r="EA131" s="310" t="str">
        <f ca="true">+IF(OFFSET('Hygiene Data'!$H$11,0,10*ROW('Hygiene Data'!H125))="","",OFFSET('Hygiene Data'!$H$11,0,10*ROW('Hygiene Data'!H125)))</f>
        <v/>
      </c>
      <c r="EB131" s="310" t="str">
        <f ca="true">+IF(OFFSET('Hygiene Data'!$H$12,0,10*ROW('Hygiene Data'!H125))="","",OFFSET('Hygiene Data'!$H$12,0,10*ROW('Hygiene Data'!H125)))</f>
        <v/>
      </c>
      <c r="EC131" s="310" t="str">
        <f ca="true">+IF(OFFSET('Hygiene Data'!$H$13,0,10*ROW('Hygiene Data'!H125))="","",OFFSET('Hygiene Data'!$H$13,0,10*ROW('Hygiene Data'!H125)))</f>
        <v/>
      </c>
      <c r="ED131" s="310" t="str">
        <f ca="true">+IF(OFFSET('Hygiene Data'!$I$11,0,10*ROW('Hygiene Data'!I125))="","",OFFSET('Hygiene Data'!$I$11,0,10*ROW('Hygiene Data'!I125)))</f>
        <v/>
      </c>
      <c r="EE131" s="310" t="str">
        <f ca="true">+IF(OFFSET('Hygiene Data'!$I$12,0,10*ROW('Hygiene Data'!I125))="","",OFFSET('Hygiene Data'!$I$12,0,10*ROW('Hygiene Data'!I125)))</f>
        <v/>
      </c>
      <c r="EF131" s="310"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66"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10"/>
      <c r="BS132" s="310" t="str">
        <f ca="true">+IF(OFFSET('Water Data'!$D$27,0,10*ROW('Water Data'!D126))="","",OFFSET('Water Data'!$D$27,0,10*ROW('Water Data'!D126)))</f>
        <v/>
      </c>
      <c r="BT132" s="310" t="str">
        <f ca="true">+IF(OFFSET('Water Data'!$D$28,0,10*ROW('Water Data'!D126))="","",OFFSET('Water Data'!$D$28,0,10*ROW('Water Data'!D126)))</f>
        <v/>
      </c>
      <c r="BU132" s="310" t="str">
        <f ca="true">+IF(OFFSET('Water Data'!$D$29,0,10*ROW('Water Data'!D126))="","",OFFSET('Water Data'!$D$29,0,10*ROW('Water Data'!D126)))</f>
        <v/>
      </c>
      <c r="BV132" s="310" t="str">
        <f ca="true">+IF(OFFSET('Water Data'!$E$27,0,10*ROW('Water Data'!E126))="","",OFFSET('Water Data'!$E$27,0,10*ROW('Water Data'!E126)))</f>
        <v/>
      </c>
      <c r="BW132" s="310" t="str">
        <f ca="true">+IF(OFFSET('Water Data'!$E$28,0,10*ROW('Water Data'!E126))="","",OFFSET('Water Data'!$E$28,0,10*ROW('Water Data'!E126)))</f>
        <v/>
      </c>
      <c r="BX132" s="310" t="str">
        <f ca="true">+IF(OFFSET('Water Data'!$E$29,0,10*ROW('Water Data'!E126))="","",OFFSET('Water Data'!$E$29,0,10*ROW('Water Data'!E126)))</f>
        <v/>
      </c>
      <c r="BY132" s="310" t="str">
        <f ca="true">+IF(OFFSET('Water Data'!$F$27,0,10*ROW('Water Data'!F126))="","",OFFSET('Water Data'!$F$27,0,10*ROW('Water Data'!F126)))</f>
        <v/>
      </c>
      <c r="BZ132" s="310" t="str">
        <f ca="true">+IF(OFFSET('Water Data'!$F$28,0,10*ROW('Water Data'!F126))="","",OFFSET('Water Data'!$F$28,0,10*ROW('Water Data'!F126)))</f>
        <v/>
      </c>
      <c r="CA132" s="310" t="str">
        <f ca="true">+IF(OFFSET('Water Data'!$F$29,0,10*ROW('Water Data'!F126))="","",OFFSET('Water Data'!$F$29,0,10*ROW('Water Data'!F126)))</f>
        <v/>
      </c>
      <c r="CB132" s="310" t="str">
        <f ca="true">+IF(OFFSET('Water Data'!$G$27,0,10*ROW('Water Data'!G126))="","",OFFSET('Water Data'!$G$27,0,10*ROW('Water Data'!G126)))</f>
        <v/>
      </c>
      <c r="CC132" s="310" t="str">
        <f ca="true">+IF(OFFSET('Water Data'!$G$28,0,10*ROW('Water Data'!G126))="","",OFFSET('Water Data'!$G$28,0,10*ROW('Water Data'!G126)))</f>
        <v/>
      </c>
      <c r="CD132" s="310" t="str">
        <f ca="true">+IF(OFFSET('Water Data'!$G$29,0,10*ROW('Water Data'!G126))="","",OFFSET('Water Data'!$G$29,0,10*ROW('Water Data'!G126)))</f>
        <v/>
      </c>
      <c r="CE132" s="310" t="str">
        <f ca="true">+IF(OFFSET('Water Data'!$H$27,0,10*ROW('Water Data'!H126))="","",OFFSET('Water Data'!$H$27,0,10*ROW('Water Data'!H126)))</f>
        <v/>
      </c>
      <c r="CF132" s="310" t="str">
        <f ca="true">+IF(OFFSET('Water Data'!$H$28,0,10*ROW('Water Data'!H126))="","",OFFSET('Water Data'!$H$28,0,10*ROW('Water Data'!H126)))</f>
        <v/>
      </c>
      <c r="CG132" s="310" t="str">
        <f ca="true">+IF(OFFSET('Water Data'!$H$29,0,10*ROW('Water Data'!H126))="","",OFFSET('Water Data'!$H$29,0,10*ROW('Water Data'!H126)))</f>
        <v/>
      </c>
      <c r="CH132" s="310" t="str">
        <f ca="true">+IF(OFFSET('Water Data'!$I$27,0,10*ROW('Water Data'!I126))="","",OFFSET('Water Data'!$I$27,0,10*ROW('Water Data'!I126)))</f>
        <v/>
      </c>
      <c r="CI132" s="310" t="str">
        <f ca="true">+IF(OFFSET('Water Data'!$I$28,0,10*ROW('Water Data'!I126))="","",OFFSET('Water Data'!$I$28,0,10*ROW('Water Data'!I126)))</f>
        <v/>
      </c>
      <c r="CJ132" s="310" t="str">
        <f ca="true">+IF(OFFSET('Water Data'!$I$29,0,10*ROW('Water Data'!I126))="","",OFFSET('Water Data'!$I$29,0,10*ROW('Water Data'!I126)))</f>
        <v/>
      </c>
      <c r="CK132" s="310" t="str">
        <f ca="true">+IF(OFFSET('Sanitation Data'!$D$28,0,10*ROW('Sanitation Data'!D126))="","",OFFSET('Sanitation Data'!$D$28,0,10*ROW('Sanitation Data'!D126)))</f>
        <v/>
      </c>
      <c r="CL132" s="310" t="str">
        <f ca="true">+IF(OFFSET('Sanitation Data'!$D$29,0,10*ROW('Sanitation Data'!D126))="","",OFFSET('Sanitation Data'!$D$29,0,10*ROW('Sanitation Data'!D126)))</f>
        <v/>
      </c>
      <c r="CM132" s="310" t="str">
        <f ca="true">+IF(OFFSET('Sanitation Data'!$D$30,0,10*ROW('Sanitation Data'!D126))="","",OFFSET('Sanitation Data'!$D$30,0,10*ROW('Sanitation Data'!D126)))</f>
        <v/>
      </c>
      <c r="CN132" s="310" t="str">
        <f ca="true">+IF(OFFSET('Sanitation Data'!$D$31,0,10*ROW('Sanitation Data'!D126))="","",OFFSET('Sanitation Data'!$D$31,0,10*ROW('Sanitation Data'!D126)))</f>
        <v/>
      </c>
      <c r="CO132" s="310" t="str">
        <f ca="true">+IF(OFFSET('Sanitation Data'!$D$32,0,10*ROW('Sanitation Data'!D126))="","",OFFSET('Sanitation Data'!$D$32,0,10*ROW('Sanitation Data'!D126)))</f>
        <v/>
      </c>
      <c r="CP132" s="310" t="str">
        <f ca="true">+IF(OFFSET('Sanitation Data'!$E$28,0,10*ROW('Sanitation Data'!E126))="","",OFFSET('Sanitation Data'!$E$28,0,10*ROW('Sanitation Data'!E126)))</f>
        <v/>
      </c>
      <c r="CQ132" s="310" t="str">
        <f ca="true">+IF(OFFSET('Sanitation Data'!$E$29,0,10*ROW('Sanitation Data'!E126))="","",OFFSET('Sanitation Data'!$E$29,0,10*ROW('Sanitation Data'!E126)))</f>
        <v/>
      </c>
      <c r="CR132" s="310" t="str">
        <f ca="true">+IF(OFFSET('Sanitation Data'!$E$30,0,10*ROW('Sanitation Data'!E126))="","",OFFSET('Sanitation Data'!$E$30,0,10*ROW('Sanitation Data'!E126)))</f>
        <v/>
      </c>
      <c r="CS132" s="310" t="str">
        <f ca="true">+IF(OFFSET('Sanitation Data'!$E$31,0,10*ROW('Sanitation Data'!E126))="","",OFFSET('Sanitation Data'!$E$31,0,10*ROW('Sanitation Data'!E126)))</f>
        <v/>
      </c>
      <c r="CT132" s="310" t="str">
        <f ca="true">+IF(OFFSET('Sanitation Data'!$E$32,0,10*ROW('Sanitation Data'!E126))="","",OFFSET('Sanitation Data'!$E$32,0,10*ROW('Sanitation Data'!E126)))</f>
        <v/>
      </c>
      <c r="CU132" s="310" t="str">
        <f ca="true">+IF(OFFSET('Sanitation Data'!$F$28,0,10*ROW('Sanitation Data'!F126))="","",OFFSET('Sanitation Data'!$F$28,0,10*ROW('Sanitation Data'!F126)))</f>
        <v/>
      </c>
      <c r="CV132" s="310" t="str">
        <f ca="true">+IF(OFFSET('Sanitation Data'!$F$29,0,10*ROW('Sanitation Data'!F126))="","",OFFSET('Sanitation Data'!$F$29,0,10*ROW('Sanitation Data'!F126)))</f>
        <v/>
      </c>
      <c r="CW132" s="310" t="str">
        <f ca="true">+IF(OFFSET('Sanitation Data'!$F$30,0,10*ROW('Sanitation Data'!F126))="","",OFFSET('Sanitation Data'!$F$30,0,10*ROW('Sanitation Data'!F126)))</f>
        <v/>
      </c>
      <c r="CX132" s="310" t="str">
        <f ca="true">+IF(OFFSET('Sanitation Data'!$F$31,0,10*ROW('Sanitation Data'!F126))="","",OFFSET('Sanitation Data'!$F$31,0,10*ROW('Sanitation Data'!F126)))</f>
        <v/>
      </c>
      <c r="CY132" s="310" t="str">
        <f ca="true">+IF(OFFSET('Sanitation Data'!$F$32,0,10*ROW('Sanitation Data'!F126))="","",OFFSET('Sanitation Data'!$F$32,0,10*ROW('Sanitation Data'!F126)))</f>
        <v/>
      </c>
      <c r="CZ132" s="310" t="str">
        <f ca="true">+IF(OFFSET('Sanitation Data'!$G$28,0,10*ROW('Sanitation Data'!G126))="","",OFFSET('Sanitation Data'!$G$28,0,10*ROW('Sanitation Data'!G126)))</f>
        <v/>
      </c>
      <c r="DA132" s="310" t="str">
        <f ca="true">+IF(OFFSET('Sanitation Data'!$G$29,0,10*ROW('Sanitation Data'!G126))="","",OFFSET('Sanitation Data'!$G$29,0,10*ROW('Sanitation Data'!G126)))</f>
        <v/>
      </c>
      <c r="DB132" s="310" t="str">
        <f ca="true">+IF(OFFSET('Sanitation Data'!$G$30,0,10*ROW('Sanitation Data'!G126))="","",OFFSET('Sanitation Data'!$G$30,0,10*ROW('Sanitation Data'!G126)))</f>
        <v/>
      </c>
      <c r="DC132" s="310" t="str">
        <f ca="true">+IF(OFFSET('Sanitation Data'!$G$31,0,10*ROW('Sanitation Data'!G126))="","",OFFSET('Sanitation Data'!$G$31,0,10*ROW('Sanitation Data'!G126)))</f>
        <v/>
      </c>
      <c r="DD132" s="310" t="str">
        <f ca="true">+IF(OFFSET('Sanitation Data'!$G$32,0,10*ROW('Sanitation Data'!G126))="","",OFFSET('Sanitation Data'!$G$32,0,10*ROW('Sanitation Data'!G126)))</f>
        <v/>
      </c>
      <c r="DE132" s="310" t="str">
        <f ca="true">+IF(OFFSET('Sanitation Data'!$H$28,0,10*ROW('Sanitation Data'!H126))="","",OFFSET('Sanitation Data'!$H$28,0,10*ROW('Sanitation Data'!H126)))</f>
        <v/>
      </c>
      <c r="DF132" s="310" t="str">
        <f ca="true">+IF(OFFSET('Sanitation Data'!$H$29,0,10*ROW('Sanitation Data'!H126))="","",OFFSET('Sanitation Data'!$H$29,0,10*ROW('Sanitation Data'!H126)))</f>
        <v/>
      </c>
      <c r="DG132" s="310" t="str">
        <f ca="true">+IF(OFFSET('Sanitation Data'!$H$30,0,10*ROW('Sanitation Data'!H126))="","",OFFSET('Sanitation Data'!$H$30,0,10*ROW('Sanitation Data'!H126)))</f>
        <v/>
      </c>
      <c r="DH132" s="310" t="str">
        <f ca="true">+IF(OFFSET('Sanitation Data'!$H$31,0,10*ROW('Sanitation Data'!H126))="","",OFFSET('Sanitation Data'!$H$31,0,10*ROW('Sanitation Data'!H126)))</f>
        <v/>
      </c>
      <c r="DI132" s="310" t="str">
        <f ca="true">+IF(OFFSET('Sanitation Data'!$H$32,0,10*ROW('Sanitation Data'!H126))="","",OFFSET('Sanitation Data'!$H$32,0,10*ROW('Sanitation Data'!H126)))</f>
        <v/>
      </c>
      <c r="DJ132" s="310" t="str">
        <f ca="true">+IF(OFFSET('Sanitation Data'!$I$28,0,10*ROW('Sanitation Data'!I126))="","",OFFSET('Sanitation Data'!$I$28,0,10*ROW('Sanitation Data'!I126)))</f>
        <v/>
      </c>
      <c r="DK132" s="310" t="str">
        <f ca="true">+IF(OFFSET('Sanitation Data'!$I$29,0,10*ROW('Sanitation Data'!I126))="","",OFFSET('Sanitation Data'!$I$29,0,10*ROW('Sanitation Data'!I126)))</f>
        <v/>
      </c>
      <c r="DL132" s="310" t="str">
        <f ca="true">+IF(OFFSET('Sanitation Data'!$I$30,0,10*ROW('Sanitation Data'!I126))="","",OFFSET('Sanitation Data'!$I$30,0,10*ROW('Sanitation Data'!I126)))</f>
        <v/>
      </c>
      <c r="DM132" s="310" t="str">
        <f ca="true">+IF(OFFSET('Sanitation Data'!$I$31,0,10*ROW('Sanitation Data'!I126))="","",OFFSET('Sanitation Data'!$I$31,0,10*ROW('Sanitation Data'!I126)))</f>
        <v/>
      </c>
      <c r="DN132" s="310" t="str">
        <f ca="true">+IF(OFFSET('Sanitation Data'!$I$32,0,10*ROW('Sanitation Data'!I126))="","",OFFSET('Sanitation Data'!$I$32,0,10*ROW('Sanitation Data'!I126)))</f>
        <v/>
      </c>
      <c r="DO132" s="310" t="str">
        <f ca="true">+IF(OFFSET('Hygiene Data'!$D$11,0,10*ROW('Hygiene Data'!D126))="","",OFFSET('Hygiene Data'!$D$11,0,10*ROW('Hygiene Data'!D126)))</f>
        <v/>
      </c>
      <c r="DP132" s="310" t="str">
        <f ca="true">+IF(OFFSET('Hygiene Data'!$D$12,0,10*ROW('Hygiene Data'!D126))="","",OFFSET('Hygiene Data'!$D$12,0,10*ROW('Hygiene Data'!D126)))</f>
        <v/>
      </c>
      <c r="DQ132" s="310" t="str">
        <f ca="true">+IF(OFFSET('Hygiene Data'!$D$13,0,10*ROW('Hygiene Data'!D126))="","",OFFSET('Hygiene Data'!$D$13,0,10*ROW('Hygiene Data'!D126)))</f>
        <v/>
      </c>
      <c r="DR132" s="310" t="str">
        <f ca="true">+IF(OFFSET('Hygiene Data'!$E$11,0,10*ROW('Hygiene Data'!E126))="","",OFFSET('Hygiene Data'!$E$11,0,10*ROW('Hygiene Data'!E126)))</f>
        <v/>
      </c>
      <c r="DS132" s="310" t="str">
        <f ca="true">+IF(OFFSET('Hygiene Data'!$E$12,0,10*ROW('Hygiene Data'!E126))="","",OFFSET('Hygiene Data'!$E$12,0,10*ROW('Hygiene Data'!E126)))</f>
        <v/>
      </c>
      <c r="DT132" s="310" t="str">
        <f ca="true">+IF(OFFSET('Hygiene Data'!$E$13,0,10*ROW('Hygiene Data'!E126))="","",OFFSET('Hygiene Data'!$E$13,0,10*ROW('Hygiene Data'!E126)))</f>
        <v/>
      </c>
      <c r="DU132" s="310" t="str">
        <f ca="true">+IF(OFFSET('Hygiene Data'!$F$11,0,10*ROW('Hygiene Data'!F126))="","",OFFSET('Hygiene Data'!$F$11,0,10*ROW('Hygiene Data'!F126)))</f>
        <v/>
      </c>
      <c r="DV132" s="310" t="str">
        <f ca="true">+IF(OFFSET('Hygiene Data'!$F$12,0,10*ROW('Hygiene Data'!F126))="","",OFFSET('Hygiene Data'!$F$12,0,10*ROW('Hygiene Data'!F126)))</f>
        <v/>
      </c>
      <c r="DW132" s="310" t="str">
        <f ca="true">+IF(OFFSET('Hygiene Data'!$F$13,0,10*ROW('Hygiene Data'!F126))="","",OFFSET('Hygiene Data'!$F$13,0,10*ROW('Hygiene Data'!F126)))</f>
        <v/>
      </c>
      <c r="DX132" s="310" t="str">
        <f ca="true">+IF(OFFSET('Hygiene Data'!$G$11,0,10*ROW('Hygiene Data'!G126))="","",OFFSET('Hygiene Data'!$G$11,0,10*ROW('Hygiene Data'!G126)))</f>
        <v/>
      </c>
      <c r="DY132" s="310" t="str">
        <f ca="true">+IF(OFFSET('Hygiene Data'!$G$12,0,10*ROW('Hygiene Data'!G126))="","",OFFSET('Hygiene Data'!$G$12,0,10*ROW('Hygiene Data'!G126)))</f>
        <v/>
      </c>
      <c r="DZ132" s="310" t="str">
        <f ca="true">+IF(OFFSET('Hygiene Data'!$G$13,0,10*ROW('Hygiene Data'!G126))="","",OFFSET('Hygiene Data'!$G$13,0,10*ROW('Hygiene Data'!G126)))</f>
        <v/>
      </c>
      <c r="EA132" s="310" t="str">
        <f ca="true">+IF(OFFSET('Hygiene Data'!$H$11,0,10*ROW('Hygiene Data'!H126))="","",OFFSET('Hygiene Data'!$H$11,0,10*ROW('Hygiene Data'!H126)))</f>
        <v/>
      </c>
      <c r="EB132" s="310" t="str">
        <f ca="true">+IF(OFFSET('Hygiene Data'!$H$12,0,10*ROW('Hygiene Data'!H126))="","",OFFSET('Hygiene Data'!$H$12,0,10*ROW('Hygiene Data'!H126)))</f>
        <v/>
      </c>
      <c r="EC132" s="310" t="str">
        <f ca="true">+IF(OFFSET('Hygiene Data'!$H$13,0,10*ROW('Hygiene Data'!H126))="","",OFFSET('Hygiene Data'!$H$13,0,10*ROW('Hygiene Data'!H126)))</f>
        <v/>
      </c>
      <c r="ED132" s="310" t="str">
        <f ca="true">+IF(OFFSET('Hygiene Data'!$I$11,0,10*ROW('Hygiene Data'!I126))="","",OFFSET('Hygiene Data'!$I$11,0,10*ROW('Hygiene Data'!I126)))</f>
        <v/>
      </c>
      <c r="EE132" s="310" t="str">
        <f ca="true">+IF(OFFSET('Hygiene Data'!$I$12,0,10*ROW('Hygiene Data'!I126))="","",OFFSET('Hygiene Data'!$I$12,0,10*ROW('Hygiene Data'!I126)))</f>
        <v/>
      </c>
      <c r="EF132" s="310"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66"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10"/>
      <c r="BS133" s="310" t="str">
        <f ca="true">+IF(OFFSET('Water Data'!$D$27,0,10*ROW('Water Data'!D127))="","",OFFSET('Water Data'!$D$27,0,10*ROW('Water Data'!D127)))</f>
        <v/>
      </c>
      <c r="BT133" s="310" t="str">
        <f ca="true">+IF(OFFSET('Water Data'!$D$28,0,10*ROW('Water Data'!D127))="","",OFFSET('Water Data'!$D$28,0,10*ROW('Water Data'!D127)))</f>
        <v/>
      </c>
      <c r="BU133" s="310" t="str">
        <f ca="true">+IF(OFFSET('Water Data'!$D$29,0,10*ROW('Water Data'!D127))="","",OFFSET('Water Data'!$D$29,0,10*ROW('Water Data'!D127)))</f>
        <v/>
      </c>
      <c r="BV133" s="310" t="str">
        <f ca="true">+IF(OFFSET('Water Data'!$E$27,0,10*ROW('Water Data'!E127))="","",OFFSET('Water Data'!$E$27,0,10*ROW('Water Data'!E127)))</f>
        <v/>
      </c>
      <c r="BW133" s="310" t="str">
        <f ca="true">+IF(OFFSET('Water Data'!$E$28,0,10*ROW('Water Data'!E127))="","",OFFSET('Water Data'!$E$28,0,10*ROW('Water Data'!E127)))</f>
        <v/>
      </c>
      <c r="BX133" s="310" t="str">
        <f ca="true">+IF(OFFSET('Water Data'!$E$29,0,10*ROW('Water Data'!E127))="","",OFFSET('Water Data'!$E$29,0,10*ROW('Water Data'!E127)))</f>
        <v/>
      </c>
      <c r="BY133" s="310" t="str">
        <f ca="true">+IF(OFFSET('Water Data'!$F$27,0,10*ROW('Water Data'!F127))="","",OFFSET('Water Data'!$F$27,0,10*ROW('Water Data'!F127)))</f>
        <v/>
      </c>
      <c r="BZ133" s="310" t="str">
        <f ca="true">+IF(OFFSET('Water Data'!$F$28,0,10*ROW('Water Data'!F127))="","",OFFSET('Water Data'!$F$28,0,10*ROW('Water Data'!F127)))</f>
        <v/>
      </c>
      <c r="CA133" s="310" t="str">
        <f ca="true">+IF(OFFSET('Water Data'!$F$29,0,10*ROW('Water Data'!F127))="","",OFFSET('Water Data'!$F$29,0,10*ROW('Water Data'!F127)))</f>
        <v/>
      </c>
      <c r="CB133" s="310" t="str">
        <f ca="true">+IF(OFFSET('Water Data'!$G$27,0,10*ROW('Water Data'!G127))="","",OFFSET('Water Data'!$G$27,0,10*ROW('Water Data'!G127)))</f>
        <v/>
      </c>
      <c r="CC133" s="310" t="str">
        <f ca="true">+IF(OFFSET('Water Data'!$G$28,0,10*ROW('Water Data'!G127))="","",OFFSET('Water Data'!$G$28,0,10*ROW('Water Data'!G127)))</f>
        <v/>
      </c>
      <c r="CD133" s="310" t="str">
        <f ca="true">+IF(OFFSET('Water Data'!$G$29,0,10*ROW('Water Data'!G127))="","",OFFSET('Water Data'!$G$29,0,10*ROW('Water Data'!G127)))</f>
        <v/>
      </c>
      <c r="CE133" s="310" t="str">
        <f ca="true">+IF(OFFSET('Water Data'!$H$27,0,10*ROW('Water Data'!H127))="","",OFFSET('Water Data'!$H$27,0,10*ROW('Water Data'!H127)))</f>
        <v/>
      </c>
      <c r="CF133" s="310" t="str">
        <f ca="true">+IF(OFFSET('Water Data'!$H$28,0,10*ROW('Water Data'!H127))="","",OFFSET('Water Data'!$H$28,0,10*ROW('Water Data'!H127)))</f>
        <v/>
      </c>
      <c r="CG133" s="310" t="str">
        <f ca="true">+IF(OFFSET('Water Data'!$H$29,0,10*ROW('Water Data'!H127))="","",OFFSET('Water Data'!$H$29,0,10*ROW('Water Data'!H127)))</f>
        <v/>
      </c>
      <c r="CH133" s="310" t="str">
        <f ca="true">+IF(OFFSET('Water Data'!$I$27,0,10*ROW('Water Data'!I127))="","",OFFSET('Water Data'!$I$27,0,10*ROW('Water Data'!I127)))</f>
        <v/>
      </c>
      <c r="CI133" s="310" t="str">
        <f ca="true">+IF(OFFSET('Water Data'!$I$28,0,10*ROW('Water Data'!I127))="","",OFFSET('Water Data'!$I$28,0,10*ROW('Water Data'!I127)))</f>
        <v/>
      </c>
      <c r="CJ133" s="310" t="str">
        <f ca="true">+IF(OFFSET('Water Data'!$I$29,0,10*ROW('Water Data'!I127))="","",OFFSET('Water Data'!$I$29,0,10*ROW('Water Data'!I127)))</f>
        <v/>
      </c>
      <c r="CK133" s="310" t="str">
        <f ca="true">+IF(OFFSET('Sanitation Data'!$D$28,0,10*ROW('Sanitation Data'!D127))="","",OFFSET('Sanitation Data'!$D$28,0,10*ROW('Sanitation Data'!D127)))</f>
        <v/>
      </c>
      <c r="CL133" s="310" t="str">
        <f ca="true">+IF(OFFSET('Sanitation Data'!$D$29,0,10*ROW('Sanitation Data'!D127))="","",OFFSET('Sanitation Data'!$D$29,0,10*ROW('Sanitation Data'!D127)))</f>
        <v/>
      </c>
      <c r="CM133" s="310" t="str">
        <f ca="true">+IF(OFFSET('Sanitation Data'!$D$30,0,10*ROW('Sanitation Data'!D127))="","",OFFSET('Sanitation Data'!$D$30,0,10*ROW('Sanitation Data'!D127)))</f>
        <v/>
      </c>
      <c r="CN133" s="310" t="str">
        <f ca="true">+IF(OFFSET('Sanitation Data'!$D$31,0,10*ROW('Sanitation Data'!D127))="","",OFFSET('Sanitation Data'!$D$31,0,10*ROW('Sanitation Data'!D127)))</f>
        <v/>
      </c>
      <c r="CO133" s="310" t="str">
        <f ca="true">+IF(OFFSET('Sanitation Data'!$D$32,0,10*ROW('Sanitation Data'!D127))="","",OFFSET('Sanitation Data'!$D$32,0,10*ROW('Sanitation Data'!D127)))</f>
        <v/>
      </c>
      <c r="CP133" s="310" t="str">
        <f ca="true">+IF(OFFSET('Sanitation Data'!$E$28,0,10*ROW('Sanitation Data'!E127))="","",OFFSET('Sanitation Data'!$E$28,0,10*ROW('Sanitation Data'!E127)))</f>
        <v/>
      </c>
      <c r="CQ133" s="310" t="str">
        <f ca="true">+IF(OFFSET('Sanitation Data'!$E$29,0,10*ROW('Sanitation Data'!E127))="","",OFFSET('Sanitation Data'!$E$29,0,10*ROW('Sanitation Data'!E127)))</f>
        <v/>
      </c>
      <c r="CR133" s="310" t="str">
        <f ca="true">+IF(OFFSET('Sanitation Data'!$E$30,0,10*ROW('Sanitation Data'!E127))="","",OFFSET('Sanitation Data'!$E$30,0,10*ROW('Sanitation Data'!E127)))</f>
        <v/>
      </c>
      <c r="CS133" s="310" t="str">
        <f ca="true">+IF(OFFSET('Sanitation Data'!$E$31,0,10*ROW('Sanitation Data'!E127))="","",OFFSET('Sanitation Data'!$E$31,0,10*ROW('Sanitation Data'!E127)))</f>
        <v/>
      </c>
      <c r="CT133" s="310" t="str">
        <f ca="true">+IF(OFFSET('Sanitation Data'!$E$32,0,10*ROW('Sanitation Data'!E127))="","",OFFSET('Sanitation Data'!$E$32,0,10*ROW('Sanitation Data'!E127)))</f>
        <v/>
      </c>
      <c r="CU133" s="310" t="str">
        <f ca="true">+IF(OFFSET('Sanitation Data'!$F$28,0,10*ROW('Sanitation Data'!F127))="","",OFFSET('Sanitation Data'!$F$28,0,10*ROW('Sanitation Data'!F127)))</f>
        <v/>
      </c>
      <c r="CV133" s="310" t="str">
        <f ca="true">+IF(OFFSET('Sanitation Data'!$F$29,0,10*ROW('Sanitation Data'!F127))="","",OFFSET('Sanitation Data'!$F$29,0,10*ROW('Sanitation Data'!F127)))</f>
        <v/>
      </c>
      <c r="CW133" s="310" t="str">
        <f ca="true">+IF(OFFSET('Sanitation Data'!$F$30,0,10*ROW('Sanitation Data'!F127))="","",OFFSET('Sanitation Data'!$F$30,0,10*ROW('Sanitation Data'!F127)))</f>
        <v/>
      </c>
      <c r="CX133" s="310" t="str">
        <f ca="true">+IF(OFFSET('Sanitation Data'!$F$31,0,10*ROW('Sanitation Data'!F127))="","",OFFSET('Sanitation Data'!$F$31,0,10*ROW('Sanitation Data'!F127)))</f>
        <v/>
      </c>
      <c r="CY133" s="310" t="str">
        <f ca="true">+IF(OFFSET('Sanitation Data'!$F$32,0,10*ROW('Sanitation Data'!F127))="","",OFFSET('Sanitation Data'!$F$32,0,10*ROW('Sanitation Data'!F127)))</f>
        <v/>
      </c>
      <c r="CZ133" s="310" t="str">
        <f ca="true">+IF(OFFSET('Sanitation Data'!$G$28,0,10*ROW('Sanitation Data'!G127))="","",OFFSET('Sanitation Data'!$G$28,0,10*ROW('Sanitation Data'!G127)))</f>
        <v/>
      </c>
      <c r="DA133" s="310" t="str">
        <f ca="true">+IF(OFFSET('Sanitation Data'!$G$29,0,10*ROW('Sanitation Data'!G127))="","",OFFSET('Sanitation Data'!$G$29,0,10*ROW('Sanitation Data'!G127)))</f>
        <v/>
      </c>
      <c r="DB133" s="310" t="str">
        <f ca="true">+IF(OFFSET('Sanitation Data'!$G$30,0,10*ROW('Sanitation Data'!G127))="","",OFFSET('Sanitation Data'!$G$30,0,10*ROW('Sanitation Data'!G127)))</f>
        <v/>
      </c>
      <c r="DC133" s="310" t="str">
        <f ca="true">+IF(OFFSET('Sanitation Data'!$G$31,0,10*ROW('Sanitation Data'!G127))="","",OFFSET('Sanitation Data'!$G$31,0,10*ROW('Sanitation Data'!G127)))</f>
        <v/>
      </c>
      <c r="DD133" s="310" t="str">
        <f ca="true">+IF(OFFSET('Sanitation Data'!$G$32,0,10*ROW('Sanitation Data'!G127))="","",OFFSET('Sanitation Data'!$G$32,0,10*ROW('Sanitation Data'!G127)))</f>
        <v/>
      </c>
      <c r="DE133" s="310" t="str">
        <f ca="true">+IF(OFFSET('Sanitation Data'!$H$28,0,10*ROW('Sanitation Data'!H127))="","",OFFSET('Sanitation Data'!$H$28,0,10*ROW('Sanitation Data'!H127)))</f>
        <v/>
      </c>
      <c r="DF133" s="310" t="str">
        <f ca="true">+IF(OFFSET('Sanitation Data'!$H$29,0,10*ROW('Sanitation Data'!H127))="","",OFFSET('Sanitation Data'!$H$29,0,10*ROW('Sanitation Data'!H127)))</f>
        <v/>
      </c>
      <c r="DG133" s="310" t="str">
        <f ca="true">+IF(OFFSET('Sanitation Data'!$H$30,0,10*ROW('Sanitation Data'!H127))="","",OFFSET('Sanitation Data'!$H$30,0,10*ROW('Sanitation Data'!H127)))</f>
        <v/>
      </c>
      <c r="DH133" s="310" t="str">
        <f ca="true">+IF(OFFSET('Sanitation Data'!$H$31,0,10*ROW('Sanitation Data'!H127))="","",OFFSET('Sanitation Data'!$H$31,0,10*ROW('Sanitation Data'!H127)))</f>
        <v/>
      </c>
      <c r="DI133" s="310" t="str">
        <f ca="true">+IF(OFFSET('Sanitation Data'!$H$32,0,10*ROW('Sanitation Data'!H127))="","",OFFSET('Sanitation Data'!$H$32,0,10*ROW('Sanitation Data'!H127)))</f>
        <v/>
      </c>
      <c r="DJ133" s="310" t="str">
        <f ca="true">+IF(OFFSET('Sanitation Data'!$I$28,0,10*ROW('Sanitation Data'!I127))="","",OFFSET('Sanitation Data'!$I$28,0,10*ROW('Sanitation Data'!I127)))</f>
        <v/>
      </c>
      <c r="DK133" s="310" t="str">
        <f ca="true">+IF(OFFSET('Sanitation Data'!$I$29,0,10*ROW('Sanitation Data'!I127))="","",OFFSET('Sanitation Data'!$I$29,0,10*ROW('Sanitation Data'!I127)))</f>
        <v/>
      </c>
      <c r="DL133" s="310" t="str">
        <f ca="true">+IF(OFFSET('Sanitation Data'!$I$30,0,10*ROW('Sanitation Data'!I127))="","",OFFSET('Sanitation Data'!$I$30,0,10*ROW('Sanitation Data'!I127)))</f>
        <v/>
      </c>
      <c r="DM133" s="310" t="str">
        <f ca="true">+IF(OFFSET('Sanitation Data'!$I$31,0,10*ROW('Sanitation Data'!I127))="","",OFFSET('Sanitation Data'!$I$31,0,10*ROW('Sanitation Data'!I127)))</f>
        <v/>
      </c>
      <c r="DN133" s="310" t="str">
        <f ca="true">+IF(OFFSET('Sanitation Data'!$I$32,0,10*ROW('Sanitation Data'!I127))="","",OFFSET('Sanitation Data'!$I$32,0,10*ROW('Sanitation Data'!I127)))</f>
        <v/>
      </c>
      <c r="DO133" s="310" t="str">
        <f ca="true">+IF(OFFSET('Hygiene Data'!$D$11,0,10*ROW('Hygiene Data'!D127))="","",OFFSET('Hygiene Data'!$D$11,0,10*ROW('Hygiene Data'!D127)))</f>
        <v/>
      </c>
      <c r="DP133" s="310" t="str">
        <f ca="true">+IF(OFFSET('Hygiene Data'!$D$12,0,10*ROW('Hygiene Data'!D127))="","",OFFSET('Hygiene Data'!$D$12,0,10*ROW('Hygiene Data'!D127)))</f>
        <v/>
      </c>
      <c r="DQ133" s="310" t="str">
        <f ca="true">+IF(OFFSET('Hygiene Data'!$D$13,0,10*ROW('Hygiene Data'!D127))="","",OFFSET('Hygiene Data'!$D$13,0,10*ROW('Hygiene Data'!D127)))</f>
        <v/>
      </c>
      <c r="DR133" s="310" t="str">
        <f ca="true">+IF(OFFSET('Hygiene Data'!$E$11,0,10*ROW('Hygiene Data'!E127))="","",OFFSET('Hygiene Data'!$E$11,0,10*ROW('Hygiene Data'!E127)))</f>
        <v/>
      </c>
      <c r="DS133" s="310" t="str">
        <f ca="true">+IF(OFFSET('Hygiene Data'!$E$12,0,10*ROW('Hygiene Data'!E127))="","",OFFSET('Hygiene Data'!$E$12,0,10*ROW('Hygiene Data'!E127)))</f>
        <v/>
      </c>
      <c r="DT133" s="310" t="str">
        <f ca="true">+IF(OFFSET('Hygiene Data'!$E$13,0,10*ROW('Hygiene Data'!E127))="","",OFFSET('Hygiene Data'!$E$13,0,10*ROW('Hygiene Data'!E127)))</f>
        <v/>
      </c>
      <c r="DU133" s="310" t="str">
        <f ca="true">+IF(OFFSET('Hygiene Data'!$F$11,0,10*ROW('Hygiene Data'!F127))="","",OFFSET('Hygiene Data'!$F$11,0,10*ROW('Hygiene Data'!F127)))</f>
        <v/>
      </c>
      <c r="DV133" s="310" t="str">
        <f ca="true">+IF(OFFSET('Hygiene Data'!$F$12,0,10*ROW('Hygiene Data'!F127))="","",OFFSET('Hygiene Data'!$F$12,0,10*ROW('Hygiene Data'!F127)))</f>
        <v/>
      </c>
      <c r="DW133" s="310" t="str">
        <f ca="true">+IF(OFFSET('Hygiene Data'!$F$13,0,10*ROW('Hygiene Data'!F127))="","",OFFSET('Hygiene Data'!$F$13,0,10*ROW('Hygiene Data'!F127)))</f>
        <v/>
      </c>
      <c r="DX133" s="310" t="str">
        <f ca="true">+IF(OFFSET('Hygiene Data'!$G$11,0,10*ROW('Hygiene Data'!G127))="","",OFFSET('Hygiene Data'!$G$11,0,10*ROW('Hygiene Data'!G127)))</f>
        <v/>
      </c>
      <c r="DY133" s="310" t="str">
        <f ca="true">+IF(OFFSET('Hygiene Data'!$G$12,0,10*ROW('Hygiene Data'!G127))="","",OFFSET('Hygiene Data'!$G$12,0,10*ROW('Hygiene Data'!G127)))</f>
        <v/>
      </c>
      <c r="DZ133" s="310" t="str">
        <f ca="true">+IF(OFFSET('Hygiene Data'!$G$13,0,10*ROW('Hygiene Data'!G127))="","",OFFSET('Hygiene Data'!$G$13,0,10*ROW('Hygiene Data'!G127)))</f>
        <v/>
      </c>
      <c r="EA133" s="310" t="str">
        <f ca="true">+IF(OFFSET('Hygiene Data'!$H$11,0,10*ROW('Hygiene Data'!H127))="","",OFFSET('Hygiene Data'!$H$11,0,10*ROW('Hygiene Data'!H127)))</f>
        <v/>
      </c>
      <c r="EB133" s="310" t="str">
        <f ca="true">+IF(OFFSET('Hygiene Data'!$H$12,0,10*ROW('Hygiene Data'!H127))="","",OFFSET('Hygiene Data'!$H$12,0,10*ROW('Hygiene Data'!H127)))</f>
        <v/>
      </c>
      <c r="EC133" s="310" t="str">
        <f ca="true">+IF(OFFSET('Hygiene Data'!$H$13,0,10*ROW('Hygiene Data'!H127))="","",OFFSET('Hygiene Data'!$H$13,0,10*ROW('Hygiene Data'!H127)))</f>
        <v/>
      </c>
      <c r="ED133" s="310" t="str">
        <f ca="true">+IF(OFFSET('Hygiene Data'!$I$11,0,10*ROW('Hygiene Data'!I127))="","",OFFSET('Hygiene Data'!$I$11,0,10*ROW('Hygiene Data'!I127)))</f>
        <v/>
      </c>
      <c r="EE133" s="310" t="str">
        <f ca="true">+IF(OFFSET('Hygiene Data'!$I$12,0,10*ROW('Hygiene Data'!I127))="","",OFFSET('Hygiene Data'!$I$12,0,10*ROW('Hygiene Data'!I127)))</f>
        <v/>
      </c>
      <c r="EF133" s="310"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66"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10"/>
      <c r="BS134" s="310" t="str">
        <f ca="true">+IF(OFFSET('Water Data'!$D$27,0,10*ROW('Water Data'!D128))="","",OFFSET('Water Data'!$D$27,0,10*ROW('Water Data'!D128)))</f>
        <v/>
      </c>
      <c r="BT134" s="310" t="str">
        <f ca="true">+IF(OFFSET('Water Data'!$D$28,0,10*ROW('Water Data'!D128))="","",OFFSET('Water Data'!$D$28,0,10*ROW('Water Data'!D128)))</f>
        <v/>
      </c>
      <c r="BU134" s="310" t="str">
        <f ca="true">+IF(OFFSET('Water Data'!$D$29,0,10*ROW('Water Data'!D128))="","",OFFSET('Water Data'!$D$29,0,10*ROW('Water Data'!D128)))</f>
        <v/>
      </c>
      <c r="BV134" s="310" t="str">
        <f ca="true">+IF(OFFSET('Water Data'!$E$27,0,10*ROW('Water Data'!E128))="","",OFFSET('Water Data'!$E$27,0,10*ROW('Water Data'!E128)))</f>
        <v/>
      </c>
      <c r="BW134" s="310" t="str">
        <f ca="true">+IF(OFFSET('Water Data'!$E$28,0,10*ROW('Water Data'!E128))="","",OFFSET('Water Data'!$E$28,0,10*ROW('Water Data'!E128)))</f>
        <v/>
      </c>
      <c r="BX134" s="310" t="str">
        <f ca="true">+IF(OFFSET('Water Data'!$E$29,0,10*ROW('Water Data'!E128))="","",OFFSET('Water Data'!$E$29,0,10*ROW('Water Data'!E128)))</f>
        <v/>
      </c>
      <c r="BY134" s="310" t="str">
        <f ca="true">+IF(OFFSET('Water Data'!$F$27,0,10*ROW('Water Data'!F128))="","",OFFSET('Water Data'!$F$27,0,10*ROW('Water Data'!F128)))</f>
        <v/>
      </c>
      <c r="BZ134" s="310" t="str">
        <f ca="true">+IF(OFFSET('Water Data'!$F$28,0,10*ROW('Water Data'!F128))="","",OFFSET('Water Data'!$F$28,0,10*ROW('Water Data'!F128)))</f>
        <v/>
      </c>
      <c r="CA134" s="310" t="str">
        <f ca="true">+IF(OFFSET('Water Data'!$F$29,0,10*ROW('Water Data'!F128))="","",OFFSET('Water Data'!$F$29,0,10*ROW('Water Data'!F128)))</f>
        <v/>
      </c>
      <c r="CB134" s="310" t="str">
        <f ca="true">+IF(OFFSET('Water Data'!$G$27,0,10*ROW('Water Data'!G128))="","",OFFSET('Water Data'!$G$27,0,10*ROW('Water Data'!G128)))</f>
        <v/>
      </c>
      <c r="CC134" s="310" t="str">
        <f ca="true">+IF(OFFSET('Water Data'!$G$28,0,10*ROW('Water Data'!G128))="","",OFFSET('Water Data'!$G$28,0,10*ROW('Water Data'!G128)))</f>
        <v/>
      </c>
      <c r="CD134" s="310" t="str">
        <f ca="true">+IF(OFFSET('Water Data'!$G$29,0,10*ROW('Water Data'!G128))="","",OFFSET('Water Data'!$G$29,0,10*ROW('Water Data'!G128)))</f>
        <v/>
      </c>
      <c r="CE134" s="310" t="str">
        <f ca="true">+IF(OFFSET('Water Data'!$H$27,0,10*ROW('Water Data'!H128))="","",OFFSET('Water Data'!$H$27,0,10*ROW('Water Data'!H128)))</f>
        <v/>
      </c>
      <c r="CF134" s="310" t="str">
        <f ca="true">+IF(OFFSET('Water Data'!$H$28,0,10*ROW('Water Data'!H128))="","",OFFSET('Water Data'!$H$28,0,10*ROW('Water Data'!H128)))</f>
        <v/>
      </c>
      <c r="CG134" s="310" t="str">
        <f ca="true">+IF(OFFSET('Water Data'!$H$29,0,10*ROW('Water Data'!H128))="","",OFFSET('Water Data'!$H$29,0,10*ROW('Water Data'!H128)))</f>
        <v/>
      </c>
      <c r="CH134" s="310" t="str">
        <f ca="true">+IF(OFFSET('Water Data'!$I$27,0,10*ROW('Water Data'!I128))="","",OFFSET('Water Data'!$I$27,0,10*ROW('Water Data'!I128)))</f>
        <v/>
      </c>
      <c r="CI134" s="310" t="str">
        <f ca="true">+IF(OFFSET('Water Data'!$I$28,0,10*ROW('Water Data'!I128))="","",OFFSET('Water Data'!$I$28,0,10*ROW('Water Data'!I128)))</f>
        <v/>
      </c>
      <c r="CJ134" s="310" t="str">
        <f ca="true">+IF(OFFSET('Water Data'!$I$29,0,10*ROW('Water Data'!I128))="","",OFFSET('Water Data'!$I$29,0,10*ROW('Water Data'!I128)))</f>
        <v/>
      </c>
      <c r="CK134" s="310" t="str">
        <f ca="true">+IF(OFFSET('Sanitation Data'!$D$28,0,10*ROW('Sanitation Data'!D128))="","",OFFSET('Sanitation Data'!$D$28,0,10*ROW('Sanitation Data'!D128)))</f>
        <v/>
      </c>
      <c r="CL134" s="310" t="str">
        <f ca="true">+IF(OFFSET('Sanitation Data'!$D$29,0,10*ROW('Sanitation Data'!D128))="","",OFFSET('Sanitation Data'!$D$29,0,10*ROW('Sanitation Data'!D128)))</f>
        <v/>
      </c>
      <c r="CM134" s="310" t="str">
        <f ca="true">+IF(OFFSET('Sanitation Data'!$D$30,0,10*ROW('Sanitation Data'!D128))="","",OFFSET('Sanitation Data'!$D$30,0,10*ROW('Sanitation Data'!D128)))</f>
        <v/>
      </c>
      <c r="CN134" s="310" t="str">
        <f ca="true">+IF(OFFSET('Sanitation Data'!$D$31,0,10*ROW('Sanitation Data'!D128))="","",OFFSET('Sanitation Data'!$D$31,0,10*ROW('Sanitation Data'!D128)))</f>
        <v/>
      </c>
      <c r="CO134" s="310" t="str">
        <f ca="true">+IF(OFFSET('Sanitation Data'!$D$32,0,10*ROW('Sanitation Data'!D128))="","",OFFSET('Sanitation Data'!$D$32,0,10*ROW('Sanitation Data'!D128)))</f>
        <v/>
      </c>
      <c r="CP134" s="310" t="str">
        <f ca="true">+IF(OFFSET('Sanitation Data'!$E$28,0,10*ROW('Sanitation Data'!E128))="","",OFFSET('Sanitation Data'!$E$28,0,10*ROW('Sanitation Data'!E128)))</f>
        <v/>
      </c>
      <c r="CQ134" s="310" t="str">
        <f ca="true">+IF(OFFSET('Sanitation Data'!$E$29,0,10*ROW('Sanitation Data'!E128))="","",OFFSET('Sanitation Data'!$E$29,0,10*ROW('Sanitation Data'!E128)))</f>
        <v/>
      </c>
      <c r="CR134" s="310" t="str">
        <f ca="true">+IF(OFFSET('Sanitation Data'!$E$30,0,10*ROW('Sanitation Data'!E128))="","",OFFSET('Sanitation Data'!$E$30,0,10*ROW('Sanitation Data'!E128)))</f>
        <v/>
      </c>
      <c r="CS134" s="310" t="str">
        <f ca="true">+IF(OFFSET('Sanitation Data'!$E$31,0,10*ROW('Sanitation Data'!E128))="","",OFFSET('Sanitation Data'!$E$31,0,10*ROW('Sanitation Data'!E128)))</f>
        <v/>
      </c>
      <c r="CT134" s="310" t="str">
        <f ca="true">+IF(OFFSET('Sanitation Data'!$E$32,0,10*ROW('Sanitation Data'!E128))="","",OFFSET('Sanitation Data'!$E$32,0,10*ROW('Sanitation Data'!E128)))</f>
        <v/>
      </c>
      <c r="CU134" s="310" t="str">
        <f ca="true">+IF(OFFSET('Sanitation Data'!$F$28,0,10*ROW('Sanitation Data'!F128))="","",OFFSET('Sanitation Data'!$F$28,0,10*ROW('Sanitation Data'!F128)))</f>
        <v/>
      </c>
      <c r="CV134" s="310" t="str">
        <f ca="true">+IF(OFFSET('Sanitation Data'!$F$29,0,10*ROW('Sanitation Data'!F128))="","",OFFSET('Sanitation Data'!$F$29,0,10*ROW('Sanitation Data'!F128)))</f>
        <v/>
      </c>
      <c r="CW134" s="310" t="str">
        <f ca="true">+IF(OFFSET('Sanitation Data'!$F$30,0,10*ROW('Sanitation Data'!F128))="","",OFFSET('Sanitation Data'!$F$30,0,10*ROW('Sanitation Data'!F128)))</f>
        <v/>
      </c>
      <c r="CX134" s="310" t="str">
        <f ca="true">+IF(OFFSET('Sanitation Data'!$F$31,0,10*ROW('Sanitation Data'!F128))="","",OFFSET('Sanitation Data'!$F$31,0,10*ROW('Sanitation Data'!F128)))</f>
        <v/>
      </c>
      <c r="CY134" s="310" t="str">
        <f ca="true">+IF(OFFSET('Sanitation Data'!$F$32,0,10*ROW('Sanitation Data'!F128))="","",OFFSET('Sanitation Data'!$F$32,0,10*ROW('Sanitation Data'!F128)))</f>
        <v/>
      </c>
      <c r="CZ134" s="310" t="str">
        <f ca="true">+IF(OFFSET('Sanitation Data'!$G$28,0,10*ROW('Sanitation Data'!G128))="","",OFFSET('Sanitation Data'!$G$28,0,10*ROW('Sanitation Data'!G128)))</f>
        <v/>
      </c>
      <c r="DA134" s="310" t="str">
        <f ca="true">+IF(OFFSET('Sanitation Data'!$G$29,0,10*ROW('Sanitation Data'!G128))="","",OFFSET('Sanitation Data'!$G$29,0,10*ROW('Sanitation Data'!G128)))</f>
        <v/>
      </c>
      <c r="DB134" s="310" t="str">
        <f ca="true">+IF(OFFSET('Sanitation Data'!$G$30,0,10*ROW('Sanitation Data'!G128))="","",OFFSET('Sanitation Data'!$G$30,0,10*ROW('Sanitation Data'!G128)))</f>
        <v/>
      </c>
      <c r="DC134" s="310" t="str">
        <f ca="true">+IF(OFFSET('Sanitation Data'!$G$31,0,10*ROW('Sanitation Data'!G128))="","",OFFSET('Sanitation Data'!$G$31,0,10*ROW('Sanitation Data'!G128)))</f>
        <v/>
      </c>
      <c r="DD134" s="310" t="str">
        <f ca="true">+IF(OFFSET('Sanitation Data'!$G$32,0,10*ROW('Sanitation Data'!G128))="","",OFFSET('Sanitation Data'!$G$32,0,10*ROW('Sanitation Data'!G128)))</f>
        <v/>
      </c>
      <c r="DE134" s="310" t="str">
        <f ca="true">+IF(OFFSET('Sanitation Data'!$H$28,0,10*ROW('Sanitation Data'!H128))="","",OFFSET('Sanitation Data'!$H$28,0,10*ROW('Sanitation Data'!H128)))</f>
        <v/>
      </c>
      <c r="DF134" s="310" t="str">
        <f ca="true">+IF(OFFSET('Sanitation Data'!$H$29,0,10*ROW('Sanitation Data'!H128))="","",OFFSET('Sanitation Data'!$H$29,0,10*ROW('Sanitation Data'!H128)))</f>
        <v/>
      </c>
      <c r="DG134" s="310" t="str">
        <f ca="true">+IF(OFFSET('Sanitation Data'!$H$30,0,10*ROW('Sanitation Data'!H128))="","",OFFSET('Sanitation Data'!$H$30,0,10*ROW('Sanitation Data'!H128)))</f>
        <v/>
      </c>
      <c r="DH134" s="310" t="str">
        <f ca="true">+IF(OFFSET('Sanitation Data'!$H$31,0,10*ROW('Sanitation Data'!H128))="","",OFFSET('Sanitation Data'!$H$31,0,10*ROW('Sanitation Data'!H128)))</f>
        <v/>
      </c>
      <c r="DI134" s="310" t="str">
        <f ca="true">+IF(OFFSET('Sanitation Data'!$H$32,0,10*ROW('Sanitation Data'!H128))="","",OFFSET('Sanitation Data'!$H$32,0,10*ROW('Sanitation Data'!H128)))</f>
        <v/>
      </c>
      <c r="DJ134" s="310" t="str">
        <f ca="true">+IF(OFFSET('Sanitation Data'!$I$28,0,10*ROW('Sanitation Data'!I128))="","",OFFSET('Sanitation Data'!$I$28,0,10*ROW('Sanitation Data'!I128)))</f>
        <v/>
      </c>
      <c r="DK134" s="310" t="str">
        <f ca="true">+IF(OFFSET('Sanitation Data'!$I$29,0,10*ROW('Sanitation Data'!I128))="","",OFFSET('Sanitation Data'!$I$29,0,10*ROW('Sanitation Data'!I128)))</f>
        <v/>
      </c>
      <c r="DL134" s="310" t="str">
        <f ca="true">+IF(OFFSET('Sanitation Data'!$I$30,0,10*ROW('Sanitation Data'!I128))="","",OFFSET('Sanitation Data'!$I$30,0,10*ROW('Sanitation Data'!I128)))</f>
        <v/>
      </c>
      <c r="DM134" s="310" t="str">
        <f ca="true">+IF(OFFSET('Sanitation Data'!$I$31,0,10*ROW('Sanitation Data'!I128))="","",OFFSET('Sanitation Data'!$I$31,0,10*ROW('Sanitation Data'!I128)))</f>
        <v/>
      </c>
      <c r="DN134" s="310" t="str">
        <f ca="true">+IF(OFFSET('Sanitation Data'!$I$32,0,10*ROW('Sanitation Data'!I128))="","",OFFSET('Sanitation Data'!$I$32,0,10*ROW('Sanitation Data'!I128)))</f>
        <v/>
      </c>
      <c r="DO134" s="310" t="str">
        <f ca="true">+IF(OFFSET('Hygiene Data'!$D$11,0,10*ROW('Hygiene Data'!D128))="","",OFFSET('Hygiene Data'!$D$11,0,10*ROW('Hygiene Data'!D128)))</f>
        <v/>
      </c>
      <c r="DP134" s="310" t="str">
        <f ca="true">+IF(OFFSET('Hygiene Data'!$D$12,0,10*ROW('Hygiene Data'!D128))="","",OFFSET('Hygiene Data'!$D$12,0,10*ROW('Hygiene Data'!D128)))</f>
        <v/>
      </c>
      <c r="DQ134" s="310" t="str">
        <f ca="true">+IF(OFFSET('Hygiene Data'!$D$13,0,10*ROW('Hygiene Data'!D128))="","",OFFSET('Hygiene Data'!$D$13,0,10*ROW('Hygiene Data'!D128)))</f>
        <v/>
      </c>
      <c r="DR134" s="310" t="str">
        <f ca="true">+IF(OFFSET('Hygiene Data'!$E$11,0,10*ROW('Hygiene Data'!E128))="","",OFFSET('Hygiene Data'!$E$11,0,10*ROW('Hygiene Data'!E128)))</f>
        <v/>
      </c>
      <c r="DS134" s="310" t="str">
        <f ca="true">+IF(OFFSET('Hygiene Data'!$E$12,0,10*ROW('Hygiene Data'!E128))="","",OFFSET('Hygiene Data'!$E$12,0,10*ROW('Hygiene Data'!E128)))</f>
        <v/>
      </c>
      <c r="DT134" s="310" t="str">
        <f ca="true">+IF(OFFSET('Hygiene Data'!$E$13,0,10*ROW('Hygiene Data'!E128))="","",OFFSET('Hygiene Data'!$E$13,0,10*ROW('Hygiene Data'!E128)))</f>
        <v/>
      </c>
      <c r="DU134" s="310" t="str">
        <f ca="true">+IF(OFFSET('Hygiene Data'!$F$11,0,10*ROW('Hygiene Data'!F128))="","",OFFSET('Hygiene Data'!$F$11,0,10*ROW('Hygiene Data'!F128)))</f>
        <v/>
      </c>
      <c r="DV134" s="310" t="str">
        <f ca="true">+IF(OFFSET('Hygiene Data'!$F$12,0,10*ROW('Hygiene Data'!F128))="","",OFFSET('Hygiene Data'!$F$12,0,10*ROW('Hygiene Data'!F128)))</f>
        <v/>
      </c>
      <c r="DW134" s="310" t="str">
        <f ca="true">+IF(OFFSET('Hygiene Data'!$F$13,0,10*ROW('Hygiene Data'!F128))="","",OFFSET('Hygiene Data'!$F$13,0,10*ROW('Hygiene Data'!F128)))</f>
        <v/>
      </c>
      <c r="DX134" s="310" t="str">
        <f ca="true">+IF(OFFSET('Hygiene Data'!$G$11,0,10*ROW('Hygiene Data'!G128))="","",OFFSET('Hygiene Data'!$G$11,0,10*ROW('Hygiene Data'!G128)))</f>
        <v/>
      </c>
      <c r="DY134" s="310" t="str">
        <f ca="true">+IF(OFFSET('Hygiene Data'!$G$12,0,10*ROW('Hygiene Data'!G128))="","",OFFSET('Hygiene Data'!$G$12,0,10*ROW('Hygiene Data'!G128)))</f>
        <v/>
      </c>
      <c r="DZ134" s="310" t="str">
        <f ca="true">+IF(OFFSET('Hygiene Data'!$G$13,0,10*ROW('Hygiene Data'!G128))="","",OFFSET('Hygiene Data'!$G$13,0,10*ROW('Hygiene Data'!G128)))</f>
        <v/>
      </c>
      <c r="EA134" s="310" t="str">
        <f ca="true">+IF(OFFSET('Hygiene Data'!$H$11,0,10*ROW('Hygiene Data'!H128))="","",OFFSET('Hygiene Data'!$H$11,0,10*ROW('Hygiene Data'!H128)))</f>
        <v/>
      </c>
      <c r="EB134" s="310" t="str">
        <f ca="true">+IF(OFFSET('Hygiene Data'!$H$12,0,10*ROW('Hygiene Data'!H128))="","",OFFSET('Hygiene Data'!$H$12,0,10*ROW('Hygiene Data'!H128)))</f>
        <v/>
      </c>
      <c r="EC134" s="310" t="str">
        <f ca="true">+IF(OFFSET('Hygiene Data'!$H$13,0,10*ROW('Hygiene Data'!H128))="","",OFFSET('Hygiene Data'!$H$13,0,10*ROW('Hygiene Data'!H128)))</f>
        <v/>
      </c>
      <c r="ED134" s="310" t="str">
        <f ca="true">+IF(OFFSET('Hygiene Data'!$I$11,0,10*ROW('Hygiene Data'!I128))="","",OFFSET('Hygiene Data'!$I$11,0,10*ROW('Hygiene Data'!I128)))</f>
        <v/>
      </c>
      <c r="EE134" s="310" t="str">
        <f ca="true">+IF(OFFSET('Hygiene Data'!$I$12,0,10*ROW('Hygiene Data'!I128))="","",OFFSET('Hygiene Data'!$I$12,0,10*ROW('Hygiene Data'!I128)))</f>
        <v/>
      </c>
      <c r="EF134" s="310"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66"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10"/>
      <c r="BS135" s="310" t="str">
        <f ca="true">+IF(OFFSET('Water Data'!$D$27,0,10*ROW('Water Data'!D129))="","",OFFSET('Water Data'!$D$27,0,10*ROW('Water Data'!D129)))</f>
        <v/>
      </c>
      <c r="BT135" s="310" t="str">
        <f ca="true">+IF(OFFSET('Water Data'!$D$28,0,10*ROW('Water Data'!D129))="","",OFFSET('Water Data'!$D$28,0,10*ROW('Water Data'!D129)))</f>
        <v/>
      </c>
      <c r="BU135" s="310" t="str">
        <f ca="true">+IF(OFFSET('Water Data'!$D$29,0,10*ROW('Water Data'!D129))="","",OFFSET('Water Data'!$D$29,0,10*ROW('Water Data'!D129)))</f>
        <v/>
      </c>
      <c r="BV135" s="310" t="str">
        <f ca="true">+IF(OFFSET('Water Data'!$E$27,0,10*ROW('Water Data'!E129))="","",OFFSET('Water Data'!$E$27,0,10*ROW('Water Data'!E129)))</f>
        <v/>
      </c>
      <c r="BW135" s="310" t="str">
        <f ca="true">+IF(OFFSET('Water Data'!$E$28,0,10*ROW('Water Data'!E129))="","",OFFSET('Water Data'!$E$28,0,10*ROW('Water Data'!E129)))</f>
        <v/>
      </c>
      <c r="BX135" s="310" t="str">
        <f ca="true">+IF(OFFSET('Water Data'!$E$29,0,10*ROW('Water Data'!E129))="","",OFFSET('Water Data'!$E$29,0,10*ROW('Water Data'!E129)))</f>
        <v/>
      </c>
      <c r="BY135" s="310" t="str">
        <f ca="true">+IF(OFFSET('Water Data'!$F$27,0,10*ROW('Water Data'!F129))="","",OFFSET('Water Data'!$F$27,0,10*ROW('Water Data'!F129)))</f>
        <v/>
      </c>
      <c r="BZ135" s="310" t="str">
        <f ca="true">+IF(OFFSET('Water Data'!$F$28,0,10*ROW('Water Data'!F129))="","",OFFSET('Water Data'!$F$28,0,10*ROW('Water Data'!F129)))</f>
        <v/>
      </c>
      <c r="CA135" s="310" t="str">
        <f ca="true">+IF(OFFSET('Water Data'!$F$29,0,10*ROW('Water Data'!F129))="","",OFFSET('Water Data'!$F$29,0,10*ROW('Water Data'!F129)))</f>
        <v/>
      </c>
      <c r="CB135" s="310" t="str">
        <f ca="true">+IF(OFFSET('Water Data'!$G$27,0,10*ROW('Water Data'!G129))="","",OFFSET('Water Data'!$G$27,0,10*ROW('Water Data'!G129)))</f>
        <v/>
      </c>
      <c r="CC135" s="310" t="str">
        <f ca="true">+IF(OFFSET('Water Data'!$G$28,0,10*ROW('Water Data'!G129))="","",OFFSET('Water Data'!$G$28,0,10*ROW('Water Data'!G129)))</f>
        <v/>
      </c>
      <c r="CD135" s="310" t="str">
        <f ca="true">+IF(OFFSET('Water Data'!$G$29,0,10*ROW('Water Data'!G129))="","",OFFSET('Water Data'!$G$29,0,10*ROW('Water Data'!G129)))</f>
        <v/>
      </c>
      <c r="CE135" s="310" t="str">
        <f ca="true">+IF(OFFSET('Water Data'!$H$27,0,10*ROW('Water Data'!H129))="","",OFFSET('Water Data'!$H$27,0,10*ROW('Water Data'!H129)))</f>
        <v/>
      </c>
      <c r="CF135" s="310" t="str">
        <f ca="true">+IF(OFFSET('Water Data'!$H$28,0,10*ROW('Water Data'!H129))="","",OFFSET('Water Data'!$H$28,0,10*ROW('Water Data'!H129)))</f>
        <v/>
      </c>
      <c r="CG135" s="310" t="str">
        <f ca="true">+IF(OFFSET('Water Data'!$H$29,0,10*ROW('Water Data'!H129))="","",OFFSET('Water Data'!$H$29,0,10*ROW('Water Data'!H129)))</f>
        <v/>
      </c>
      <c r="CH135" s="310" t="str">
        <f ca="true">+IF(OFFSET('Water Data'!$I$27,0,10*ROW('Water Data'!I129))="","",OFFSET('Water Data'!$I$27,0,10*ROW('Water Data'!I129)))</f>
        <v/>
      </c>
      <c r="CI135" s="310" t="str">
        <f ca="true">+IF(OFFSET('Water Data'!$I$28,0,10*ROW('Water Data'!I129))="","",OFFSET('Water Data'!$I$28,0,10*ROW('Water Data'!I129)))</f>
        <v/>
      </c>
      <c r="CJ135" s="310" t="str">
        <f ca="true">+IF(OFFSET('Water Data'!$I$29,0,10*ROW('Water Data'!I129))="","",OFFSET('Water Data'!$I$29,0,10*ROW('Water Data'!I129)))</f>
        <v/>
      </c>
      <c r="CK135" s="310" t="str">
        <f ca="true">+IF(OFFSET('Sanitation Data'!$D$28,0,10*ROW('Sanitation Data'!D129))="","",OFFSET('Sanitation Data'!$D$28,0,10*ROW('Sanitation Data'!D129)))</f>
        <v/>
      </c>
      <c r="CL135" s="310" t="str">
        <f ca="true">+IF(OFFSET('Sanitation Data'!$D$29,0,10*ROW('Sanitation Data'!D129))="","",OFFSET('Sanitation Data'!$D$29,0,10*ROW('Sanitation Data'!D129)))</f>
        <v/>
      </c>
      <c r="CM135" s="310" t="str">
        <f ca="true">+IF(OFFSET('Sanitation Data'!$D$30,0,10*ROW('Sanitation Data'!D129))="","",OFFSET('Sanitation Data'!$D$30,0,10*ROW('Sanitation Data'!D129)))</f>
        <v/>
      </c>
      <c r="CN135" s="310" t="str">
        <f ca="true">+IF(OFFSET('Sanitation Data'!$D$31,0,10*ROW('Sanitation Data'!D129))="","",OFFSET('Sanitation Data'!$D$31,0,10*ROW('Sanitation Data'!D129)))</f>
        <v/>
      </c>
      <c r="CO135" s="310" t="str">
        <f ca="true">+IF(OFFSET('Sanitation Data'!$D$32,0,10*ROW('Sanitation Data'!D129))="","",OFFSET('Sanitation Data'!$D$32,0,10*ROW('Sanitation Data'!D129)))</f>
        <v/>
      </c>
      <c r="CP135" s="310" t="str">
        <f ca="true">+IF(OFFSET('Sanitation Data'!$E$28,0,10*ROW('Sanitation Data'!E129))="","",OFFSET('Sanitation Data'!$E$28,0,10*ROW('Sanitation Data'!E129)))</f>
        <v/>
      </c>
      <c r="CQ135" s="310" t="str">
        <f ca="true">+IF(OFFSET('Sanitation Data'!$E$29,0,10*ROW('Sanitation Data'!E129))="","",OFFSET('Sanitation Data'!$E$29,0,10*ROW('Sanitation Data'!E129)))</f>
        <v/>
      </c>
      <c r="CR135" s="310" t="str">
        <f ca="true">+IF(OFFSET('Sanitation Data'!$E$30,0,10*ROW('Sanitation Data'!E129))="","",OFFSET('Sanitation Data'!$E$30,0,10*ROW('Sanitation Data'!E129)))</f>
        <v/>
      </c>
      <c r="CS135" s="310" t="str">
        <f ca="true">+IF(OFFSET('Sanitation Data'!$E$31,0,10*ROW('Sanitation Data'!E129))="","",OFFSET('Sanitation Data'!$E$31,0,10*ROW('Sanitation Data'!E129)))</f>
        <v/>
      </c>
      <c r="CT135" s="310" t="str">
        <f ca="true">+IF(OFFSET('Sanitation Data'!$E$32,0,10*ROW('Sanitation Data'!E129))="","",OFFSET('Sanitation Data'!$E$32,0,10*ROW('Sanitation Data'!E129)))</f>
        <v/>
      </c>
      <c r="CU135" s="310" t="str">
        <f ca="true">+IF(OFFSET('Sanitation Data'!$F$28,0,10*ROW('Sanitation Data'!F129))="","",OFFSET('Sanitation Data'!$F$28,0,10*ROW('Sanitation Data'!F129)))</f>
        <v/>
      </c>
      <c r="CV135" s="310" t="str">
        <f ca="true">+IF(OFFSET('Sanitation Data'!$F$29,0,10*ROW('Sanitation Data'!F129))="","",OFFSET('Sanitation Data'!$F$29,0,10*ROW('Sanitation Data'!F129)))</f>
        <v/>
      </c>
      <c r="CW135" s="310" t="str">
        <f ca="true">+IF(OFFSET('Sanitation Data'!$F$30,0,10*ROW('Sanitation Data'!F129))="","",OFFSET('Sanitation Data'!$F$30,0,10*ROW('Sanitation Data'!F129)))</f>
        <v/>
      </c>
      <c r="CX135" s="310" t="str">
        <f ca="true">+IF(OFFSET('Sanitation Data'!$F$31,0,10*ROW('Sanitation Data'!F129))="","",OFFSET('Sanitation Data'!$F$31,0,10*ROW('Sanitation Data'!F129)))</f>
        <v/>
      </c>
      <c r="CY135" s="310" t="str">
        <f ca="true">+IF(OFFSET('Sanitation Data'!$F$32,0,10*ROW('Sanitation Data'!F129))="","",OFFSET('Sanitation Data'!$F$32,0,10*ROW('Sanitation Data'!F129)))</f>
        <v/>
      </c>
      <c r="CZ135" s="310" t="str">
        <f ca="true">+IF(OFFSET('Sanitation Data'!$G$28,0,10*ROW('Sanitation Data'!G129))="","",OFFSET('Sanitation Data'!$G$28,0,10*ROW('Sanitation Data'!G129)))</f>
        <v/>
      </c>
      <c r="DA135" s="310" t="str">
        <f ca="true">+IF(OFFSET('Sanitation Data'!$G$29,0,10*ROW('Sanitation Data'!G129))="","",OFFSET('Sanitation Data'!$G$29,0,10*ROW('Sanitation Data'!G129)))</f>
        <v/>
      </c>
      <c r="DB135" s="310" t="str">
        <f ca="true">+IF(OFFSET('Sanitation Data'!$G$30,0,10*ROW('Sanitation Data'!G129))="","",OFFSET('Sanitation Data'!$G$30,0,10*ROW('Sanitation Data'!G129)))</f>
        <v/>
      </c>
      <c r="DC135" s="310" t="str">
        <f ca="true">+IF(OFFSET('Sanitation Data'!$G$31,0,10*ROW('Sanitation Data'!G129))="","",OFFSET('Sanitation Data'!$G$31,0,10*ROW('Sanitation Data'!G129)))</f>
        <v/>
      </c>
      <c r="DD135" s="310" t="str">
        <f ca="true">+IF(OFFSET('Sanitation Data'!$G$32,0,10*ROW('Sanitation Data'!G129))="","",OFFSET('Sanitation Data'!$G$32,0,10*ROW('Sanitation Data'!G129)))</f>
        <v/>
      </c>
      <c r="DE135" s="310" t="str">
        <f ca="true">+IF(OFFSET('Sanitation Data'!$H$28,0,10*ROW('Sanitation Data'!H129))="","",OFFSET('Sanitation Data'!$H$28,0,10*ROW('Sanitation Data'!H129)))</f>
        <v/>
      </c>
      <c r="DF135" s="310" t="str">
        <f ca="true">+IF(OFFSET('Sanitation Data'!$H$29,0,10*ROW('Sanitation Data'!H129))="","",OFFSET('Sanitation Data'!$H$29,0,10*ROW('Sanitation Data'!H129)))</f>
        <v/>
      </c>
      <c r="DG135" s="310" t="str">
        <f ca="true">+IF(OFFSET('Sanitation Data'!$H$30,0,10*ROW('Sanitation Data'!H129))="","",OFFSET('Sanitation Data'!$H$30,0,10*ROW('Sanitation Data'!H129)))</f>
        <v/>
      </c>
      <c r="DH135" s="310" t="str">
        <f ca="true">+IF(OFFSET('Sanitation Data'!$H$31,0,10*ROW('Sanitation Data'!H129))="","",OFFSET('Sanitation Data'!$H$31,0,10*ROW('Sanitation Data'!H129)))</f>
        <v/>
      </c>
      <c r="DI135" s="310" t="str">
        <f ca="true">+IF(OFFSET('Sanitation Data'!$H$32,0,10*ROW('Sanitation Data'!H129))="","",OFFSET('Sanitation Data'!$H$32,0,10*ROW('Sanitation Data'!H129)))</f>
        <v/>
      </c>
      <c r="DJ135" s="310" t="str">
        <f ca="true">+IF(OFFSET('Sanitation Data'!$I$28,0,10*ROW('Sanitation Data'!I129))="","",OFFSET('Sanitation Data'!$I$28,0,10*ROW('Sanitation Data'!I129)))</f>
        <v/>
      </c>
      <c r="DK135" s="310" t="str">
        <f ca="true">+IF(OFFSET('Sanitation Data'!$I$29,0,10*ROW('Sanitation Data'!I129))="","",OFFSET('Sanitation Data'!$I$29,0,10*ROW('Sanitation Data'!I129)))</f>
        <v/>
      </c>
      <c r="DL135" s="310" t="str">
        <f ca="true">+IF(OFFSET('Sanitation Data'!$I$30,0,10*ROW('Sanitation Data'!I129))="","",OFFSET('Sanitation Data'!$I$30,0,10*ROW('Sanitation Data'!I129)))</f>
        <v/>
      </c>
      <c r="DM135" s="310" t="str">
        <f ca="true">+IF(OFFSET('Sanitation Data'!$I$31,0,10*ROW('Sanitation Data'!I129))="","",OFFSET('Sanitation Data'!$I$31,0,10*ROW('Sanitation Data'!I129)))</f>
        <v/>
      </c>
      <c r="DN135" s="310" t="str">
        <f ca="true">+IF(OFFSET('Sanitation Data'!$I$32,0,10*ROW('Sanitation Data'!I129))="","",OFFSET('Sanitation Data'!$I$32,0,10*ROW('Sanitation Data'!I129)))</f>
        <v/>
      </c>
      <c r="DO135" s="310" t="str">
        <f ca="true">+IF(OFFSET('Hygiene Data'!$D$11,0,10*ROW('Hygiene Data'!D129))="","",OFFSET('Hygiene Data'!$D$11,0,10*ROW('Hygiene Data'!D129)))</f>
        <v/>
      </c>
      <c r="DP135" s="310" t="str">
        <f ca="true">+IF(OFFSET('Hygiene Data'!$D$12,0,10*ROW('Hygiene Data'!D129))="","",OFFSET('Hygiene Data'!$D$12,0,10*ROW('Hygiene Data'!D129)))</f>
        <v/>
      </c>
      <c r="DQ135" s="310" t="str">
        <f ca="true">+IF(OFFSET('Hygiene Data'!$D$13,0,10*ROW('Hygiene Data'!D129))="","",OFFSET('Hygiene Data'!$D$13,0,10*ROW('Hygiene Data'!D129)))</f>
        <v/>
      </c>
      <c r="DR135" s="310" t="str">
        <f ca="true">+IF(OFFSET('Hygiene Data'!$E$11,0,10*ROW('Hygiene Data'!E129))="","",OFFSET('Hygiene Data'!$E$11,0,10*ROW('Hygiene Data'!E129)))</f>
        <v/>
      </c>
      <c r="DS135" s="310" t="str">
        <f ca="true">+IF(OFFSET('Hygiene Data'!$E$12,0,10*ROW('Hygiene Data'!E129))="","",OFFSET('Hygiene Data'!$E$12,0,10*ROW('Hygiene Data'!E129)))</f>
        <v/>
      </c>
      <c r="DT135" s="310" t="str">
        <f ca="true">+IF(OFFSET('Hygiene Data'!$E$13,0,10*ROW('Hygiene Data'!E129))="","",OFFSET('Hygiene Data'!$E$13,0,10*ROW('Hygiene Data'!E129)))</f>
        <v/>
      </c>
      <c r="DU135" s="310" t="str">
        <f ca="true">+IF(OFFSET('Hygiene Data'!$F$11,0,10*ROW('Hygiene Data'!F129))="","",OFFSET('Hygiene Data'!$F$11,0,10*ROW('Hygiene Data'!F129)))</f>
        <v/>
      </c>
      <c r="DV135" s="310" t="str">
        <f ca="true">+IF(OFFSET('Hygiene Data'!$F$12,0,10*ROW('Hygiene Data'!F129))="","",OFFSET('Hygiene Data'!$F$12,0,10*ROW('Hygiene Data'!F129)))</f>
        <v/>
      </c>
      <c r="DW135" s="310" t="str">
        <f ca="true">+IF(OFFSET('Hygiene Data'!$F$13,0,10*ROW('Hygiene Data'!F129))="","",OFFSET('Hygiene Data'!$F$13,0,10*ROW('Hygiene Data'!F129)))</f>
        <v/>
      </c>
      <c r="DX135" s="310" t="str">
        <f ca="true">+IF(OFFSET('Hygiene Data'!$G$11,0,10*ROW('Hygiene Data'!G129))="","",OFFSET('Hygiene Data'!$G$11,0,10*ROW('Hygiene Data'!G129)))</f>
        <v/>
      </c>
      <c r="DY135" s="310" t="str">
        <f ca="true">+IF(OFFSET('Hygiene Data'!$G$12,0,10*ROW('Hygiene Data'!G129))="","",OFFSET('Hygiene Data'!$G$12,0,10*ROW('Hygiene Data'!G129)))</f>
        <v/>
      </c>
      <c r="DZ135" s="310" t="str">
        <f ca="true">+IF(OFFSET('Hygiene Data'!$G$13,0,10*ROW('Hygiene Data'!G129))="","",OFFSET('Hygiene Data'!$G$13,0,10*ROW('Hygiene Data'!G129)))</f>
        <v/>
      </c>
      <c r="EA135" s="310" t="str">
        <f ca="true">+IF(OFFSET('Hygiene Data'!$H$11,0,10*ROW('Hygiene Data'!H129))="","",OFFSET('Hygiene Data'!$H$11,0,10*ROW('Hygiene Data'!H129)))</f>
        <v/>
      </c>
      <c r="EB135" s="310" t="str">
        <f ca="true">+IF(OFFSET('Hygiene Data'!$H$12,0,10*ROW('Hygiene Data'!H129))="","",OFFSET('Hygiene Data'!$H$12,0,10*ROW('Hygiene Data'!H129)))</f>
        <v/>
      </c>
      <c r="EC135" s="310" t="str">
        <f ca="true">+IF(OFFSET('Hygiene Data'!$H$13,0,10*ROW('Hygiene Data'!H129))="","",OFFSET('Hygiene Data'!$H$13,0,10*ROW('Hygiene Data'!H129)))</f>
        <v/>
      </c>
      <c r="ED135" s="310" t="str">
        <f ca="true">+IF(OFFSET('Hygiene Data'!$I$11,0,10*ROW('Hygiene Data'!I129))="","",OFFSET('Hygiene Data'!$I$11,0,10*ROW('Hygiene Data'!I129)))</f>
        <v/>
      </c>
      <c r="EE135" s="310" t="str">
        <f ca="true">+IF(OFFSET('Hygiene Data'!$I$12,0,10*ROW('Hygiene Data'!I129))="","",OFFSET('Hygiene Data'!$I$12,0,10*ROW('Hygiene Data'!I129)))</f>
        <v/>
      </c>
      <c r="EF135" s="310"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66"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10"/>
      <c r="BS136" s="310" t="str">
        <f ca="true">+IF(OFFSET('Water Data'!$D$27,0,10*ROW('Water Data'!D130))="","",OFFSET('Water Data'!$D$27,0,10*ROW('Water Data'!D130)))</f>
        <v/>
      </c>
      <c r="BT136" s="310" t="str">
        <f ca="true">+IF(OFFSET('Water Data'!$D$28,0,10*ROW('Water Data'!D130))="","",OFFSET('Water Data'!$D$28,0,10*ROW('Water Data'!D130)))</f>
        <v/>
      </c>
      <c r="BU136" s="310" t="str">
        <f ca="true">+IF(OFFSET('Water Data'!$D$29,0,10*ROW('Water Data'!D130))="","",OFFSET('Water Data'!$D$29,0,10*ROW('Water Data'!D130)))</f>
        <v/>
      </c>
      <c r="BV136" s="310" t="str">
        <f ca="true">+IF(OFFSET('Water Data'!$E$27,0,10*ROW('Water Data'!E130))="","",OFFSET('Water Data'!$E$27,0,10*ROW('Water Data'!E130)))</f>
        <v/>
      </c>
      <c r="BW136" s="310" t="str">
        <f ca="true">+IF(OFFSET('Water Data'!$E$28,0,10*ROW('Water Data'!E130))="","",OFFSET('Water Data'!$E$28,0,10*ROW('Water Data'!E130)))</f>
        <v/>
      </c>
      <c r="BX136" s="310" t="str">
        <f ca="true">+IF(OFFSET('Water Data'!$E$29,0,10*ROW('Water Data'!E130))="","",OFFSET('Water Data'!$E$29,0,10*ROW('Water Data'!E130)))</f>
        <v/>
      </c>
      <c r="BY136" s="310" t="str">
        <f ca="true">+IF(OFFSET('Water Data'!$F$27,0,10*ROW('Water Data'!F130))="","",OFFSET('Water Data'!$F$27,0,10*ROW('Water Data'!F130)))</f>
        <v/>
      </c>
      <c r="BZ136" s="310" t="str">
        <f ca="true">+IF(OFFSET('Water Data'!$F$28,0,10*ROW('Water Data'!F130))="","",OFFSET('Water Data'!$F$28,0,10*ROW('Water Data'!F130)))</f>
        <v/>
      </c>
      <c r="CA136" s="310" t="str">
        <f ca="true">+IF(OFFSET('Water Data'!$F$29,0,10*ROW('Water Data'!F130))="","",OFFSET('Water Data'!$F$29,0,10*ROW('Water Data'!F130)))</f>
        <v/>
      </c>
      <c r="CB136" s="310" t="str">
        <f ca="true">+IF(OFFSET('Water Data'!$G$27,0,10*ROW('Water Data'!G130))="","",OFFSET('Water Data'!$G$27,0,10*ROW('Water Data'!G130)))</f>
        <v/>
      </c>
      <c r="CC136" s="310" t="str">
        <f ca="true">+IF(OFFSET('Water Data'!$G$28,0,10*ROW('Water Data'!G130))="","",OFFSET('Water Data'!$G$28,0,10*ROW('Water Data'!G130)))</f>
        <v/>
      </c>
      <c r="CD136" s="310" t="str">
        <f ca="true">+IF(OFFSET('Water Data'!$G$29,0,10*ROW('Water Data'!G130))="","",OFFSET('Water Data'!$G$29,0,10*ROW('Water Data'!G130)))</f>
        <v/>
      </c>
      <c r="CE136" s="310" t="str">
        <f ca="true">+IF(OFFSET('Water Data'!$H$27,0,10*ROW('Water Data'!H130))="","",OFFSET('Water Data'!$H$27,0,10*ROW('Water Data'!H130)))</f>
        <v/>
      </c>
      <c r="CF136" s="310" t="str">
        <f ca="true">+IF(OFFSET('Water Data'!$H$28,0,10*ROW('Water Data'!H130))="","",OFFSET('Water Data'!$H$28,0,10*ROW('Water Data'!H130)))</f>
        <v/>
      </c>
      <c r="CG136" s="310" t="str">
        <f ca="true">+IF(OFFSET('Water Data'!$H$29,0,10*ROW('Water Data'!H130))="","",OFFSET('Water Data'!$H$29,0,10*ROW('Water Data'!H130)))</f>
        <v/>
      </c>
      <c r="CH136" s="310" t="str">
        <f ca="true">+IF(OFFSET('Water Data'!$I$27,0,10*ROW('Water Data'!I130))="","",OFFSET('Water Data'!$I$27,0,10*ROW('Water Data'!I130)))</f>
        <v/>
      </c>
      <c r="CI136" s="310" t="str">
        <f ca="true">+IF(OFFSET('Water Data'!$I$28,0,10*ROW('Water Data'!I130))="","",OFFSET('Water Data'!$I$28,0,10*ROW('Water Data'!I130)))</f>
        <v/>
      </c>
      <c r="CJ136" s="310" t="str">
        <f ca="true">+IF(OFFSET('Water Data'!$I$29,0,10*ROW('Water Data'!I130))="","",OFFSET('Water Data'!$I$29,0,10*ROW('Water Data'!I130)))</f>
        <v/>
      </c>
      <c r="CK136" s="310" t="str">
        <f ca="true">+IF(OFFSET('Sanitation Data'!$D$28,0,10*ROW('Sanitation Data'!D130))="","",OFFSET('Sanitation Data'!$D$28,0,10*ROW('Sanitation Data'!D130)))</f>
        <v/>
      </c>
      <c r="CL136" s="310" t="str">
        <f ca="true">+IF(OFFSET('Sanitation Data'!$D$29,0,10*ROW('Sanitation Data'!D130))="","",OFFSET('Sanitation Data'!$D$29,0,10*ROW('Sanitation Data'!D130)))</f>
        <v/>
      </c>
      <c r="CM136" s="310" t="str">
        <f ca="true">+IF(OFFSET('Sanitation Data'!$D$30,0,10*ROW('Sanitation Data'!D130))="","",OFFSET('Sanitation Data'!$D$30,0,10*ROW('Sanitation Data'!D130)))</f>
        <v/>
      </c>
      <c r="CN136" s="310" t="str">
        <f ca="true">+IF(OFFSET('Sanitation Data'!$D$31,0,10*ROW('Sanitation Data'!D130))="","",OFFSET('Sanitation Data'!$D$31,0,10*ROW('Sanitation Data'!D130)))</f>
        <v/>
      </c>
      <c r="CO136" s="310" t="str">
        <f ca="true">+IF(OFFSET('Sanitation Data'!$D$32,0,10*ROW('Sanitation Data'!D130))="","",OFFSET('Sanitation Data'!$D$32,0,10*ROW('Sanitation Data'!D130)))</f>
        <v/>
      </c>
      <c r="CP136" s="310" t="str">
        <f ca="true">+IF(OFFSET('Sanitation Data'!$E$28,0,10*ROW('Sanitation Data'!E130))="","",OFFSET('Sanitation Data'!$E$28,0,10*ROW('Sanitation Data'!E130)))</f>
        <v/>
      </c>
      <c r="CQ136" s="310" t="str">
        <f ca="true">+IF(OFFSET('Sanitation Data'!$E$29,0,10*ROW('Sanitation Data'!E130))="","",OFFSET('Sanitation Data'!$E$29,0,10*ROW('Sanitation Data'!E130)))</f>
        <v/>
      </c>
      <c r="CR136" s="310" t="str">
        <f ca="true">+IF(OFFSET('Sanitation Data'!$E$30,0,10*ROW('Sanitation Data'!E130))="","",OFFSET('Sanitation Data'!$E$30,0,10*ROW('Sanitation Data'!E130)))</f>
        <v/>
      </c>
      <c r="CS136" s="310" t="str">
        <f ca="true">+IF(OFFSET('Sanitation Data'!$E$31,0,10*ROW('Sanitation Data'!E130))="","",OFFSET('Sanitation Data'!$E$31,0,10*ROW('Sanitation Data'!E130)))</f>
        <v/>
      </c>
      <c r="CT136" s="310" t="str">
        <f ca="true">+IF(OFFSET('Sanitation Data'!$E$32,0,10*ROW('Sanitation Data'!E130))="","",OFFSET('Sanitation Data'!$E$32,0,10*ROW('Sanitation Data'!E130)))</f>
        <v/>
      </c>
      <c r="CU136" s="310" t="str">
        <f ca="true">+IF(OFFSET('Sanitation Data'!$F$28,0,10*ROW('Sanitation Data'!F130))="","",OFFSET('Sanitation Data'!$F$28,0,10*ROW('Sanitation Data'!F130)))</f>
        <v/>
      </c>
      <c r="CV136" s="310" t="str">
        <f ca="true">+IF(OFFSET('Sanitation Data'!$F$29,0,10*ROW('Sanitation Data'!F130))="","",OFFSET('Sanitation Data'!$F$29,0,10*ROW('Sanitation Data'!F130)))</f>
        <v/>
      </c>
      <c r="CW136" s="310" t="str">
        <f ca="true">+IF(OFFSET('Sanitation Data'!$F$30,0,10*ROW('Sanitation Data'!F130))="","",OFFSET('Sanitation Data'!$F$30,0,10*ROW('Sanitation Data'!F130)))</f>
        <v/>
      </c>
      <c r="CX136" s="310" t="str">
        <f ca="true">+IF(OFFSET('Sanitation Data'!$F$31,0,10*ROW('Sanitation Data'!F130))="","",OFFSET('Sanitation Data'!$F$31,0,10*ROW('Sanitation Data'!F130)))</f>
        <v/>
      </c>
      <c r="CY136" s="310" t="str">
        <f ca="true">+IF(OFFSET('Sanitation Data'!$F$32,0,10*ROW('Sanitation Data'!F130))="","",OFFSET('Sanitation Data'!$F$32,0,10*ROW('Sanitation Data'!F130)))</f>
        <v/>
      </c>
      <c r="CZ136" s="310" t="str">
        <f ca="true">+IF(OFFSET('Sanitation Data'!$G$28,0,10*ROW('Sanitation Data'!G130))="","",OFFSET('Sanitation Data'!$G$28,0,10*ROW('Sanitation Data'!G130)))</f>
        <v/>
      </c>
      <c r="DA136" s="310" t="str">
        <f ca="true">+IF(OFFSET('Sanitation Data'!$G$29,0,10*ROW('Sanitation Data'!G130))="","",OFFSET('Sanitation Data'!$G$29,0,10*ROW('Sanitation Data'!G130)))</f>
        <v/>
      </c>
      <c r="DB136" s="310" t="str">
        <f ca="true">+IF(OFFSET('Sanitation Data'!$G$30,0,10*ROW('Sanitation Data'!G130))="","",OFFSET('Sanitation Data'!$G$30,0,10*ROW('Sanitation Data'!G130)))</f>
        <v/>
      </c>
      <c r="DC136" s="310" t="str">
        <f ca="true">+IF(OFFSET('Sanitation Data'!$G$31,0,10*ROW('Sanitation Data'!G130))="","",OFFSET('Sanitation Data'!$G$31,0,10*ROW('Sanitation Data'!G130)))</f>
        <v/>
      </c>
      <c r="DD136" s="310" t="str">
        <f ca="true">+IF(OFFSET('Sanitation Data'!$G$32,0,10*ROW('Sanitation Data'!G130))="","",OFFSET('Sanitation Data'!$G$32,0,10*ROW('Sanitation Data'!G130)))</f>
        <v/>
      </c>
      <c r="DE136" s="310" t="str">
        <f ca="true">+IF(OFFSET('Sanitation Data'!$H$28,0,10*ROW('Sanitation Data'!H130))="","",OFFSET('Sanitation Data'!$H$28,0,10*ROW('Sanitation Data'!H130)))</f>
        <v/>
      </c>
      <c r="DF136" s="310" t="str">
        <f ca="true">+IF(OFFSET('Sanitation Data'!$H$29,0,10*ROW('Sanitation Data'!H130))="","",OFFSET('Sanitation Data'!$H$29,0,10*ROW('Sanitation Data'!H130)))</f>
        <v/>
      </c>
      <c r="DG136" s="310" t="str">
        <f ca="true">+IF(OFFSET('Sanitation Data'!$H$30,0,10*ROW('Sanitation Data'!H130))="","",OFFSET('Sanitation Data'!$H$30,0,10*ROW('Sanitation Data'!H130)))</f>
        <v/>
      </c>
      <c r="DH136" s="310" t="str">
        <f ca="true">+IF(OFFSET('Sanitation Data'!$H$31,0,10*ROW('Sanitation Data'!H130))="","",OFFSET('Sanitation Data'!$H$31,0,10*ROW('Sanitation Data'!H130)))</f>
        <v/>
      </c>
      <c r="DI136" s="310" t="str">
        <f ca="true">+IF(OFFSET('Sanitation Data'!$H$32,0,10*ROW('Sanitation Data'!H130))="","",OFFSET('Sanitation Data'!$H$32,0,10*ROW('Sanitation Data'!H130)))</f>
        <v/>
      </c>
      <c r="DJ136" s="310" t="str">
        <f ca="true">+IF(OFFSET('Sanitation Data'!$I$28,0,10*ROW('Sanitation Data'!I130))="","",OFFSET('Sanitation Data'!$I$28,0,10*ROW('Sanitation Data'!I130)))</f>
        <v/>
      </c>
      <c r="DK136" s="310" t="str">
        <f ca="true">+IF(OFFSET('Sanitation Data'!$I$29,0,10*ROW('Sanitation Data'!I130))="","",OFFSET('Sanitation Data'!$I$29,0,10*ROW('Sanitation Data'!I130)))</f>
        <v/>
      </c>
      <c r="DL136" s="310" t="str">
        <f ca="true">+IF(OFFSET('Sanitation Data'!$I$30,0,10*ROW('Sanitation Data'!I130))="","",OFFSET('Sanitation Data'!$I$30,0,10*ROW('Sanitation Data'!I130)))</f>
        <v/>
      </c>
      <c r="DM136" s="310" t="str">
        <f ca="true">+IF(OFFSET('Sanitation Data'!$I$31,0,10*ROW('Sanitation Data'!I130))="","",OFFSET('Sanitation Data'!$I$31,0,10*ROW('Sanitation Data'!I130)))</f>
        <v/>
      </c>
      <c r="DN136" s="310" t="str">
        <f ca="true">+IF(OFFSET('Sanitation Data'!$I$32,0,10*ROW('Sanitation Data'!I130))="","",OFFSET('Sanitation Data'!$I$32,0,10*ROW('Sanitation Data'!I130)))</f>
        <v/>
      </c>
      <c r="DO136" s="310" t="str">
        <f ca="true">+IF(OFFSET('Hygiene Data'!$D$11,0,10*ROW('Hygiene Data'!D130))="","",OFFSET('Hygiene Data'!$D$11,0,10*ROW('Hygiene Data'!D130)))</f>
        <v/>
      </c>
      <c r="DP136" s="310" t="str">
        <f ca="true">+IF(OFFSET('Hygiene Data'!$D$12,0,10*ROW('Hygiene Data'!D130))="","",OFFSET('Hygiene Data'!$D$12,0,10*ROW('Hygiene Data'!D130)))</f>
        <v/>
      </c>
      <c r="DQ136" s="310" t="str">
        <f ca="true">+IF(OFFSET('Hygiene Data'!$D$13,0,10*ROW('Hygiene Data'!D130))="","",OFFSET('Hygiene Data'!$D$13,0,10*ROW('Hygiene Data'!D130)))</f>
        <v/>
      </c>
      <c r="DR136" s="310" t="str">
        <f ca="true">+IF(OFFSET('Hygiene Data'!$E$11,0,10*ROW('Hygiene Data'!E130))="","",OFFSET('Hygiene Data'!$E$11,0,10*ROW('Hygiene Data'!E130)))</f>
        <v/>
      </c>
      <c r="DS136" s="310" t="str">
        <f ca="true">+IF(OFFSET('Hygiene Data'!$E$12,0,10*ROW('Hygiene Data'!E130))="","",OFFSET('Hygiene Data'!$E$12,0,10*ROW('Hygiene Data'!E130)))</f>
        <v/>
      </c>
      <c r="DT136" s="310" t="str">
        <f ca="true">+IF(OFFSET('Hygiene Data'!$E$13,0,10*ROW('Hygiene Data'!E130))="","",OFFSET('Hygiene Data'!$E$13,0,10*ROW('Hygiene Data'!E130)))</f>
        <v/>
      </c>
      <c r="DU136" s="310" t="str">
        <f ca="true">+IF(OFFSET('Hygiene Data'!$F$11,0,10*ROW('Hygiene Data'!F130))="","",OFFSET('Hygiene Data'!$F$11,0,10*ROW('Hygiene Data'!F130)))</f>
        <v/>
      </c>
      <c r="DV136" s="310" t="str">
        <f ca="true">+IF(OFFSET('Hygiene Data'!$F$12,0,10*ROW('Hygiene Data'!F130))="","",OFFSET('Hygiene Data'!$F$12,0,10*ROW('Hygiene Data'!F130)))</f>
        <v/>
      </c>
      <c r="DW136" s="310" t="str">
        <f ca="true">+IF(OFFSET('Hygiene Data'!$F$13,0,10*ROW('Hygiene Data'!F130))="","",OFFSET('Hygiene Data'!$F$13,0,10*ROW('Hygiene Data'!F130)))</f>
        <v/>
      </c>
      <c r="DX136" s="310" t="str">
        <f ca="true">+IF(OFFSET('Hygiene Data'!$G$11,0,10*ROW('Hygiene Data'!G130))="","",OFFSET('Hygiene Data'!$G$11,0,10*ROW('Hygiene Data'!G130)))</f>
        <v/>
      </c>
      <c r="DY136" s="310" t="str">
        <f ca="true">+IF(OFFSET('Hygiene Data'!$G$12,0,10*ROW('Hygiene Data'!G130))="","",OFFSET('Hygiene Data'!$G$12,0,10*ROW('Hygiene Data'!G130)))</f>
        <v/>
      </c>
      <c r="DZ136" s="310" t="str">
        <f ca="true">+IF(OFFSET('Hygiene Data'!$G$13,0,10*ROW('Hygiene Data'!G130))="","",OFFSET('Hygiene Data'!$G$13,0,10*ROW('Hygiene Data'!G130)))</f>
        <v/>
      </c>
      <c r="EA136" s="310" t="str">
        <f ca="true">+IF(OFFSET('Hygiene Data'!$H$11,0,10*ROW('Hygiene Data'!H130))="","",OFFSET('Hygiene Data'!$H$11,0,10*ROW('Hygiene Data'!H130)))</f>
        <v/>
      </c>
      <c r="EB136" s="310" t="str">
        <f ca="true">+IF(OFFSET('Hygiene Data'!$H$12,0,10*ROW('Hygiene Data'!H130))="","",OFFSET('Hygiene Data'!$H$12,0,10*ROW('Hygiene Data'!H130)))</f>
        <v/>
      </c>
      <c r="EC136" s="310" t="str">
        <f ca="true">+IF(OFFSET('Hygiene Data'!$H$13,0,10*ROW('Hygiene Data'!H130))="","",OFFSET('Hygiene Data'!$H$13,0,10*ROW('Hygiene Data'!H130)))</f>
        <v/>
      </c>
      <c r="ED136" s="310" t="str">
        <f ca="true">+IF(OFFSET('Hygiene Data'!$I$11,0,10*ROW('Hygiene Data'!I130))="","",OFFSET('Hygiene Data'!$I$11,0,10*ROW('Hygiene Data'!I130)))</f>
        <v/>
      </c>
      <c r="EE136" s="310" t="str">
        <f ca="true">+IF(OFFSET('Hygiene Data'!$I$12,0,10*ROW('Hygiene Data'!I130))="","",OFFSET('Hygiene Data'!$I$12,0,10*ROW('Hygiene Data'!I130)))</f>
        <v/>
      </c>
      <c r="EF136" s="310"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66"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10"/>
      <c r="BS137" s="310" t="str">
        <f ca="true">+IF(OFFSET('Water Data'!$D$27,0,10*ROW('Water Data'!D131))="","",OFFSET('Water Data'!$D$27,0,10*ROW('Water Data'!D131)))</f>
        <v/>
      </c>
      <c r="BT137" s="310" t="str">
        <f ca="true">+IF(OFFSET('Water Data'!$D$28,0,10*ROW('Water Data'!D131))="","",OFFSET('Water Data'!$D$28,0,10*ROW('Water Data'!D131)))</f>
        <v/>
      </c>
      <c r="BU137" s="310" t="str">
        <f ca="true">+IF(OFFSET('Water Data'!$D$29,0,10*ROW('Water Data'!D131))="","",OFFSET('Water Data'!$D$29,0,10*ROW('Water Data'!D131)))</f>
        <v/>
      </c>
      <c r="BV137" s="310" t="str">
        <f ca="true">+IF(OFFSET('Water Data'!$E$27,0,10*ROW('Water Data'!E131))="","",OFFSET('Water Data'!$E$27,0,10*ROW('Water Data'!E131)))</f>
        <v/>
      </c>
      <c r="BW137" s="310" t="str">
        <f ca="true">+IF(OFFSET('Water Data'!$E$28,0,10*ROW('Water Data'!E131))="","",OFFSET('Water Data'!$E$28,0,10*ROW('Water Data'!E131)))</f>
        <v/>
      </c>
      <c r="BX137" s="310" t="str">
        <f ca="true">+IF(OFFSET('Water Data'!$E$29,0,10*ROW('Water Data'!E131))="","",OFFSET('Water Data'!$E$29,0,10*ROW('Water Data'!E131)))</f>
        <v/>
      </c>
      <c r="BY137" s="310" t="str">
        <f ca="true">+IF(OFFSET('Water Data'!$F$27,0,10*ROW('Water Data'!F131))="","",OFFSET('Water Data'!$F$27,0,10*ROW('Water Data'!F131)))</f>
        <v/>
      </c>
      <c r="BZ137" s="310" t="str">
        <f ca="true">+IF(OFFSET('Water Data'!$F$28,0,10*ROW('Water Data'!F131))="","",OFFSET('Water Data'!$F$28,0,10*ROW('Water Data'!F131)))</f>
        <v/>
      </c>
      <c r="CA137" s="310" t="str">
        <f ca="true">+IF(OFFSET('Water Data'!$F$29,0,10*ROW('Water Data'!F131))="","",OFFSET('Water Data'!$F$29,0,10*ROW('Water Data'!F131)))</f>
        <v/>
      </c>
      <c r="CB137" s="310" t="str">
        <f ca="true">+IF(OFFSET('Water Data'!$G$27,0,10*ROW('Water Data'!G131))="","",OFFSET('Water Data'!$G$27,0,10*ROW('Water Data'!G131)))</f>
        <v/>
      </c>
      <c r="CC137" s="310" t="str">
        <f ca="true">+IF(OFFSET('Water Data'!$G$28,0,10*ROW('Water Data'!G131))="","",OFFSET('Water Data'!$G$28,0,10*ROW('Water Data'!G131)))</f>
        <v/>
      </c>
      <c r="CD137" s="310" t="str">
        <f ca="true">+IF(OFFSET('Water Data'!$G$29,0,10*ROW('Water Data'!G131))="","",OFFSET('Water Data'!$G$29,0,10*ROW('Water Data'!G131)))</f>
        <v/>
      </c>
      <c r="CE137" s="310" t="str">
        <f ca="true">+IF(OFFSET('Water Data'!$H$27,0,10*ROW('Water Data'!H131))="","",OFFSET('Water Data'!$H$27,0,10*ROW('Water Data'!H131)))</f>
        <v/>
      </c>
      <c r="CF137" s="310" t="str">
        <f ca="true">+IF(OFFSET('Water Data'!$H$28,0,10*ROW('Water Data'!H131))="","",OFFSET('Water Data'!$H$28,0,10*ROW('Water Data'!H131)))</f>
        <v/>
      </c>
      <c r="CG137" s="310" t="str">
        <f ca="true">+IF(OFFSET('Water Data'!$H$29,0,10*ROW('Water Data'!H131))="","",OFFSET('Water Data'!$H$29,0,10*ROW('Water Data'!H131)))</f>
        <v/>
      </c>
      <c r="CH137" s="310" t="str">
        <f ca="true">+IF(OFFSET('Water Data'!$I$27,0,10*ROW('Water Data'!I131))="","",OFFSET('Water Data'!$I$27,0,10*ROW('Water Data'!I131)))</f>
        <v/>
      </c>
      <c r="CI137" s="310" t="str">
        <f ca="true">+IF(OFFSET('Water Data'!$I$28,0,10*ROW('Water Data'!I131))="","",OFFSET('Water Data'!$I$28,0,10*ROW('Water Data'!I131)))</f>
        <v/>
      </c>
      <c r="CJ137" s="310" t="str">
        <f ca="true">+IF(OFFSET('Water Data'!$I$29,0,10*ROW('Water Data'!I131))="","",OFFSET('Water Data'!$I$29,0,10*ROW('Water Data'!I131)))</f>
        <v/>
      </c>
      <c r="CK137" s="310" t="str">
        <f ca="true">+IF(OFFSET('Sanitation Data'!$D$28,0,10*ROW('Sanitation Data'!D131))="","",OFFSET('Sanitation Data'!$D$28,0,10*ROW('Sanitation Data'!D131)))</f>
        <v/>
      </c>
      <c r="CL137" s="310" t="str">
        <f ca="true">+IF(OFFSET('Sanitation Data'!$D$29,0,10*ROW('Sanitation Data'!D131))="","",OFFSET('Sanitation Data'!$D$29,0,10*ROW('Sanitation Data'!D131)))</f>
        <v/>
      </c>
      <c r="CM137" s="310" t="str">
        <f ca="true">+IF(OFFSET('Sanitation Data'!$D$30,0,10*ROW('Sanitation Data'!D131))="","",OFFSET('Sanitation Data'!$D$30,0,10*ROW('Sanitation Data'!D131)))</f>
        <v/>
      </c>
      <c r="CN137" s="310" t="str">
        <f ca="true">+IF(OFFSET('Sanitation Data'!$D$31,0,10*ROW('Sanitation Data'!D131))="","",OFFSET('Sanitation Data'!$D$31,0,10*ROW('Sanitation Data'!D131)))</f>
        <v/>
      </c>
      <c r="CO137" s="310" t="str">
        <f ca="true">+IF(OFFSET('Sanitation Data'!$D$32,0,10*ROW('Sanitation Data'!D131))="","",OFFSET('Sanitation Data'!$D$32,0,10*ROW('Sanitation Data'!D131)))</f>
        <v/>
      </c>
      <c r="CP137" s="310" t="str">
        <f ca="true">+IF(OFFSET('Sanitation Data'!$E$28,0,10*ROW('Sanitation Data'!E131))="","",OFFSET('Sanitation Data'!$E$28,0,10*ROW('Sanitation Data'!E131)))</f>
        <v/>
      </c>
      <c r="CQ137" s="310" t="str">
        <f ca="true">+IF(OFFSET('Sanitation Data'!$E$29,0,10*ROW('Sanitation Data'!E131))="","",OFFSET('Sanitation Data'!$E$29,0,10*ROW('Sanitation Data'!E131)))</f>
        <v/>
      </c>
      <c r="CR137" s="310" t="str">
        <f ca="true">+IF(OFFSET('Sanitation Data'!$E$30,0,10*ROW('Sanitation Data'!E131))="","",OFFSET('Sanitation Data'!$E$30,0,10*ROW('Sanitation Data'!E131)))</f>
        <v/>
      </c>
      <c r="CS137" s="310" t="str">
        <f ca="true">+IF(OFFSET('Sanitation Data'!$E$31,0,10*ROW('Sanitation Data'!E131))="","",OFFSET('Sanitation Data'!$E$31,0,10*ROW('Sanitation Data'!E131)))</f>
        <v/>
      </c>
      <c r="CT137" s="310" t="str">
        <f ca="true">+IF(OFFSET('Sanitation Data'!$E$32,0,10*ROW('Sanitation Data'!E131))="","",OFFSET('Sanitation Data'!$E$32,0,10*ROW('Sanitation Data'!E131)))</f>
        <v/>
      </c>
      <c r="CU137" s="310" t="str">
        <f ca="true">+IF(OFFSET('Sanitation Data'!$F$28,0,10*ROW('Sanitation Data'!F131))="","",OFFSET('Sanitation Data'!$F$28,0,10*ROW('Sanitation Data'!F131)))</f>
        <v/>
      </c>
      <c r="CV137" s="310" t="str">
        <f ca="true">+IF(OFFSET('Sanitation Data'!$F$29,0,10*ROW('Sanitation Data'!F131))="","",OFFSET('Sanitation Data'!$F$29,0,10*ROW('Sanitation Data'!F131)))</f>
        <v/>
      </c>
      <c r="CW137" s="310" t="str">
        <f ca="true">+IF(OFFSET('Sanitation Data'!$F$30,0,10*ROW('Sanitation Data'!F131))="","",OFFSET('Sanitation Data'!$F$30,0,10*ROW('Sanitation Data'!F131)))</f>
        <v/>
      </c>
      <c r="CX137" s="310" t="str">
        <f ca="true">+IF(OFFSET('Sanitation Data'!$F$31,0,10*ROW('Sanitation Data'!F131))="","",OFFSET('Sanitation Data'!$F$31,0,10*ROW('Sanitation Data'!F131)))</f>
        <v/>
      </c>
      <c r="CY137" s="310" t="str">
        <f ca="true">+IF(OFFSET('Sanitation Data'!$F$32,0,10*ROW('Sanitation Data'!F131))="","",OFFSET('Sanitation Data'!$F$32,0,10*ROW('Sanitation Data'!F131)))</f>
        <v/>
      </c>
      <c r="CZ137" s="310" t="str">
        <f ca="true">+IF(OFFSET('Sanitation Data'!$G$28,0,10*ROW('Sanitation Data'!G131))="","",OFFSET('Sanitation Data'!$G$28,0,10*ROW('Sanitation Data'!G131)))</f>
        <v/>
      </c>
      <c r="DA137" s="310" t="str">
        <f ca="true">+IF(OFFSET('Sanitation Data'!$G$29,0,10*ROW('Sanitation Data'!G131))="","",OFFSET('Sanitation Data'!$G$29,0,10*ROW('Sanitation Data'!G131)))</f>
        <v/>
      </c>
      <c r="DB137" s="310" t="str">
        <f ca="true">+IF(OFFSET('Sanitation Data'!$G$30,0,10*ROW('Sanitation Data'!G131))="","",OFFSET('Sanitation Data'!$G$30,0,10*ROW('Sanitation Data'!G131)))</f>
        <v/>
      </c>
      <c r="DC137" s="310" t="str">
        <f ca="true">+IF(OFFSET('Sanitation Data'!$G$31,0,10*ROW('Sanitation Data'!G131))="","",OFFSET('Sanitation Data'!$G$31,0,10*ROW('Sanitation Data'!G131)))</f>
        <v/>
      </c>
      <c r="DD137" s="310" t="str">
        <f ca="true">+IF(OFFSET('Sanitation Data'!$G$32,0,10*ROW('Sanitation Data'!G131))="","",OFFSET('Sanitation Data'!$G$32,0,10*ROW('Sanitation Data'!G131)))</f>
        <v/>
      </c>
      <c r="DE137" s="310" t="str">
        <f ca="true">+IF(OFFSET('Sanitation Data'!$H$28,0,10*ROW('Sanitation Data'!H131))="","",OFFSET('Sanitation Data'!$H$28,0,10*ROW('Sanitation Data'!H131)))</f>
        <v/>
      </c>
      <c r="DF137" s="310" t="str">
        <f ca="true">+IF(OFFSET('Sanitation Data'!$H$29,0,10*ROW('Sanitation Data'!H131))="","",OFFSET('Sanitation Data'!$H$29,0,10*ROW('Sanitation Data'!H131)))</f>
        <v/>
      </c>
      <c r="DG137" s="310" t="str">
        <f ca="true">+IF(OFFSET('Sanitation Data'!$H$30,0,10*ROW('Sanitation Data'!H131))="","",OFFSET('Sanitation Data'!$H$30,0,10*ROW('Sanitation Data'!H131)))</f>
        <v/>
      </c>
      <c r="DH137" s="310" t="str">
        <f ca="true">+IF(OFFSET('Sanitation Data'!$H$31,0,10*ROW('Sanitation Data'!H131))="","",OFFSET('Sanitation Data'!$H$31,0,10*ROW('Sanitation Data'!H131)))</f>
        <v/>
      </c>
      <c r="DI137" s="310" t="str">
        <f ca="true">+IF(OFFSET('Sanitation Data'!$H$32,0,10*ROW('Sanitation Data'!H131))="","",OFFSET('Sanitation Data'!$H$32,0,10*ROW('Sanitation Data'!H131)))</f>
        <v/>
      </c>
      <c r="DJ137" s="310" t="str">
        <f ca="true">+IF(OFFSET('Sanitation Data'!$I$28,0,10*ROW('Sanitation Data'!I131))="","",OFFSET('Sanitation Data'!$I$28,0,10*ROW('Sanitation Data'!I131)))</f>
        <v/>
      </c>
      <c r="DK137" s="310" t="str">
        <f ca="true">+IF(OFFSET('Sanitation Data'!$I$29,0,10*ROW('Sanitation Data'!I131))="","",OFFSET('Sanitation Data'!$I$29,0,10*ROW('Sanitation Data'!I131)))</f>
        <v/>
      </c>
      <c r="DL137" s="310" t="str">
        <f ca="true">+IF(OFFSET('Sanitation Data'!$I$30,0,10*ROW('Sanitation Data'!I131))="","",OFFSET('Sanitation Data'!$I$30,0,10*ROW('Sanitation Data'!I131)))</f>
        <v/>
      </c>
      <c r="DM137" s="310" t="str">
        <f ca="true">+IF(OFFSET('Sanitation Data'!$I$31,0,10*ROW('Sanitation Data'!I131))="","",OFFSET('Sanitation Data'!$I$31,0,10*ROW('Sanitation Data'!I131)))</f>
        <v/>
      </c>
      <c r="DN137" s="310" t="str">
        <f ca="true">+IF(OFFSET('Sanitation Data'!$I$32,0,10*ROW('Sanitation Data'!I131))="","",OFFSET('Sanitation Data'!$I$32,0,10*ROW('Sanitation Data'!I131)))</f>
        <v/>
      </c>
      <c r="DO137" s="310" t="str">
        <f ca="true">+IF(OFFSET('Hygiene Data'!$D$11,0,10*ROW('Hygiene Data'!D131))="","",OFFSET('Hygiene Data'!$D$11,0,10*ROW('Hygiene Data'!D131)))</f>
        <v/>
      </c>
      <c r="DP137" s="310" t="str">
        <f ca="true">+IF(OFFSET('Hygiene Data'!$D$12,0,10*ROW('Hygiene Data'!D131))="","",OFFSET('Hygiene Data'!$D$12,0,10*ROW('Hygiene Data'!D131)))</f>
        <v/>
      </c>
      <c r="DQ137" s="310" t="str">
        <f ca="true">+IF(OFFSET('Hygiene Data'!$D$13,0,10*ROW('Hygiene Data'!D131))="","",OFFSET('Hygiene Data'!$D$13,0,10*ROW('Hygiene Data'!D131)))</f>
        <v/>
      </c>
      <c r="DR137" s="310" t="str">
        <f ca="true">+IF(OFFSET('Hygiene Data'!$E$11,0,10*ROW('Hygiene Data'!E131))="","",OFFSET('Hygiene Data'!$E$11,0,10*ROW('Hygiene Data'!E131)))</f>
        <v/>
      </c>
      <c r="DS137" s="310" t="str">
        <f ca="true">+IF(OFFSET('Hygiene Data'!$E$12,0,10*ROW('Hygiene Data'!E131))="","",OFFSET('Hygiene Data'!$E$12,0,10*ROW('Hygiene Data'!E131)))</f>
        <v/>
      </c>
      <c r="DT137" s="310" t="str">
        <f ca="true">+IF(OFFSET('Hygiene Data'!$E$13,0,10*ROW('Hygiene Data'!E131))="","",OFFSET('Hygiene Data'!$E$13,0,10*ROW('Hygiene Data'!E131)))</f>
        <v/>
      </c>
      <c r="DU137" s="310" t="str">
        <f ca="true">+IF(OFFSET('Hygiene Data'!$F$11,0,10*ROW('Hygiene Data'!F131))="","",OFFSET('Hygiene Data'!$F$11,0,10*ROW('Hygiene Data'!F131)))</f>
        <v/>
      </c>
      <c r="DV137" s="310" t="str">
        <f ca="true">+IF(OFFSET('Hygiene Data'!$F$12,0,10*ROW('Hygiene Data'!F131))="","",OFFSET('Hygiene Data'!$F$12,0,10*ROW('Hygiene Data'!F131)))</f>
        <v/>
      </c>
      <c r="DW137" s="310" t="str">
        <f ca="true">+IF(OFFSET('Hygiene Data'!$F$13,0,10*ROW('Hygiene Data'!F131))="","",OFFSET('Hygiene Data'!$F$13,0,10*ROW('Hygiene Data'!F131)))</f>
        <v/>
      </c>
      <c r="DX137" s="310" t="str">
        <f ca="true">+IF(OFFSET('Hygiene Data'!$G$11,0,10*ROW('Hygiene Data'!G131))="","",OFFSET('Hygiene Data'!$G$11,0,10*ROW('Hygiene Data'!G131)))</f>
        <v/>
      </c>
      <c r="DY137" s="310" t="str">
        <f ca="true">+IF(OFFSET('Hygiene Data'!$G$12,0,10*ROW('Hygiene Data'!G131))="","",OFFSET('Hygiene Data'!$G$12,0,10*ROW('Hygiene Data'!G131)))</f>
        <v/>
      </c>
      <c r="DZ137" s="310" t="str">
        <f ca="true">+IF(OFFSET('Hygiene Data'!$G$13,0,10*ROW('Hygiene Data'!G131))="","",OFFSET('Hygiene Data'!$G$13,0,10*ROW('Hygiene Data'!G131)))</f>
        <v/>
      </c>
      <c r="EA137" s="310" t="str">
        <f ca="true">+IF(OFFSET('Hygiene Data'!$H$11,0,10*ROW('Hygiene Data'!H131))="","",OFFSET('Hygiene Data'!$H$11,0,10*ROW('Hygiene Data'!H131)))</f>
        <v/>
      </c>
      <c r="EB137" s="310" t="str">
        <f ca="true">+IF(OFFSET('Hygiene Data'!$H$12,0,10*ROW('Hygiene Data'!H131))="","",OFFSET('Hygiene Data'!$H$12,0,10*ROW('Hygiene Data'!H131)))</f>
        <v/>
      </c>
      <c r="EC137" s="310" t="str">
        <f ca="true">+IF(OFFSET('Hygiene Data'!$H$13,0,10*ROW('Hygiene Data'!H131))="","",OFFSET('Hygiene Data'!$H$13,0,10*ROW('Hygiene Data'!H131)))</f>
        <v/>
      </c>
      <c r="ED137" s="310" t="str">
        <f ca="true">+IF(OFFSET('Hygiene Data'!$I$11,0,10*ROW('Hygiene Data'!I131))="","",OFFSET('Hygiene Data'!$I$11,0,10*ROW('Hygiene Data'!I131)))</f>
        <v/>
      </c>
      <c r="EE137" s="310" t="str">
        <f ca="true">+IF(OFFSET('Hygiene Data'!$I$12,0,10*ROW('Hygiene Data'!I131))="","",OFFSET('Hygiene Data'!$I$12,0,10*ROW('Hygiene Data'!I131)))</f>
        <v/>
      </c>
      <c r="EF137" s="310"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66"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10"/>
      <c r="BS138" s="310" t="str">
        <f ca="true">+IF(OFFSET('Water Data'!$D$27,0,10*ROW('Water Data'!D132))="","",OFFSET('Water Data'!$D$27,0,10*ROW('Water Data'!D132)))</f>
        <v/>
      </c>
      <c r="BT138" s="310" t="str">
        <f ca="true">+IF(OFFSET('Water Data'!$D$28,0,10*ROW('Water Data'!D132))="","",OFFSET('Water Data'!$D$28,0,10*ROW('Water Data'!D132)))</f>
        <v/>
      </c>
      <c r="BU138" s="310" t="str">
        <f ca="true">+IF(OFFSET('Water Data'!$D$29,0,10*ROW('Water Data'!D132))="","",OFFSET('Water Data'!$D$29,0,10*ROW('Water Data'!D132)))</f>
        <v/>
      </c>
      <c r="BV138" s="310" t="str">
        <f ca="true">+IF(OFFSET('Water Data'!$E$27,0,10*ROW('Water Data'!E132))="","",OFFSET('Water Data'!$E$27,0,10*ROW('Water Data'!E132)))</f>
        <v/>
      </c>
      <c r="BW138" s="310" t="str">
        <f ca="true">+IF(OFFSET('Water Data'!$E$28,0,10*ROW('Water Data'!E132))="","",OFFSET('Water Data'!$E$28,0,10*ROW('Water Data'!E132)))</f>
        <v/>
      </c>
      <c r="BX138" s="310" t="str">
        <f ca="true">+IF(OFFSET('Water Data'!$E$29,0,10*ROW('Water Data'!E132))="","",OFFSET('Water Data'!$E$29,0,10*ROW('Water Data'!E132)))</f>
        <v/>
      </c>
      <c r="BY138" s="310" t="str">
        <f ca="true">+IF(OFFSET('Water Data'!$F$27,0,10*ROW('Water Data'!F132))="","",OFFSET('Water Data'!$F$27,0,10*ROW('Water Data'!F132)))</f>
        <v/>
      </c>
      <c r="BZ138" s="310" t="str">
        <f ca="true">+IF(OFFSET('Water Data'!$F$28,0,10*ROW('Water Data'!F132))="","",OFFSET('Water Data'!$F$28,0,10*ROW('Water Data'!F132)))</f>
        <v/>
      </c>
      <c r="CA138" s="310" t="str">
        <f ca="true">+IF(OFFSET('Water Data'!$F$29,0,10*ROW('Water Data'!F132))="","",OFFSET('Water Data'!$F$29,0,10*ROW('Water Data'!F132)))</f>
        <v/>
      </c>
      <c r="CB138" s="310" t="str">
        <f ca="true">+IF(OFFSET('Water Data'!$G$27,0,10*ROW('Water Data'!G132))="","",OFFSET('Water Data'!$G$27,0,10*ROW('Water Data'!G132)))</f>
        <v/>
      </c>
      <c r="CC138" s="310" t="str">
        <f ca="true">+IF(OFFSET('Water Data'!$G$28,0,10*ROW('Water Data'!G132))="","",OFFSET('Water Data'!$G$28,0,10*ROW('Water Data'!G132)))</f>
        <v/>
      </c>
      <c r="CD138" s="310" t="str">
        <f ca="true">+IF(OFFSET('Water Data'!$G$29,0,10*ROW('Water Data'!G132))="","",OFFSET('Water Data'!$G$29,0,10*ROW('Water Data'!G132)))</f>
        <v/>
      </c>
      <c r="CE138" s="310" t="str">
        <f ca="true">+IF(OFFSET('Water Data'!$H$27,0,10*ROW('Water Data'!H132))="","",OFFSET('Water Data'!$H$27,0,10*ROW('Water Data'!H132)))</f>
        <v/>
      </c>
      <c r="CF138" s="310" t="str">
        <f ca="true">+IF(OFFSET('Water Data'!$H$28,0,10*ROW('Water Data'!H132))="","",OFFSET('Water Data'!$H$28,0,10*ROW('Water Data'!H132)))</f>
        <v/>
      </c>
      <c r="CG138" s="310" t="str">
        <f ca="true">+IF(OFFSET('Water Data'!$H$29,0,10*ROW('Water Data'!H132))="","",OFFSET('Water Data'!$H$29,0,10*ROW('Water Data'!H132)))</f>
        <v/>
      </c>
      <c r="CH138" s="310" t="str">
        <f ca="true">+IF(OFFSET('Water Data'!$I$27,0,10*ROW('Water Data'!I132))="","",OFFSET('Water Data'!$I$27,0,10*ROW('Water Data'!I132)))</f>
        <v/>
      </c>
      <c r="CI138" s="310" t="str">
        <f ca="true">+IF(OFFSET('Water Data'!$I$28,0,10*ROW('Water Data'!I132))="","",OFFSET('Water Data'!$I$28,0,10*ROW('Water Data'!I132)))</f>
        <v/>
      </c>
      <c r="CJ138" s="310" t="str">
        <f ca="true">+IF(OFFSET('Water Data'!$I$29,0,10*ROW('Water Data'!I132))="","",OFFSET('Water Data'!$I$29,0,10*ROW('Water Data'!I132)))</f>
        <v/>
      </c>
      <c r="CK138" s="310" t="str">
        <f ca="true">+IF(OFFSET('Sanitation Data'!$D$28,0,10*ROW('Sanitation Data'!D132))="","",OFFSET('Sanitation Data'!$D$28,0,10*ROW('Sanitation Data'!D132)))</f>
        <v/>
      </c>
      <c r="CL138" s="310" t="str">
        <f ca="true">+IF(OFFSET('Sanitation Data'!$D$29,0,10*ROW('Sanitation Data'!D132))="","",OFFSET('Sanitation Data'!$D$29,0,10*ROW('Sanitation Data'!D132)))</f>
        <v/>
      </c>
      <c r="CM138" s="310" t="str">
        <f ca="true">+IF(OFFSET('Sanitation Data'!$D$30,0,10*ROW('Sanitation Data'!D132))="","",OFFSET('Sanitation Data'!$D$30,0,10*ROW('Sanitation Data'!D132)))</f>
        <v/>
      </c>
      <c r="CN138" s="310" t="str">
        <f ca="true">+IF(OFFSET('Sanitation Data'!$D$31,0,10*ROW('Sanitation Data'!D132))="","",OFFSET('Sanitation Data'!$D$31,0,10*ROW('Sanitation Data'!D132)))</f>
        <v/>
      </c>
      <c r="CO138" s="310" t="str">
        <f ca="true">+IF(OFFSET('Sanitation Data'!$D$32,0,10*ROW('Sanitation Data'!D132))="","",OFFSET('Sanitation Data'!$D$32,0,10*ROW('Sanitation Data'!D132)))</f>
        <v/>
      </c>
      <c r="CP138" s="310" t="str">
        <f ca="true">+IF(OFFSET('Sanitation Data'!$E$28,0,10*ROW('Sanitation Data'!E132))="","",OFFSET('Sanitation Data'!$E$28,0,10*ROW('Sanitation Data'!E132)))</f>
        <v/>
      </c>
      <c r="CQ138" s="310" t="str">
        <f ca="true">+IF(OFFSET('Sanitation Data'!$E$29,0,10*ROW('Sanitation Data'!E132))="","",OFFSET('Sanitation Data'!$E$29,0,10*ROW('Sanitation Data'!E132)))</f>
        <v/>
      </c>
      <c r="CR138" s="310" t="str">
        <f ca="true">+IF(OFFSET('Sanitation Data'!$E$30,0,10*ROW('Sanitation Data'!E132))="","",OFFSET('Sanitation Data'!$E$30,0,10*ROW('Sanitation Data'!E132)))</f>
        <v/>
      </c>
      <c r="CS138" s="310" t="str">
        <f ca="true">+IF(OFFSET('Sanitation Data'!$E$31,0,10*ROW('Sanitation Data'!E132))="","",OFFSET('Sanitation Data'!$E$31,0,10*ROW('Sanitation Data'!E132)))</f>
        <v/>
      </c>
      <c r="CT138" s="310" t="str">
        <f ca="true">+IF(OFFSET('Sanitation Data'!$E$32,0,10*ROW('Sanitation Data'!E132))="","",OFFSET('Sanitation Data'!$E$32,0,10*ROW('Sanitation Data'!E132)))</f>
        <v/>
      </c>
      <c r="CU138" s="310" t="str">
        <f ca="true">+IF(OFFSET('Sanitation Data'!$F$28,0,10*ROW('Sanitation Data'!F132))="","",OFFSET('Sanitation Data'!$F$28,0,10*ROW('Sanitation Data'!F132)))</f>
        <v/>
      </c>
      <c r="CV138" s="310" t="str">
        <f ca="true">+IF(OFFSET('Sanitation Data'!$F$29,0,10*ROW('Sanitation Data'!F132))="","",OFFSET('Sanitation Data'!$F$29,0,10*ROW('Sanitation Data'!F132)))</f>
        <v/>
      </c>
      <c r="CW138" s="310" t="str">
        <f ca="true">+IF(OFFSET('Sanitation Data'!$F$30,0,10*ROW('Sanitation Data'!F132))="","",OFFSET('Sanitation Data'!$F$30,0,10*ROW('Sanitation Data'!F132)))</f>
        <v/>
      </c>
      <c r="CX138" s="310" t="str">
        <f ca="true">+IF(OFFSET('Sanitation Data'!$F$31,0,10*ROW('Sanitation Data'!F132))="","",OFFSET('Sanitation Data'!$F$31,0,10*ROW('Sanitation Data'!F132)))</f>
        <v/>
      </c>
      <c r="CY138" s="310" t="str">
        <f ca="true">+IF(OFFSET('Sanitation Data'!$F$32,0,10*ROW('Sanitation Data'!F132))="","",OFFSET('Sanitation Data'!$F$32,0,10*ROW('Sanitation Data'!F132)))</f>
        <v/>
      </c>
      <c r="CZ138" s="310" t="str">
        <f ca="true">+IF(OFFSET('Sanitation Data'!$G$28,0,10*ROW('Sanitation Data'!G132))="","",OFFSET('Sanitation Data'!$G$28,0,10*ROW('Sanitation Data'!G132)))</f>
        <v/>
      </c>
      <c r="DA138" s="310" t="str">
        <f ca="true">+IF(OFFSET('Sanitation Data'!$G$29,0,10*ROW('Sanitation Data'!G132))="","",OFFSET('Sanitation Data'!$G$29,0,10*ROW('Sanitation Data'!G132)))</f>
        <v/>
      </c>
      <c r="DB138" s="310" t="str">
        <f ca="true">+IF(OFFSET('Sanitation Data'!$G$30,0,10*ROW('Sanitation Data'!G132))="","",OFFSET('Sanitation Data'!$G$30,0,10*ROW('Sanitation Data'!G132)))</f>
        <v/>
      </c>
      <c r="DC138" s="310" t="str">
        <f ca="true">+IF(OFFSET('Sanitation Data'!$G$31,0,10*ROW('Sanitation Data'!G132))="","",OFFSET('Sanitation Data'!$G$31,0,10*ROW('Sanitation Data'!G132)))</f>
        <v/>
      </c>
      <c r="DD138" s="310" t="str">
        <f ca="true">+IF(OFFSET('Sanitation Data'!$G$32,0,10*ROW('Sanitation Data'!G132))="","",OFFSET('Sanitation Data'!$G$32,0,10*ROW('Sanitation Data'!G132)))</f>
        <v/>
      </c>
      <c r="DE138" s="310" t="str">
        <f ca="true">+IF(OFFSET('Sanitation Data'!$H$28,0,10*ROW('Sanitation Data'!H132))="","",OFFSET('Sanitation Data'!$H$28,0,10*ROW('Sanitation Data'!H132)))</f>
        <v/>
      </c>
      <c r="DF138" s="310" t="str">
        <f ca="true">+IF(OFFSET('Sanitation Data'!$H$29,0,10*ROW('Sanitation Data'!H132))="","",OFFSET('Sanitation Data'!$H$29,0,10*ROW('Sanitation Data'!H132)))</f>
        <v/>
      </c>
      <c r="DG138" s="310" t="str">
        <f ca="true">+IF(OFFSET('Sanitation Data'!$H$30,0,10*ROW('Sanitation Data'!H132))="","",OFFSET('Sanitation Data'!$H$30,0,10*ROW('Sanitation Data'!H132)))</f>
        <v/>
      </c>
      <c r="DH138" s="310" t="str">
        <f ca="true">+IF(OFFSET('Sanitation Data'!$H$31,0,10*ROW('Sanitation Data'!H132))="","",OFFSET('Sanitation Data'!$H$31,0,10*ROW('Sanitation Data'!H132)))</f>
        <v/>
      </c>
      <c r="DI138" s="310" t="str">
        <f ca="true">+IF(OFFSET('Sanitation Data'!$H$32,0,10*ROW('Sanitation Data'!H132))="","",OFFSET('Sanitation Data'!$H$32,0,10*ROW('Sanitation Data'!H132)))</f>
        <v/>
      </c>
      <c r="DJ138" s="310" t="str">
        <f ca="true">+IF(OFFSET('Sanitation Data'!$I$28,0,10*ROW('Sanitation Data'!I132))="","",OFFSET('Sanitation Data'!$I$28,0,10*ROW('Sanitation Data'!I132)))</f>
        <v/>
      </c>
      <c r="DK138" s="310" t="str">
        <f ca="true">+IF(OFFSET('Sanitation Data'!$I$29,0,10*ROW('Sanitation Data'!I132))="","",OFFSET('Sanitation Data'!$I$29,0,10*ROW('Sanitation Data'!I132)))</f>
        <v/>
      </c>
      <c r="DL138" s="310" t="str">
        <f ca="true">+IF(OFFSET('Sanitation Data'!$I$30,0,10*ROW('Sanitation Data'!I132))="","",OFFSET('Sanitation Data'!$I$30,0,10*ROW('Sanitation Data'!I132)))</f>
        <v/>
      </c>
      <c r="DM138" s="310" t="str">
        <f ca="true">+IF(OFFSET('Sanitation Data'!$I$31,0,10*ROW('Sanitation Data'!I132))="","",OFFSET('Sanitation Data'!$I$31,0,10*ROW('Sanitation Data'!I132)))</f>
        <v/>
      </c>
      <c r="DN138" s="310" t="str">
        <f ca="true">+IF(OFFSET('Sanitation Data'!$I$32,0,10*ROW('Sanitation Data'!I132))="","",OFFSET('Sanitation Data'!$I$32,0,10*ROW('Sanitation Data'!I132)))</f>
        <v/>
      </c>
      <c r="DO138" s="310" t="str">
        <f ca="true">+IF(OFFSET('Hygiene Data'!$D$11,0,10*ROW('Hygiene Data'!D132))="","",OFFSET('Hygiene Data'!$D$11,0,10*ROW('Hygiene Data'!D132)))</f>
        <v/>
      </c>
      <c r="DP138" s="310" t="str">
        <f ca="true">+IF(OFFSET('Hygiene Data'!$D$12,0,10*ROW('Hygiene Data'!D132))="","",OFFSET('Hygiene Data'!$D$12,0,10*ROW('Hygiene Data'!D132)))</f>
        <v/>
      </c>
      <c r="DQ138" s="310" t="str">
        <f ca="true">+IF(OFFSET('Hygiene Data'!$D$13,0,10*ROW('Hygiene Data'!D132))="","",OFFSET('Hygiene Data'!$D$13,0,10*ROW('Hygiene Data'!D132)))</f>
        <v/>
      </c>
      <c r="DR138" s="310" t="str">
        <f ca="true">+IF(OFFSET('Hygiene Data'!$E$11,0,10*ROW('Hygiene Data'!E132))="","",OFFSET('Hygiene Data'!$E$11,0,10*ROW('Hygiene Data'!E132)))</f>
        <v/>
      </c>
      <c r="DS138" s="310" t="str">
        <f ca="true">+IF(OFFSET('Hygiene Data'!$E$12,0,10*ROW('Hygiene Data'!E132))="","",OFFSET('Hygiene Data'!$E$12,0,10*ROW('Hygiene Data'!E132)))</f>
        <v/>
      </c>
      <c r="DT138" s="310" t="str">
        <f ca="true">+IF(OFFSET('Hygiene Data'!$E$13,0,10*ROW('Hygiene Data'!E132))="","",OFFSET('Hygiene Data'!$E$13,0,10*ROW('Hygiene Data'!E132)))</f>
        <v/>
      </c>
      <c r="DU138" s="310" t="str">
        <f ca="true">+IF(OFFSET('Hygiene Data'!$F$11,0,10*ROW('Hygiene Data'!F132))="","",OFFSET('Hygiene Data'!$F$11,0,10*ROW('Hygiene Data'!F132)))</f>
        <v/>
      </c>
      <c r="DV138" s="310" t="str">
        <f ca="true">+IF(OFFSET('Hygiene Data'!$F$12,0,10*ROW('Hygiene Data'!F132))="","",OFFSET('Hygiene Data'!$F$12,0,10*ROW('Hygiene Data'!F132)))</f>
        <v/>
      </c>
      <c r="DW138" s="310" t="str">
        <f ca="true">+IF(OFFSET('Hygiene Data'!$F$13,0,10*ROW('Hygiene Data'!F132))="","",OFFSET('Hygiene Data'!$F$13,0,10*ROW('Hygiene Data'!F132)))</f>
        <v/>
      </c>
      <c r="DX138" s="310" t="str">
        <f ca="true">+IF(OFFSET('Hygiene Data'!$G$11,0,10*ROW('Hygiene Data'!G132))="","",OFFSET('Hygiene Data'!$G$11,0,10*ROW('Hygiene Data'!G132)))</f>
        <v/>
      </c>
      <c r="DY138" s="310" t="str">
        <f ca="true">+IF(OFFSET('Hygiene Data'!$G$12,0,10*ROW('Hygiene Data'!G132))="","",OFFSET('Hygiene Data'!$G$12,0,10*ROW('Hygiene Data'!G132)))</f>
        <v/>
      </c>
      <c r="DZ138" s="310" t="str">
        <f ca="true">+IF(OFFSET('Hygiene Data'!$G$13,0,10*ROW('Hygiene Data'!G132))="","",OFFSET('Hygiene Data'!$G$13,0,10*ROW('Hygiene Data'!G132)))</f>
        <v/>
      </c>
      <c r="EA138" s="310" t="str">
        <f ca="true">+IF(OFFSET('Hygiene Data'!$H$11,0,10*ROW('Hygiene Data'!H132))="","",OFFSET('Hygiene Data'!$H$11,0,10*ROW('Hygiene Data'!H132)))</f>
        <v/>
      </c>
      <c r="EB138" s="310" t="str">
        <f ca="true">+IF(OFFSET('Hygiene Data'!$H$12,0,10*ROW('Hygiene Data'!H132))="","",OFFSET('Hygiene Data'!$H$12,0,10*ROW('Hygiene Data'!H132)))</f>
        <v/>
      </c>
      <c r="EC138" s="310" t="str">
        <f ca="true">+IF(OFFSET('Hygiene Data'!$H$13,0,10*ROW('Hygiene Data'!H132))="","",OFFSET('Hygiene Data'!$H$13,0,10*ROW('Hygiene Data'!H132)))</f>
        <v/>
      </c>
      <c r="ED138" s="310" t="str">
        <f ca="true">+IF(OFFSET('Hygiene Data'!$I$11,0,10*ROW('Hygiene Data'!I132))="","",OFFSET('Hygiene Data'!$I$11,0,10*ROW('Hygiene Data'!I132)))</f>
        <v/>
      </c>
      <c r="EE138" s="310" t="str">
        <f ca="true">+IF(OFFSET('Hygiene Data'!$I$12,0,10*ROW('Hygiene Data'!I132))="","",OFFSET('Hygiene Data'!$I$12,0,10*ROW('Hygiene Data'!I132)))</f>
        <v/>
      </c>
      <c r="EF138" s="310"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66"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10"/>
      <c r="BS139" s="310" t="str">
        <f ca="true">+IF(OFFSET('Water Data'!$D$27,0,10*ROW('Water Data'!D133))="","",OFFSET('Water Data'!$D$27,0,10*ROW('Water Data'!D133)))</f>
        <v/>
      </c>
      <c r="BT139" s="310" t="str">
        <f ca="true">+IF(OFFSET('Water Data'!$D$28,0,10*ROW('Water Data'!D133))="","",OFFSET('Water Data'!$D$28,0,10*ROW('Water Data'!D133)))</f>
        <v/>
      </c>
      <c r="BU139" s="310" t="str">
        <f ca="true">+IF(OFFSET('Water Data'!$D$29,0,10*ROW('Water Data'!D133))="","",OFFSET('Water Data'!$D$29,0,10*ROW('Water Data'!D133)))</f>
        <v/>
      </c>
      <c r="BV139" s="310" t="str">
        <f ca="true">+IF(OFFSET('Water Data'!$E$27,0,10*ROW('Water Data'!E133))="","",OFFSET('Water Data'!$E$27,0,10*ROW('Water Data'!E133)))</f>
        <v/>
      </c>
      <c r="BW139" s="310" t="str">
        <f ca="true">+IF(OFFSET('Water Data'!$E$28,0,10*ROW('Water Data'!E133))="","",OFFSET('Water Data'!$E$28,0,10*ROW('Water Data'!E133)))</f>
        <v/>
      </c>
      <c r="BX139" s="310" t="str">
        <f ca="true">+IF(OFFSET('Water Data'!$E$29,0,10*ROW('Water Data'!E133))="","",OFFSET('Water Data'!$E$29,0,10*ROW('Water Data'!E133)))</f>
        <v/>
      </c>
      <c r="BY139" s="310" t="str">
        <f ca="true">+IF(OFFSET('Water Data'!$F$27,0,10*ROW('Water Data'!F133))="","",OFFSET('Water Data'!$F$27,0,10*ROW('Water Data'!F133)))</f>
        <v/>
      </c>
      <c r="BZ139" s="310" t="str">
        <f ca="true">+IF(OFFSET('Water Data'!$F$28,0,10*ROW('Water Data'!F133))="","",OFFSET('Water Data'!$F$28,0,10*ROW('Water Data'!F133)))</f>
        <v/>
      </c>
      <c r="CA139" s="310" t="str">
        <f ca="true">+IF(OFFSET('Water Data'!$F$29,0,10*ROW('Water Data'!F133))="","",OFFSET('Water Data'!$F$29,0,10*ROW('Water Data'!F133)))</f>
        <v/>
      </c>
      <c r="CB139" s="310" t="str">
        <f ca="true">+IF(OFFSET('Water Data'!$G$27,0,10*ROW('Water Data'!G133))="","",OFFSET('Water Data'!$G$27,0,10*ROW('Water Data'!G133)))</f>
        <v/>
      </c>
      <c r="CC139" s="310" t="str">
        <f ca="true">+IF(OFFSET('Water Data'!$G$28,0,10*ROW('Water Data'!G133))="","",OFFSET('Water Data'!$G$28,0,10*ROW('Water Data'!G133)))</f>
        <v/>
      </c>
      <c r="CD139" s="310" t="str">
        <f ca="true">+IF(OFFSET('Water Data'!$G$29,0,10*ROW('Water Data'!G133))="","",OFFSET('Water Data'!$G$29,0,10*ROW('Water Data'!G133)))</f>
        <v/>
      </c>
      <c r="CE139" s="310" t="str">
        <f ca="true">+IF(OFFSET('Water Data'!$H$27,0,10*ROW('Water Data'!H133))="","",OFFSET('Water Data'!$H$27,0,10*ROW('Water Data'!H133)))</f>
        <v/>
      </c>
      <c r="CF139" s="310" t="str">
        <f ca="true">+IF(OFFSET('Water Data'!$H$28,0,10*ROW('Water Data'!H133))="","",OFFSET('Water Data'!$H$28,0,10*ROW('Water Data'!H133)))</f>
        <v/>
      </c>
      <c r="CG139" s="310" t="str">
        <f ca="true">+IF(OFFSET('Water Data'!$H$29,0,10*ROW('Water Data'!H133))="","",OFFSET('Water Data'!$H$29,0,10*ROW('Water Data'!H133)))</f>
        <v/>
      </c>
      <c r="CH139" s="310" t="str">
        <f ca="true">+IF(OFFSET('Water Data'!$I$27,0,10*ROW('Water Data'!I133))="","",OFFSET('Water Data'!$I$27,0,10*ROW('Water Data'!I133)))</f>
        <v/>
      </c>
      <c r="CI139" s="310" t="str">
        <f ca="true">+IF(OFFSET('Water Data'!$I$28,0,10*ROW('Water Data'!I133))="","",OFFSET('Water Data'!$I$28,0,10*ROW('Water Data'!I133)))</f>
        <v/>
      </c>
      <c r="CJ139" s="310" t="str">
        <f ca="true">+IF(OFFSET('Water Data'!$I$29,0,10*ROW('Water Data'!I133))="","",OFFSET('Water Data'!$I$29,0,10*ROW('Water Data'!I133)))</f>
        <v/>
      </c>
      <c r="CK139" s="310" t="str">
        <f ca="true">+IF(OFFSET('Sanitation Data'!$D$28,0,10*ROW('Sanitation Data'!D133))="","",OFFSET('Sanitation Data'!$D$28,0,10*ROW('Sanitation Data'!D133)))</f>
        <v/>
      </c>
      <c r="CL139" s="310" t="str">
        <f ca="true">+IF(OFFSET('Sanitation Data'!$D$29,0,10*ROW('Sanitation Data'!D133))="","",OFFSET('Sanitation Data'!$D$29,0,10*ROW('Sanitation Data'!D133)))</f>
        <v/>
      </c>
      <c r="CM139" s="310" t="str">
        <f ca="true">+IF(OFFSET('Sanitation Data'!$D$30,0,10*ROW('Sanitation Data'!D133))="","",OFFSET('Sanitation Data'!$D$30,0,10*ROW('Sanitation Data'!D133)))</f>
        <v/>
      </c>
      <c r="CN139" s="310" t="str">
        <f ca="true">+IF(OFFSET('Sanitation Data'!$D$31,0,10*ROW('Sanitation Data'!D133))="","",OFFSET('Sanitation Data'!$D$31,0,10*ROW('Sanitation Data'!D133)))</f>
        <v/>
      </c>
      <c r="CO139" s="310" t="str">
        <f ca="true">+IF(OFFSET('Sanitation Data'!$D$32,0,10*ROW('Sanitation Data'!D133))="","",OFFSET('Sanitation Data'!$D$32,0,10*ROW('Sanitation Data'!D133)))</f>
        <v/>
      </c>
      <c r="CP139" s="310" t="str">
        <f ca="true">+IF(OFFSET('Sanitation Data'!$E$28,0,10*ROW('Sanitation Data'!E133))="","",OFFSET('Sanitation Data'!$E$28,0,10*ROW('Sanitation Data'!E133)))</f>
        <v/>
      </c>
      <c r="CQ139" s="310" t="str">
        <f ca="true">+IF(OFFSET('Sanitation Data'!$E$29,0,10*ROW('Sanitation Data'!E133))="","",OFFSET('Sanitation Data'!$E$29,0,10*ROW('Sanitation Data'!E133)))</f>
        <v/>
      </c>
      <c r="CR139" s="310" t="str">
        <f ca="true">+IF(OFFSET('Sanitation Data'!$E$30,0,10*ROW('Sanitation Data'!E133))="","",OFFSET('Sanitation Data'!$E$30,0,10*ROW('Sanitation Data'!E133)))</f>
        <v/>
      </c>
      <c r="CS139" s="310" t="str">
        <f ca="true">+IF(OFFSET('Sanitation Data'!$E$31,0,10*ROW('Sanitation Data'!E133))="","",OFFSET('Sanitation Data'!$E$31,0,10*ROW('Sanitation Data'!E133)))</f>
        <v/>
      </c>
      <c r="CT139" s="310" t="str">
        <f ca="true">+IF(OFFSET('Sanitation Data'!$E$32,0,10*ROW('Sanitation Data'!E133))="","",OFFSET('Sanitation Data'!$E$32,0,10*ROW('Sanitation Data'!E133)))</f>
        <v/>
      </c>
      <c r="CU139" s="310" t="str">
        <f ca="true">+IF(OFFSET('Sanitation Data'!$F$28,0,10*ROW('Sanitation Data'!F133))="","",OFFSET('Sanitation Data'!$F$28,0,10*ROW('Sanitation Data'!F133)))</f>
        <v/>
      </c>
      <c r="CV139" s="310" t="str">
        <f ca="true">+IF(OFFSET('Sanitation Data'!$F$29,0,10*ROW('Sanitation Data'!F133))="","",OFFSET('Sanitation Data'!$F$29,0,10*ROW('Sanitation Data'!F133)))</f>
        <v/>
      </c>
      <c r="CW139" s="310" t="str">
        <f ca="true">+IF(OFFSET('Sanitation Data'!$F$30,0,10*ROW('Sanitation Data'!F133))="","",OFFSET('Sanitation Data'!$F$30,0,10*ROW('Sanitation Data'!F133)))</f>
        <v/>
      </c>
      <c r="CX139" s="310" t="str">
        <f ca="true">+IF(OFFSET('Sanitation Data'!$F$31,0,10*ROW('Sanitation Data'!F133))="","",OFFSET('Sanitation Data'!$F$31,0,10*ROW('Sanitation Data'!F133)))</f>
        <v/>
      </c>
      <c r="CY139" s="310" t="str">
        <f ca="true">+IF(OFFSET('Sanitation Data'!$F$32,0,10*ROW('Sanitation Data'!F133))="","",OFFSET('Sanitation Data'!$F$32,0,10*ROW('Sanitation Data'!F133)))</f>
        <v/>
      </c>
      <c r="CZ139" s="310" t="str">
        <f ca="true">+IF(OFFSET('Sanitation Data'!$G$28,0,10*ROW('Sanitation Data'!G133))="","",OFFSET('Sanitation Data'!$G$28,0,10*ROW('Sanitation Data'!G133)))</f>
        <v/>
      </c>
      <c r="DA139" s="310" t="str">
        <f ca="true">+IF(OFFSET('Sanitation Data'!$G$29,0,10*ROW('Sanitation Data'!G133))="","",OFFSET('Sanitation Data'!$G$29,0,10*ROW('Sanitation Data'!G133)))</f>
        <v/>
      </c>
      <c r="DB139" s="310" t="str">
        <f ca="true">+IF(OFFSET('Sanitation Data'!$G$30,0,10*ROW('Sanitation Data'!G133))="","",OFFSET('Sanitation Data'!$G$30,0,10*ROW('Sanitation Data'!G133)))</f>
        <v/>
      </c>
      <c r="DC139" s="310" t="str">
        <f ca="true">+IF(OFFSET('Sanitation Data'!$G$31,0,10*ROW('Sanitation Data'!G133))="","",OFFSET('Sanitation Data'!$G$31,0,10*ROW('Sanitation Data'!G133)))</f>
        <v/>
      </c>
      <c r="DD139" s="310" t="str">
        <f ca="true">+IF(OFFSET('Sanitation Data'!$G$32,0,10*ROW('Sanitation Data'!G133))="","",OFFSET('Sanitation Data'!$G$32,0,10*ROW('Sanitation Data'!G133)))</f>
        <v/>
      </c>
      <c r="DE139" s="310" t="str">
        <f ca="true">+IF(OFFSET('Sanitation Data'!$H$28,0,10*ROW('Sanitation Data'!H133))="","",OFFSET('Sanitation Data'!$H$28,0,10*ROW('Sanitation Data'!H133)))</f>
        <v/>
      </c>
      <c r="DF139" s="310" t="str">
        <f ca="true">+IF(OFFSET('Sanitation Data'!$H$29,0,10*ROW('Sanitation Data'!H133))="","",OFFSET('Sanitation Data'!$H$29,0,10*ROW('Sanitation Data'!H133)))</f>
        <v/>
      </c>
      <c r="DG139" s="310" t="str">
        <f ca="true">+IF(OFFSET('Sanitation Data'!$H$30,0,10*ROW('Sanitation Data'!H133))="","",OFFSET('Sanitation Data'!$H$30,0,10*ROW('Sanitation Data'!H133)))</f>
        <v/>
      </c>
      <c r="DH139" s="310" t="str">
        <f ca="true">+IF(OFFSET('Sanitation Data'!$H$31,0,10*ROW('Sanitation Data'!H133))="","",OFFSET('Sanitation Data'!$H$31,0,10*ROW('Sanitation Data'!H133)))</f>
        <v/>
      </c>
      <c r="DI139" s="310" t="str">
        <f ca="true">+IF(OFFSET('Sanitation Data'!$H$32,0,10*ROW('Sanitation Data'!H133))="","",OFFSET('Sanitation Data'!$H$32,0,10*ROW('Sanitation Data'!H133)))</f>
        <v/>
      </c>
      <c r="DJ139" s="310" t="str">
        <f ca="true">+IF(OFFSET('Sanitation Data'!$I$28,0,10*ROW('Sanitation Data'!I133))="","",OFFSET('Sanitation Data'!$I$28,0,10*ROW('Sanitation Data'!I133)))</f>
        <v/>
      </c>
      <c r="DK139" s="310" t="str">
        <f ca="true">+IF(OFFSET('Sanitation Data'!$I$29,0,10*ROW('Sanitation Data'!I133))="","",OFFSET('Sanitation Data'!$I$29,0,10*ROW('Sanitation Data'!I133)))</f>
        <v/>
      </c>
      <c r="DL139" s="310" t="str">
        <f ca="true">+IF(OFFSET('Sanitation Data'!$I$30,0,10*ROW('Sanitation Data'!I133))="","",OFFSET('Sanitation Data'!$I$30,0,10*ROW('Sanitation Data'!I133)))</f>
        <v/>
      </c>
      <c r="DM139" s="310" t="str">
        <f ca="true">+IF(OFFSET('Sanitation Data'!$I$31,0,10*ROW('Sanitation Data'!I133))="","",OFFSET('Sanitation Data'!$I$31,0,10*ROW('Sanitation Data'!I133)))</f>
        <v/>
      </c>
      <c r="DN139" s="310" t="str">
        <f ca="true">+IF(OFFSET('Sanitation Data'!$I$32,0,10*ROW('Sanitation Data'!I133))="","",OFFSET('Sanitation Data'!$I$32,0,10*ROW('Sanitation Data'!I133)))</f>
        <v/>
      </c>
      <c r="DO139" s="310" t="str">
        <f ca="true">+IF(OFFSET('Hygiene Data'!$D$11,0,10*ROW('Hygiene Data'!D133))="","",OFFSET('Hygiene Data'!$D$11,0,10*ROW('Hygiene Data'!D133)))</f>
        <v/>
      </c>
      <c r="DP139" s="310" t="str">
        <f ca="true">+IF(OFFSET('Hygiene Data'!$D$12,0,10*ROW('Hygiene Data'!D133))="","",OFFSET('Hygiene Data'!$D$12,0,10*ROW('Hygiene Data'!D133)))</f>
        <v/>
      </c>
      <c r="DQ139" s="310" t="str">
        <f ca="true">+IF(OFFSET('Hygiene Data'!$D$13,0,10*ROW('Hygiene Data'!D133))="","",OFFSET('Hygiene Data'!$D$13,0,10*ROW('Hygiene Data'!D133)))</f>
        <v/>
      </c>
      <c r="DR139" s="310" t="str">
        <f ca="true">+IF(OFFSET('Hygiene Data'!$E$11,0,10*ROW('Hygiene Data'!E133))="","",OFFSET('Hygiene Data'!$E$11,0,10*ROW('Hygiene Data'!E133)))</f>
        <v/>
      </c>
      <c r="DS139" s="310" t="str">
        <f ca="true">+IF(OFFSET('Hygiene Data'!$E$12,0,10*ROW('Hygiene Data'!E133))="","",OFFSET('Hygiene Data'!$E$12,0,10*ROW('Hygiene Data'!E133)))</f>
        <v/>
      </c>
      <c r="DT139" s="310" t="str">
        <f ca="true">+IF(OFFSET('Hygiene Data'!$E$13,0,10*ROW('Hygiene Data'!E133))="","",OFFSET('Hygiene Data'!$E$13,0,10*ROW('Hygiene Data'!E133)))</f>
        <v/>
      </c>
      <c r="DU139" s="310" t="str">
        <f ca="true">+IF(OFFSET('Hygiene Data'!$F$11,0,10*ROW('Hygiene Data'!F133))="","",OFFSET('Hygiene Data'!$F$11,0,10*ROW('Hygiene Data'!F133)))</f>
        <v/>
      </c>
      <c r="DV139" s="310" t="str">
        <f ca="true">+IF(OFFSET('Hygiene Data'!$F$12,0,10*ROW('Hygiene Data'!F133))="","",OFFSET('Hygiene Data'!$F$12,0,10*ROW('Hygiene Data'!F133)))</f>
        <v/>
      </c>
      <c r="DW139" s="310" t="str">
        <f ca="true">+IF(OFFSET('Hygiene Data'!$F$13,0,10*ROW('Hygiene Data'!F133))="","",OFFSET('Hygiene Data'!$F$13,0,10*ROW('Hygiene Data'!F133)))</f>
        <v/>
      </c>
      <c r="DX139" s="310" t="str">
        <f ca="true">+IF(OFFSET('Hygiene Data'!$G$11,0,10*ROW('Hygiene Data'!G133))="","",OFFSET('Hygiene Data'!$G$11,0,10*ROW('Hygiene Data'!G133)))</f>
        <v/>
      </c>
      <c r="DY139" s="310" t="str">
        <f ca="true">+IF(OFFSET('Hygiene Data'!$G$12,0,10*ROW('Hygiene Data'!G133))="","",OFFSET('Hygiene Data'!$G$12,0,10*ROW('Hygiene Data'!G133)))</f>
        <v/>
      </c>
      <c r="DZ139" s="310" t="str">
        <f ca="true">+IF(OFFSET('Hygiene Data'!$G$13,0,10*ROW('Hygiene Data'!G133))="","",OFFSET('Hygiene Data'!$G$13,0,10*ROW('Hygiene Data'!G133)))</f>
        <v/>
      </c>
      <c r="EA139" s="310" t="str">
        <f ca="true">+IF(OFFSET('Hygiene Data'!$H$11,0,10*ROW('Hygiene Data'!H133))="","",OFFSET('Hygiene Data'!$H$11,0,10*ROW('Hygiene Data'!H133)))</f>
        <v/>
      </c>
      <c r="EB139" s="310" t="str">
        <f ca="true">+IF(OFFSET('Hygiene Data'!$H$12,0,10*ROW('Hygiene Data'!H133))="","",OFFSET('Hygiene Data'!$H$12,0,10*ROW('Hygiene Data'!H133)))</f>
        <v/>
      </c>
      <c r="EC139" s="310" t="str">
        <f ca="true">+IF(OFFSET('Hygiene Data'!$H$13,0,10*ROW('Hygiene Data'!H133))="","",OFFSET('Hygiene Data'!$H$13,0,10*ROW('Hygiene Data'!H133)))</f>
        <v/>
      </c>
      <c r="ED139" s="310" t="str">
        <f ca="true">+IF(OFFSET('Hygiene Data'!$I$11,0,10*ROW('Hygiene Data'!I133))="","",OFFSET('Hygiene Data'!$I$11,0,10*ROW('Hygiene Data'!I133)))</f>
        <v/>
      </c>
      <c r="EE139" s="310" t="str">
        <f ca="true">+IF(OFFSET('Hygiene Data'!$I$12,0,10*ROW('Hygiene Data'!I133))="","",OFFSET('Hygiene Data'!$I$12,0,10*ROW('Hygiene Data'!I133)))</f>
        <v/>
      </c>
      <c r="EF139" s="310"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66"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10"/>
      <c r="BS140" s="310" t="str">
        <f ca="true">+IF(OFFSET('Water Data'!$D$27,0,10*ROW('Water Data'!D134))="","",OFFSET('Water Data'!$D$27,0,10*ROW('Water Data'!D134)))</f>
        <v/>
      </c>
      <c r="BT140" s="310" t="str">
        <f ca="true">+IF(OFFSET('Water Data'!$D$28,0,10*ROW('Water Data'!D134))="","",OFFSET('Water Data'!$D$28,0,10*ROW('Water Data'!D134)))</f>
        <v/>
      </c>
      <c r="BU140" s="310" t="str">
        <f ca="true">+IF(OFFSET('Water Data'!$D$29,0,10*ROW('Water Data'!D134))="","",OFFSET('Water Data'!$D$29,0,10*ROW('Water Data'!D134)))</f>
        <v/>
      </c>
      <c r="BV140" s="310" t="str">
        <f ca="true">+IF(OFFSET('Water Data'!$E$27,0,10*ROW('Water Data'!E134))="","",OFFSET('Water Data'!$E$27,0,10*ROW('Water Data'!E134)))</f>
        <v/>
      </c>
      <c r="BW140" s="310" t="str">
        <f ca="true">+IF(OFFSET('Water Data'!$E$28,0,10*ROW('Water Data'!E134))="","",OFFSET('Water Data'!$E$28,0,10*ROW('Water Data'!E134)))</f>
        <v/>
      </c>
      <c r="BX140" s="310" t="str">
        <f ca="true">+IF(OFFSET('Water Data'!$E$29,0,10*ROW('Water Data'!E134))="","",OFFSET('Water Data'!$E$29,0,10*ROW('Water Data'!E134)))</f>
        <v/>
      </c>
      <c r="BY140" s="310" t="str">
        <f ca="true">+IF(OFFSET('Water Data'!$F$27,0,10*ROW('Water Data'!F134))="","",OFFSET('Water Data'!$F$27,0,10*ROW('Water Data'!F134)))</f>
        <v/>
      </c>
      <c r="BZ140" s="310" t="str">
        <f ca="true">+IF(OFFSET('Water Data'!$F$28,0,10*ROW('Water Data'!F134))="","",OFFSET('Water Data'!$F$28,0,10*ROW('Water Data'!F134)))</f>
        <v/>
      </c>
      <c r="CA140" s="310" t="str">
        <f ca="true">+IF(OFFSET('Water Data'!$F$29,0,10*ROW('Water Data'!F134))="","",OFFSET('Water Data'!$F$29,0,10*ROW('Water Data'!F134)))</f>
        <v/>
      </c>
      <c r="CB140" s="310" t="str">
        <f ca="true">+IF(OFFSET('Water Data'!$G$27,0,10*ROW('Water Data'!G134))="","",OFFSET('Water Data'!$G$27,0,10*ROW('Water Data'!G134)))</f>
        <v/>
      </c>
      <c r="CC140" s="310" t="str">
        <f ca="true">+IF(OFFSET('Water Data'!$G$28,0,10*ROW('Water Data'!G134))="","",OFFSET('Water Data'!$G$28,0,10*ROW('Water Data'!G134)))</f>
        <v/>
      </c>
      <c r="CD140" s="310" t="str">
        <f ca="true">+IF(OFFSET('Water Data'!$G$29,0,10*ROW('Water Data'!G134))="","",OFFSET('Water Data'!$G$29,0,10*ROW('Water Data'!G134)))</f>
        <v/>
      </c>
      <c r="CE140" s="310" t="str">
        <f ca="true">+IF(OFFSET('Water Data'!$H$27,0,10*ROW('Water Data'!H134))="","",OFFSET('Water Data'!$H$27,0,10*ROW('Water Data'!H134)))</f>
        <v/>
      </c>
      <c r="CF140" s="310" t="str">
        <f ca="true">+IF(OFFSET('Water Data'!$H$28,0,10*ROW('Water Data'!H134))="","",OFFSET('Water Data'!$H$28,0,10*ROW('Water Data'!H134)))</f>
        <v/>
      </c>
      <c r="CG140" s="310" t="str">
        <f ca="true">+IF(OFFSET('Water Data'!$H$29,0,10*ROW('Water Data'!H134))="","",OFFSET('Water Data'!$H$29,0,10*ROW('Water Data'!H134)))</f>
        <v/>
      </c>
      <c r="CH140" s="310" t="str">
        <f ca="true">+IF(OFFSET('Water Data'!$I$27,0,10*ROW('Water Data'!I134))="","",OFFSET('Water Data'!$I$27,0,10*ROW('Water Data'!I134)))</f>
        <v/>
      </c>
      <c r="CI140" s="310" t="str">
        <f ca="true">+IF(OFFSET('Water Data'!$I$28,0,10*ROW('Water Data'!I134))="","",OFFSET('Water Data'!$I$28,0,10*ROW('Water Data'!I134)))</f>
        <v/>
      </c>
      <c r="CJ140" s="310" t="str">
        <f ca="true">+IF(OFFSET('Water Data'!$I$29,0,10*ROW('Water Data'!I134))="","",OFFSET('Water Data'!$I$29,0,10*ROW('Water Data'!I134)))</f>
        <v/>
      </c>
      <c r="CK140" s="310" t="str">
        <f ca="true">+IF(OFFSET('Sanitation Data'!$D$28,0,10*ROW('Sanitation Data'!D134))="","",OFFSET('Sanitation Data'!$D$28,0,10*ROW('Sanitation Data'!D134)))</f>
        <v/>
      </c>
      <c r="CL140" s="310" t="str">
        <f ca="true">+IF(OFFSET('Sanitation Data'!$D$29,0,10*ROW('Sanitation Data'!D134))="","",OFFSET('Sanitation Data'!$D$29,0,10*ROW('Sanitation Data'!D134)))</f>
        <v/>
      </c>
      <c r="CM140" s="310" t="str">
        <f ca="true">+IF(OFFSET('Sanitation Data'!$D$30,0,10*ROW('Sanitation Data'!D134))="","",OFFSET('Sanitation Data'!$D$30,0,10*ROW('Sanitation Data'!D134)))</f>
        <v/>
      </c>
      <c r="CN140" s="310" t="str">
        <f ca="true">+IF(OFFSET('Sanitation Data'!$D$31,0,10*ROW('Sanitation Data'!D134))="","",OFFSET('Sanitation Data'!$D$31,0,10*ROW('Sanitation Data'!D134)))</f>
        <v/>
      </c>
      <c r="CO140" s="310" t="str">
        <f ca="true">+IF(OFFSET('Sanitation Data'!$D$32,0,10*ROW('Sanitation Data'!D134))="","",OFFSET('Sanitation Data'!$D$32,0,10*ROW('Sanitation Data'!D134)))</f>
        <v/>
      </c>
      <c r="CP140" s="310" t="str">
        <f ca="true">+IF(OFFSET('Sanitation Data'!$E$28,0,10*ROW('Sanitation Data'!E134))="","",OFFSET('Sanitation Data'!$E$28,0,10*ROW('Sanitation Data'!E134)))</f>
        <v/>
      </c>
      <c r="CQ140" s="310" t="str">
        <f ca="true">+IF(OFFSET('Sanitation Data'!$E$29,0,10*ROW('Sanitation Data'!E134))="","",OFFSET('Sanitation Data'!$E$29,0,10*ROW('Sanitation Data'!E134)))</f>
        <v/>
      </c>
      <c r="CR140" s="310" t="str">
        <f ca="true">+IF(OFFSET('Sanitation Data'!$E$30,0,10*ROW('Sanitation Data'!E134))="","",OFFSET('Sanitation Data'!$E$30,0,10*ROW('Sanitation Data'!E134)))</f>
        <v/>
      </c>
      <c r="CS140" s="310" t="str">
        <f ca="true">+IF(OFFSET('Sanitation Data'!$E$31,0,10*ROW('Sanitation Data'!E134))="","",OFFSET('Sanitation Data'!$E$31,0,10*ROW('Sanitation Data'!E134)))</f>
        <v/>
      </c>
      <c r="CT140" s="310" t="str">
        <f ca="true">+IF(OFFSET('Sanitation Data'!$E$32,0,10*ROW('Sanitation Data'!E134))="","",OFFSET('Sanitation Data'!$E$32,0,10*ROW('Sanitation Data'!E134)))</f>
        <v/>
      </c>
      <c r="CU140" s="310" t="str">
        <f ca="true">+IF(OFFSET('Sanitation Data'!$F$28,0,10*ROW('Sanitation Data'!F134))="","",OFFSET('Sanitation Data'!$F$28,0,10*ROW('Sanitation Data'!F134)))</f>
        <v/>
      </c>
      <c r="CV140" s="310" t="str">
        <f ca="true">+IF(OFFSET('Sanitation Data'!$F$29,0,10*ROW('Sanitation Data'!F134))="","",OFFSET('Sanitation Data'!$F$29,0,10*ROW('Sanitation Data'!F134)))</f>
        <v/>
      </c>
      <c r="CW140" s="310" t="str">
        <f ca="true">+IF(OFFSET('Sanitation Data'!$F$30,0,10*ROW('Sanitation Data'!F134))="","",OFFSET('Sanitation Data'!$F$30,0,10*ROW('Sanitation Data'!F134)))</f>
        <v/>
      </c>
      <c r="CX140" s="310" t="str">
        <f ca="true">+IF(OFFSET('Sanitation Data'!$F$31,0,10*ROW('Sanitation Data'!F134))="","",OFFSET('Sanitation Data'!$F$31,0,10*ROW('Sanitation Data'!F134)))</f>
        <v/>
      </c>
      <c r="CY140" s="310" t="str">
        <f ca="true">+IF(OFFSET('Sanitation Data'!$F$32,0,10*ROW('Sanitation Data'!F134))="","",OFFSET('Sanitation Data'!$F$32,0,10*ROW('Sanitation Data'!F134)))</f>
        <v/>
      </c>
      <c r="CZ140" s="310" t="str">
        <f ca="true">+IF(OFFSET('Sanitation Data'!$G$28,0,10*ROW('Sanitation Data'!G134))="","",OFFSET('Sanitation Data'!$G$28,0,10*ROW('Sanitation Data'!G134)))</f>
        <v/>
      </c>
      <c r="DA140" s="310" t="str">
        <f ca="true">+IF(OFFSET('Sanitation Data'!$G$29,0,10*ROW('Sanitation Data'!G134))="","",OFFSET('Sanitation Data'!$G$29,0,10*ROW('Sanitation Data'!G134)))</f>
        <v/>
      </c>
      <c r="DB140" s="310" t="str">
        <f ca="true">+IF(OFFSET('Sanitation Data'!$G$30,0,10*ROW('Sanitation Data'!G134))="","",OFFSET('Sanitation Data'!$G$30,0,10*ROW('Sanitation Data'!G134)))</f>
        <v/>
      </c>
      <c r="DC140" s="310" t="str">
        <f ca="true">+IF(OFFSET('Sanitation Data'!$G$31,0,10*ROW('Sanitation Data'!G134))="","",OFFSET('Sanitation Data'!$G$31,0,10*ROW('Sanitation Data'!G134)))</f>
        <v/>
      </c>
      <c r="DD140" s="310" t="str">
        <f ca="true">+IF(OFFSET('Sanitation Data'!$G$32,0,10*ROW('Sanitation Data'!G134))="","",OFFSET('Sanitation Data'!$G$32,0,10*ROW('Sanitation Data'!G134)))</f>
        <v/>
      </c>
      <c r="DE140" s="310" t="str">
        <f ca="true">+IF(OFFSET('Sanitation Data'!$H$28,0,10*ROW('Sanitation Data'!H134))="","",OFFSET('Sanitation Data'!$H$28,0,10*ROW('Sanitation Data'!H134)))</f>
        <v/>
      </c>
      <c r="DF140" s="310" t="str">
        <f ca="true">+IF(OFFSET('Sanitation Data'!$H$29,0,10*ROW('Sanitation Data'!H134))="","",OFFSET('Sanitation Data'!$H$29,0,10*ROW('Sanitation Data'!H134)))</f>
        <v/>
      </c>
      <c r="DG140" s="310" t="str">
        <f ca="true">+IF(OFFSET('Sanitation Data'!$H$30,0,10*ROW('Sanitation Data'!H134))="","",OFFSET('Sanitation Data'!$H$30,0,10*ROW('Sanitation Data'!H134)))</f>
        <v/>
      </c>
      <c r="DH140" s="310" t="str">
        <f ca="true">+IF(OFFSET('Sanitation Data'!$H$31,0,10*ROW('Sanitation Data'!H134))="","",OFFSET('Sanitation Data'!$H$31,0,10*ROW('Sanitation Data'!H134)))</f>
        <v/>
      </c>
      <c r="DI140" s="310" t="str">
        <f ca="true">+IF(OFFSET('Sanitation Data'!$H$32,0,10*ROW('Sanitation Data'!H134))="","",OFFSET('Sanitation Data'!$H$32,0,10*ROW('Sanitation Data'!H134)))</f>
        <v/>
      </c>
      <c r="DJ140" s="310" t="str">
        <f ca="true">+IF(OFFSET('Sanitation Data'!$I$28,0,10*ROW('Sanitation Data'!I134))="","",OFFSET('Sanitation Data'!$I$28,0,10*ROW('Sanitation Data'!I134)))</f>
        <v/>
      </c>
      <c r="DK140" s="310" t="str">
        <f ca="true">+IF(OFFSET('Sanitation Data'!$I$29,0,10*ROW('Sanitation Data'!I134))="","",OFFSET('Sanitation Data'!$I$29,0,10*ROW('Sanitation Data'!I134)))</f>
        <v/>
      </c>
      <c r="DL140" s="310" t="str">
        <f ca="true">+IF(OFFSET('Sanitation Data'!$I$30,0,10*ROW('Sanitation Data'!I134))="","",OFFSET('Sanitation Data'!$I$30,0,10*ROW('Sanitation Data'!I134)))</f>
        <v/>
      </c>
      <c r="DM140" s="310" t="str">
        <f ca="true">+IF(OFFSET('Sanitation Data'!$I$31,0,10*ROW('Sanitation Data'!I134))="","",OFFSET('Sanitation Data'!$I$31,0,10*ROW('Sanitation Data'!I134)))</f>
        <v/>
      </c>
      <c r="DN140" s="310" t="str">
        <f ca="true">+IF(OFFSET('Sanitation Data'!$I$32,0,10*ROW('Sanitation Data'!I134))="","",OFFSET('Sanitation Data'!$I$32,0,10*ROW('Sanitation Data'!I134)))</f>
        <v/>
      </c>
      <c r="DO140" s="310" t="str">
        <f ca="true">+IF(OFFSET('Hygiene Data'!$D$11,0,10*ROW('Hygiene Data'!D134))="","",OFFSET('Hygiene Data'!$D$11,0,10*ROW('Hygiene Data'!D134)))</f>
        <v/>
      </c>
      <c r="DP140" s="310" t="str">
        <f ca="true">+IF(OFFSET('Hygiene Data'!$D$12,0,10*ROW('Hygiene Data'!D134))="","",OFFSET('Hygiene Data'!$D$12,0,10*ROW('Hygiene Data'!D134)))</f>
        <v/>
      </c>
      <c r="DQ140" s="310" t="str">
        <f ca="true">+IF(OFFSET('Hygiene Data'!$D$13,0,10*ROW('Hygiene Data'!D134))="","",OFFSET('Hygiene Data'!$D$13,0,10*ROW('Hygiene Data'!D134)))</f>
        <v/>
      </c>
      <c r="DR140" s="310" t="str">
        <f ca="true">+IF(OFFSET('Hygiene Data'!$E$11,0,10*ROW('Hygiene Data'!E134))="","",OFFSET('Hygiene Data'!$E$11,0,10*ROW('Hygiene Data'!E134)))</f>
        <v/>
      </c>
      <c r="DS140" s="310" t="str">
        <f ca="true">+IF(OFFSET('Hygiene Data'!$E$12,0,10*ROW('Hygiene Data'!E134))="","",OFFSET('Hygiene Data'!$E$12,0,10*ROW('Hygiene Data'!E134)))</f>
        <v/>
      </c>
      <c r="DT140" s="310" t="str">
        <f ca="true">+IF(OFFSET('Hygiene Data'!$E$13,0,10*ROW('Hygiene Data'!E134))="","",OFFSET('Hygiene Data'!$E$13,0,10*ROW('Hygiene Data'!E134)))</f>
        <v/>
      </c>
      <c r="DU140" s="310" t="str">
        <f ca="true">+IF(OFFSET('Hygiene Data'!$F$11,0,10*ROW('Hygiene Data'!F134))="","",OFFSET('Hygiene Data'!$F$11,0,10*ROW('Hygiene Data'!F134)))</f>
        <v/>
      </c>
      <c r="DV140" s="310" t="str">
        <f ca="true">+IF(OFFSET('Hygiene Data'!$F$12,0,10*ROW('Hygiene Data'!F134))="","",OFFSET('Hygiene Data'!$F$12,0,10*ROW('Hygiene Data'!F134)))</f>
        <v/>
      </c>
      <c r="DW140" s="310" t="str">
        <f ca="true">+IF(OFFSET('Hygiene Data'!$F$13,0,10*ROW('Hygiene Data'!F134))="","",OFFSET('Hygiene Data'!$F$13,0,10*ROW('Hygiene Data'!F134)))</f>
        <v/>
      </c>
      <c r="DX140" s="310" t="str">
        <f ca="true">+IF(OFFSET('Hygiene Data'!$G$11,0,10*ROW('Hygiene Data'!G134))="","",OFFSET('Hygiene Data'!$G$11,0,10*ROW('Hygiene Data'!G134)))</f>
        <v/>
      </c>
      <c r="DY140" s="310" t="str">
        <f ca="true">+IF(OFFSET('Hygiene Data'!$G$12,0,10*ROW('Hygiene Data'!G134))="","",OFFSET('Hygiene Data'!$G$12,0,10*ROW('Hygiene Data'!G134)))</f>
        <v/>
      </c>
      <c r="DZ140" s="310" t="str">
        <f ca="true">+IF(OFFSET('Hygiene Data'!$G$13,0,10*ROW('Hygiene Data'!G134))="","",OFFSET('Hygiene Data'!$G$13,0,10*ROW('Hygiene Data'!G134)))</f>
        <v/>
      </c>
      <c r="EA140" s="310" t="str">
        <f ca="true">+IF(OFFSET('Hygiene Data'!$H$11,0,10*ROW('Hygiene Data'!H134))="","",OFFSET('Hygiene Data'!$H$11,0,10*ROW('Hygiene Data'!H134)))</f>
        <v/>
      </c>
      <c r="EB140" s="310" t="str">
        <f ca="true">+IF(OFFSET('Hygiene Data'!$H$12,0,10*ROW('Hygiene Data'!H134))="","",OFFSET('Hygiene Data'!$H$12,0,10*ROW('Hygiene Data'!H134)))</f>
        <v/>
      </c>
      <c r="EC140" s="310" t="str">
        <f ca="true">+IF(OFFSET('Hygiene Data'!$H$13,0,10*ROW('Hygiene Data'!H134))="","",OFFSET('Hygiene Data'!$H$13,0,10*ROW('Hygiene Data'!H134)))</f>
        <v/>
      </c>
      <c r="ED140" s="310" t="str">
        <f ca="true">+IF(OFFSET('Hygiene Data'!$I$11,0,10*ROW('Hygiene Data'!I134))="","",OFFSET('Hygiene Data'!$I$11,0,10*ROW('Hygiene Data'!I134)))</f>
        <v/>
      </c>
      <c r="EE140" s="310" t="str">
        <f ca="true">+IF(OFFSET('Hygiene Data'!$I$12,0,10*ROW('Hygiene Data'!I134))="","",OFFSET('Hygiene Data'!$I$12,0,10*ROW('Hygiene Data'!I134)))</f>
        <v/>
      </c>
      <c r="EF140" s="310"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66"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10"/>
      <c r="BS141" s="310" t="str">
        <f ca="true">+IF(OFFSET('Water Data'!$D$27,0,10*ROW('Water Data'!D135))="","",OFFSET('Water Data'!$D$27,0,10*ROW('Water Data'!D135)))</f>
        <v/>
      </c>
      <c r="BT141" s="310" t="str">
        <f ca="true">+IF(OFFSET('Water Data'!$D$28,0,10*ROW('Water Data'!D135))="","",OFFSET('Water Data'!$D$28,0,10*ROW('Water Data'!D135)))</f>
        <v/>
      </c>
      <c r="BU141" s="310" t="str">
        <f ca="true">+IF(OFFSET('Water Data'!$D$29,0,10*ROW('Water Data'!D135))="","",OFFSET('Water Data'!$D$29,0,10*ROW('Water Data'!D135)))</f>
        <v/>
      </c>
      <c r="BV141" s="310" t="str">
        <f ca="true">+IF(OFFSET('Water Data'!$E$27,0,10*ROW('Water Data'!E135))="","",OFFSET('Water Data'!$E$27,0,10*ROW('Water Data'!E135)))</f>
        <v/>
      </c>
      <c r="BW141" s="310" t="str">
        <f ca="true">+IF(OFFSET('Water Data'!$E$28,0,10*ROW('Water Data'!E135))="","",OFFSET('Water Data'!$E$28,0,10*ROW('Water Data'!E135)))</f>
        <v/>
      </c>
      <c r="BX141" s="310" t="str">
        <f ca="true">+IF(OFFSET('Water Data'!$E$29,0,10*ROW('Water Data'!E135))="","",OFFSET('Water Data'!$E$29,0,10*ROW('Water Data'!E135)))</f>
        <v/>
      </c>
      <c r="BY141" s="310" t="str">
        <f ca="true">+IF(OFFSET('Water Data'!$F$27,0,10*ROW('Water Data'!F135))="","",OFFSET('Water Data'!$F$27,0,10*ROW('Water Data'!F135)))</f>
        <v/>
      </c>
      <c r="BZ141" s="310" t="str">
        <f ca="true">+IF(OFFSET('Water Data'!$F$28,0,10*ROW('Water Data'!F135))="","",OFFSET('Water Data'!$F$28,0,10*ROW('Water Data'!F135)))</f>
        <v/>
      </c>
      <c r="CA141" s="310" t="str">
        <f ca="true">+IF(OFFSET('Water Data'!$F$29,0,10*ROW('Water Data'!F135))="","",OFFSET('Water Data'!$F$29,0,10*ROW('Water Data'!F135)))</f>
        <v/>
      </c>
      <c r="CB141" s="310" t="str">
        <f ca="true">+IF(OFFSET('Water Data'!$G$27,0,10*ROW('Water Data'!G135))="","",OFFSET('Water Data'!$G$27,0,10*ROW('Water Data'!G135)))</f>
        <v/>
      </c>
      <c r="CC141" s="310" t="str">
        <f ca="true">+IF(OFFSET('Water Data'!$G$28,0,10*ROW('Water Data'!G135))="","",OFFSET('Water Data'!$G$28,0,10*ROW('Water Data'!G135)))</f>
        <v/>
      </c>
      <c r="CD141" s="310" t="str">
        <f ca="true">+IF(OFFSET('Water Data'!$G$29,0,10*ROW('Water Data'!G135))="","",OFFSET('Water Data'!$G$29,0,10*ROW('Water Data'!G135)))</f>
        <v/>
      </c>
      <c r="CE141" s="310" t="str">
        <f ca="true">+IF(OFFSET('Water Data'!$H$27,0,10*ROW('Water Data'!H135))="","",OFFSET('Water Data'!$H$27,0,10*ROW('Water Data'!H135)))</f>
        <v/>
      </c>
      <c r="CF141" s="310" t="str">
        <f ca="true">+IF(OFFSET('Water Data'!$H$28,0,10*ROW('Water Data'!H135))="","",OFFSET('Water Data'!$H$28,0,10*ROW('Water Data'!H135)))</f>
        <v/>
      </c>
      <c r="CG141" s="310" t="str">
        <f ca="true">+IF(OFFSET('Water Data'!$H$29,0,10*ROW('Water Data'!H135))="","",OFFSET('Water Data'!$H$29,0,10*ROW('Water Data'!H135)))</f>
        <v/>
      </c>
      <c r="CH141" s="310" t="str">
        <f ca="true">+IF(OFFSET('Water Data'!$I$27,0,10*ROW('Water Data'!I135))="","",OFFSET('Water Data'!$I$27,0,10*ROW('Water Data'!I135)))</f>
        <v/>
      </c>
      <c r="CI141" s="310" t="str">
        <f ca="true">+IF(OFFSET('Water Data'!$I$28,0,10*ROW('Water Data'!I135))="","",OFFSET('Water Data'!$I$28,0,10*ROW('Water Data'!I135)))</f>
        <v/>
      </c>
      <c r="CJ141" s="310" t="str">
        <f ca="true">+IF(OFFSET('Water Data'!$I$29,0,10*ROW('Water Data'!I135))="","",OFFSET('Water Data'!$I$29,0,10*ROW('Water Data'!I135)))</f>
        <v/>
      </c>
      <c r="CK141" s="310" t="str">
        <f ca="true">+IF(OFFSET('Sanitation Data'!$D$28,0,10*ROW('Sanitation Data'!D135))="","",OFFSET('Sanitation Data'!$D$28,0,10*ROW('Sanitation Data'!D135)))</f>
        <v/>
      </c>
      <c r="CL141" s="310" t="str">
        <f ca="true">+IF(OFFSET('Sanitation Data'!$D$29,0,10*ROW('Sanitation Data'!D135))="","",OFFSET('Sanitation Data'!$D$29,0,10*ROW('Sanitation Data'!D135)))</f>
        <v/>
      </c>
      <c r="CM141" s="310" t="str">
        <f ca="true">+IF(OFFSET('Sanitation Data'!$D$30,0,10*ROW('Sanitation Data'!D135))="","",OFFSET('Sanitation Data'!$D$30,0,10*ROW('Sanitation Data'!D135)))</f>
        <v/>
      </c>
      <c r="CN141" s="310" t="str">
        <f ca="true">+IF(OFFSET('Sanitation Data'!$D$31,0,10*ROW('Sanitation Data'!D135))="","",OFFSET('Sanitation Data'!$D$31,0,10*ROW('Sanitation Data'!D135)))</f>
        <v/>
      </c>
      <c r="CO141" s="310" t="str">
        <f ca="true">+IF(OFFSET('Sanitation Data'!$D$32,0,10*ROW('Sanitation Data'!D135))="","",OFFSET('Sanitation Data'!$D$32,0,10*ROW('Sanitation Data'!D135)))</f>
        <v/>
      </c>
      <c r="CP141" s="310" t="str">
        <f ca="true">+IF(OFFSET('Sanitation Data'!$E$28,0,10*ROW('Sanitation Data'!E135))="","",OFFSET('Sanitation Data'!$E$28,0,10*ROW('Sanitation Data'!E135)))</f>
        <v/>
      </c>
      <c r="CQ141" s="310" t="str">
        <f ca="true">+IF(OFFSET('Sanitation Data'!$E$29,0,10*ROW('Sanitation Data'!E135))="","",OFFSET('Sanitation Data'!$E$29,0,10*ROW('Sanitation Data'!E135)))</f>
        <v/>
      </c>
      <c r="CR141" s="310" t="str">
        <f ca="true">+IF(OFFSET('Sanitation Data'!$E$30,0,10*ROW('Sanitation Data'!E135))="","",OFFSET('Sanitation Data'!$E$30,0,10*ROW('Sanitation Data'!E135)))</f>
        <v/>
      </c>
      <c r="CS141" s="310" t="str">
        <f ca="true">+IF(OFFSET('Sanitation Data'!$E$31,0,10*ROW('Sanitation Data'!E135))="","",OFFSET('Sanitation Data'!$E$31,0,10*ROW('Sanitation Data'!E135)))</f>
        <v/>
      </c>
      <c r="CT141" s="310" t="str">
        <f ca="true">+IF(OFFSET('Sanitation Data'!$E$32,0,10*ROW('Sanitation Data'!E135))="","",OFFSET('Sanitation Data'!$E$32,0,10*ROW('Sanitation Data'!E135)))</f>
        <v/>
      </c>
      <c r="CU141" s="310" t="str">
        <f ca="true">+IF(OFFSET('Sanitation Data'!$F$28,0,10*ROW('Sanitation Data'!F135))="","",OFFSET('Sanitation Data'!$F$28,0,10*ROW('Sanitation Data'!F135)))</f>
        <v/>
      </c>
      <c r="CV141" s="310" t="str">
        <f ca="true">+IF(OFFSET('Sanitation Data'!$F$29,0,10*ROW('Sanitation Data'!F135))="","",OFFSET('Sanitation Data'!$F$29,0,10*ROW('Sanitation Data'!F135)))</f>
        <v/>
      </c>
      <c r="CW141" s="310" t="str">
        <f ca="true">+IF(OFFSET('Sanitation Data'!$F$30,0,10*ROW('Sanitation Data'!F135))="","",OFFSET('Sanitation Data'!$F$30,0,10*ROW('Sanitation Data'!F135)))</f>
        <v/>
      </c>
      <c r="CX141" s="310" t="str">
        <f ca="true">+IF(OFFSET('Sanitation Data'!$F$31,0,10*ROW('Sanitation Data'!F135))="","",OFFSET('Sanitation Data'!$F$31,0,10*ROW('Sanitation Data'!F135)))</f>
        <v/>
      </c>
      <c r="CY141" s="310" t="str">
        <f ca="true">+IF(OFFSET('Sanitation Data'!$F$32,0,10*ROW('Sanitation Data'!F135))="","",OFFSET('Sanitation Data'!$F$32,0,10*ROW('Sanitation Data'!F135)))</f>
        <v/>
      </c>
      <c r="CZ141" s="310" t="str">
        <f ca="true">+IF(OFFSET('Sanitation Data'!$G$28,0,10*ROW('Sanitation Data'!G135))="","",OFFSET('Sanitation Data'!$G$28,0,10*ROW('Sanitation Data'!G135)))</f>
        <v/>
      </c>
      <c r="DA141" s="310" t="str">
        <f ca="true">+IF(OFFSET('Sanitation Data'!$G$29,0,10*ROW('Sanitation Data'!G135))="","",OFFSET('Sanitation Data'!$G$29,0,10*ROW('Sanitation Data'!G135)))</f>
        <v/>
      </c>
      <c r="DB141" s="310" t="str">
        <f ca="true">+IF(OFFSET('Sanitation Data'!$G$30,0,10*ROW('Sanitation Data'!G135))="","",OFFSET('Sanitation Data'!$G$30,0,10*ROW('Sanitation Data'!G135)))</f>
        <v/>
      </c>
      <c r="DC141" s="310" t="str">
        <f ca="true">+IF(OFFSET('Sanitation Data'!$G$31,0,10*ROW('Sanitation Data'!G135))="","",OFFSET('Sanitation Data'!$G$31,0,10*ROW('Sanitation Data'!G135)))</f>
        <v/>
      </c>
      <c r="DD141" s="310" t="str">
        <f ca="true">+IF(OFFSET('Sanitation Data'!$G$32,0,10*ROW('Sanitation Data'!G135))="","",OFFSET('Sanitation Data'!$G$32,0,10*ROW('Sanitation Data'!G135)))</f>
        <v/>
      </c>
      <c r="DE141" s="310" t="str">
        <f ca="true">+IF(OFFSET('Sanitation Data'!$H$28,0,10*ROW('Sanitation Data'!H135))="","",OFFSET('Sanitation Data'!$H$28,0,10*ROW('Sanitation Data'!H135)))</f>
        <v/>
      </c>
      <c r="DF141" s="310" t="str">
        <f ca="true">+IF(OFFSET('Sanitation Data'!$H$29,0,10*ROW('Sanitation Data'!H135))="","",OFFSET('Sanitation Data'!$H$29,0,10*ROW('Sanitation Data'!H135)))</f>
        <v/>
      </c>
      <c r="DG141" s="310" t="str">
        <f ca="true">+IF(OFFSET('Sanitation Data'!$H$30,0,10*ROW('Sanitation Data'!H135))="","",OFFSET('Sanitation Data'!$H$30,0,10*ROW('Sanitation Data'!H135)))</f>
        <v/>
      </c>
      <c r="DH141" s="310" t="str">
        <f ca="true">+IF(OFFSET('Sanitation Data'!$H$31,0,10*ROW('Sanitation Data'!H135))="","",OFFSET('Sanitation Data'!$H$31,0,10*ROW('Sanitation Data'!H135)))</f>
        <v/>
      </c>
      <c r="DI141" s="310" t="str">
        <f ca="true">+IF(OFFSET('Sanitation Data'!$H$32,0,10*ROW('Sanitation Data'!H135))="","",OFFSET('Sanitation Data'!$H$32,0,10*ROW('Sanitation Data'!H135)))</f>
        <v/>
      </c>
      <c r="DJ141" s="310" t="str">
        <f ca="true">+IF(OFFSET('Sanitation Data'!$I$28,0,10*ROW('Sanitation Data'!I135))="","",OFFSET('Sanitation Data'!$I$28,0,10*ROW('Sanitation Data'!I135)))</f>
        <v/>
      </c>
      <c r="DK141" s="310" t="str">
        <f ca="true">+IF(OFFSET('Sanitation Data'!$I$29,0,10*ROW('Sanitation Data'!I135))="","",OFFSET('Sanitation Data'!$I$29,0,10*ROW('Sanitation Data'!I135)))</f>
        <v/>
      </c>
      <c r="DL141" s="310" t="str">
        <f ca="true">+IF(OFFSET('Sanitation Data'!$I$30,0,10*ROW('Sanitation Data'!I135))="","",OFFSET('Sanitation Data'!$I$30,0,10*ROW('Sanitation Data'!I135)))</f>
        <v/>
      </c>
      <c r="DM141" s="310" t="str">
        <f ca="true">+IF(OFFSET('Sanitation Data'!$I$31,0,10*ROW('Sanitation Data'!I135))="","",OFFSET('Sanitation Data'!$I$31,0,10*ROW('Sanitation Data'!I135)))</f>
        <v/>
      </c>
      <c r="DN141" s="310" t="str">
        <f ca="true">+IF(OFFSET('Sanitation Data'!$I$32,0,10*ROW('Sanitation Data'!I135))="","",OFFSET('Sanitation Data'!$I$32,0,10*ROW('Sanitation Data'!I135)))</f>
        <v/>
      </c>
      <c r="DO141" s="310" t="str">
        <f ca="true">+IF(OFFSET('Hygiene Data'!$D$11,0,10*ROW('Hygiene Data'!D135))="","",OFFSET('Hygiene Data'!$D$11,0,10*ROW('Hygiene Data'!D135)))</f>
        <v/>
      </c>
      <c r="DP141" s="310" t="str">
        <f ca="true">+IF(OFFSET('Hygiene Data'!$D$12,0,10*ROW('Hygiene Data'!D135))="","",OFFSET('Hygiene Data'!$D$12,0,10*ROW('Hygiene Data'!D135)))</f>
        <v/>
      </c>
      <c r="DQ141" s="310" t="str">
        <f ca="true">+IF(OFFSET('Hygiene Data'!$D$13,0,10*ROW('Hygiene Data'!D135))="","",OFFSET('Hygiene Data'!$D$13,0,10*ROW('Hygiene Data'!D135)))</f>
        <v/>
      </c>
      <c r="DR141" s="310" t="str">
        <f ca="true">+IF(OFFSET('Hygiene Data'!$E$11,0,10*ROW('Hygiene Data'!E135))="","",OFFSET('Hygiene Data'!$E$11,0,10*ROW('Hygiene Data'!E135)))</f>
        <v/>
      </c>
      <c r="DS141" s="310" t="str">
        <f ca="true">+IF(OFFSET('Hygiene Data'!$E$12,0,10*ROW('Hygiene Data'!E135))="","",OFFSET('Hygiene Data'!$E$12,0,10*ROW('Hygiene Data'!E135)))</f>
        <v/>
      </c>
      <c r="DT141" s="310" t="str">
        <f ca="true">+IF(OFFSET('Hygiene Data'!$E$13,0,10*ROW('Hygiene Data'!E135))="","",OFFSET('Hygiene Data'!$E$13,0,10*ROW('Hygiene Data'!E135)))</f>
        <v/>
      </c>
      <c r="DU141" s="310" t="str">
        <f ca="true">+IF(OFFSET('Hygiene Data'!$F$11,0,10*ROW('Hygiene Data'!F135))="","",OFFSET('Hygiene Data'!$F$11,0,10*ROW('Hygiene Data'!F135)))</f>
        <v/>
      </c>
      <c r="DV141" s="310" t="str">
        <f ca="true">+IF(OFFSET('Hygiene Data'!$F$12,0,10*ROW('Hygiene Data'!F135))="","",OFFSET('Hygiene Data'!$F$12,0,10*ROW('Hygiene Data'!F135)))</f>
        <v/>
      </c>
      <c r="DW141" s="310" t="str">
        <f ca="true">+IF(OFFSET('Hygiene Data'!$F$13,0,10*ROW('Hygiene Data'!F135))="","",OFFSET('Hygiene Data'!$F$13,0,10*ROW('Hygiene Data'!F135)))</f>
        <v/>
      </c>
      <c r="DX141" s="310" t="str">
        <f ca="true">+IF(OFFSET('Hygiene Data'!$G$11,0,10*ROW('Hygiene Data'!G135))="","",OFFSET('Hygiene Data'!$G$11,0,10*ROW('Hygiene Data'!G135)))</f>
        <v/>
      </c>
      <c r="DY141" s="310" t="str">
        <f ca="true">+IF(OFFSET('Hygiene Data'!$G$12,0,10*ROW('Hygiene Data'!G135))="","",OFFSET('Hygiene Data'!$G$12,0,10*ROW('Hygiene Data'!G135)))</f>
        <v/>
      </c>
      <c r="DZ141" s="310" t="str">
        <f ca="true">+IF(OFFSET('Hygiene Data'!$G$13,0,10*ROW('Hygiene Data'!G135))="","",OFFSET('Hygiene Data'!$G$13,0,10*ROW('Hygiene Data'!G135)))</f>
        <v/>
      </c>
      <c r="EA141" s="310" t="str">
        <f ca="true">+IF(OFFSET('Hygiene Data'!$H$11,0,10*ROW('Hygiene Data'!H135))="","",OFFSET('Hygiene Data'!$H$11,0,10*ROW('Hygiene Data'!H135)))</f>
        <v/>
      </c>
      <c r="EB141" s="310" t="str">
        <f ca="true">+IF(OFFSET('Hygiene Data'!$H$12,0,10*ROW('Hygiene Data'!H135))="","",OFFSET('Hygiene Data'!$H$12,0,10*ROW('Hygiene Data'!H135)))</f>
        <v/>
      </c>
      <c r="EC141" s="310" t="str">
        <f ca="true">+IF(OFFSET('Hygiene Data'!$H$13,0,10*ROW('Hygiene Data'!H135))="","",OFFSET('Hygiene Data'!$H$13,0,10*ROW('Hygiene Data'!H135)))</f>
        <v/>
      </c>
      <c r="ED141" s="310" t="str">
        <f ca="true">+IF(OFFSET('Hygiene Data'!$I$11,0,10*ROW('Hygiene Data'!I135))="","",OFFSET('Hygiene Data'!$I$11,0,10*ROW('Hygiene Data'!I135)))</f>
        <v/>
      </c>
      <c r="EE141" s="310" t="str">
        <f ca="true">+IF(OFFSET('Hygiene Data'!$I$12,0,10*ROW('Hygiene Data'!I135))="","",OFFSET('Hygiene Data'!$I$12,0,10*ROW('Hygiene Data'!I135)))</f>
        <v/>
      </c>
      <c r="EF141" s="310"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66"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10"/>
      <c r="BS142" s="310" t="str">
        <f ca="true">+IF(OFFSET('Water Data'!$D$27,0,10*ROW('Water Data'!D136))="","",OFFSET('Water Data'!$D$27,0,10*ROW('Water Data'!D136)))</f>
        <v/>
      </c>
      <c r="BT142" s="310" t="str">
        <f ca="true">+IF(OFFSET('Water Data'!$D$28,0,10*ROW('Water Data'!D136))="","",OFFSET('Water Data'!$D$28,0,10*ROW('Water Data'!D136)))</f>
        <v/>
      </c>
      <c r="BU142" s="310" t="str">
        <f ca="true">+IF(OFFSET('Water Data'!$D$29,0,10*ROW('Water Data'!D136))="","",OFFSET('Water Data'!$D$29,0,10*ROW('Water Data'!D136)))</f>
        <v/>
      </c>
      <c r="BV142" s="310" t="str">
        <f ca="true">+IF(OFFSET('Water Data'!$E$27,0,10*ROW('Water Data'!E136))="","",OFFSET('Water Data'!$E$27,0,10*ROW('Water Data'!E136)))</f>
        <v/>
      </c>
      <c r="BW142" s="310" t="str">
        <f ca="true">+IF(OFFSET('Water Data'!$E$28,0,10*ROW('Water Data'!E136))="","",OFFSET('Water Data'!$E$28,0,10*ROW('Water Data'!E136)))</f>
        <v/>
      </c>
      <c r="BX142" s="310" t="str">
        <f ca="true">+IF(OFFSET('Water Data'!$E$29,0,10*ROW('Water Data'!E136))="","",OFFSET('Water Data'!$E$29,0,10*ROW('Water Data'!E136)))</f>
        <v/>
      </c>
      <c r="BY142" s="310" t="str">
        <f ca="true">+IF(OFFSET('Water Data'!$F$27,0,10*ROW('Water Data'!F136))="","",OFFSET('Water Data'!$F$27,0,10*ROW('Water Data'!F136)))</f>
        <v/>
      </c>
      <c r="BZ142" s="310" t="str">
        <f ca="true">+IF(OFFSET('Water Data'!$F$28,0,10*ROW('Water Data'!F136))="","",OFFSET('Water Data'!$F$28,0,10*ROW('Water Data'!F136)))</f>
        <v/>
      </c>
      <c r="CA142" s="310" t="str">
        <f ca="true">+IF(OFFSET('Water Data'!$F$29,0,10*ROW('Water Data'!F136))="","",OFFSET('Water Data'!$F$29,0,10*ROW('Water Data'!F136)))</f>
        <v/>
      </c>
      <c r="CB142" s="310" t="str">
        <f ca="true">+IF(OFFSET('Water Data'!$G$27,0,10*ROW('Water Data'!G136))="","",OFFSET('Water Data'!$G$27,0,10*ROW('Water Data'!G136)))</f>
        <v/>
      </c>
      <c r="CC142" s="310" t="str">
        <f ca="true">+IF(OFFSET('Water Data'!$G$28,0,10*ROW('Water Data'!G136))="","",OFFSET('Water Data'!$G$28,0,10*ROW('Water Data'!G136)))</f>
        <v/>
      </c>
      <c r="CD142" s="310" t="str">
        <f ca="true">+IF(OFFSET('Water Data'!$G$29,0,10*ROW('Water Data'!G136))="","",OFFSET('Water Data'!$G$29,0,10*ROW('Water Data'!G136)))</f>
        <v/>
      </c>
      <c r="CE142" s="310" t="str">
        <f ca="true">+IF(OFFSET('Water Data'!$H$27,0,10*ROW('Water Data'!H136))="","",OFFSET('Water Data'!$H$27,0,10*ROW('Water Data'!H136)))</f>
        <v/>
      </c>
      <c r="CF142" s="310" t="str">
        <f ca="true">+IF(OFFSET('Water Data'!$H$28,0,10*ROW('Water Data'!H136))="","",OFFSET('Water Data'!$H$28,0,10*ROW('Water Data'!H136)))</f>
        <v/>
      </c>
      <c r="CG142" s="310" t="str">
        <f ca="true">+IF(OFFSET('Water Data'!$H$29,0,10*ROW('Water Data'!H136))="","",OFFSET('Water Data'!$H$29,0,10*ROW('Water Data'!H136)))</f>
        <v/>
      </c>
      <c r="CH142" s="310" t="str">
        <f ca="true">+IF(OFFSET('Water Data'!$I$27,0,10*ROW('Water Data'!I136))="","",OFFSET('Water Data'!$I$27,0,10*ROW('Water Data'!I136)))</f>
        <v/>
      </c>
      <c r="CI142" s="310" t="str">
        <f ca="true">+IF(OFFSET('Water Data'!$I$28,0,10*ROW('Water Data'!I136))="","",OFFSET('Water Data'!$I$28,0,10*ROW('Water Data'!I136)))</f>
        <v/>
      </c>
      <c r="CJ142" s="310" t="str">
        <f ca="true">+IF(OFFSET('Water Data'!$I$29,0,10*ROW('Water Data'!I136))="","",OFFSET('Water Data'!$I$29,0,10*ROW('Water Data'!I136)))</f>
        <v/>
      </c>
      <c r="CK142" s="310" t="str">
        <f ca="true">+IF(OFFSET('Sanitation Data'!$D$28,0,10*ROW('Sanitation Data'!D136))="","",OFFSET('Sanitation Data'!$D$28,0,10*ROW('Sanitation Data'!D136)))</f>
        <v/>
      </c>
      <c r="CL142" s="310" t="str">
        <f ca="true">+IF(OFFSET('Sanitation Data'!$D$29,0,10*ROW('Sanitation Data'!D136))="","",OFFSET('Sanitation Data'!$D$29,0,10*ROW('Sanitation Data'!D136)))</f>
        <v/>
      </c>
      <c r="CM142" s="310" t="str">
        <f ca="true">+IF(OFFSET('Sanitation Data'!$D$30,0,10*ROW('Sanitation Data'!D136))="","",OFFSET('Sanitation Data'!$D$30,0,10*ROW('Sanitation Data'!D136)))</f>
        <v/>
      </c>
      <c r="CN142" s="310" t="str">
        <f ca="true">+IF(OFFSET('Sanitation Data'!$D$31,0,10*ROW('Sanitation Data'!D136))="","",OFFSET('Sanitation Data'!$D$31,0,10*ROW('Sanitation Data'!D136)))</f>
        <v/>
      </c>
      <c r="CO142" s="310" t="str">
        <f ca="true">+IF(OFFSET('Sanitation Data'!$D$32,0,10*ROW('Sanitation Data'!D136))="","",OFFSET('Sanitation Data'!$D$32,0,10*ROW('Sanitation Data'!D136)))</f>
        <v/>
      </c>
      <c r="CP142" s="310" t="str">
        <f ca="true">+IF(OFFSET('Sanitation Data'!$E$28,0,10*ROW('Sanitation Data'!E136))="","",OFFSET('Sanitation Data'!$E$28,0,10*ROW('Sanitation Data'!E136)))</f>
        <v/>
      </c>
      <c r="CQ142" s="310" t="str">
        <f ca="true">+IF(OFFSET('Sanitation Data'!$E$29,0,10*ROW('Sanitation Data'!E136))="","",OFFSET('Sanitation Data'!$E$29,0,10*ROW('Sanitation Data'!E136)))</f>
        <v/>
      </c>
      <c r="CR142" s="310" t="str">
        <f ca="true">+IF(OFFSET('Sanitation Data'!$E$30,0,10*ROW('Sanitation Data'!E136))="","",OFFSET('Sanitation Data'!$E$30,0,10*ROW('Sanitation Data'!E136)))</f>
        <v/>
      </c>
      <c r="CS142" s="310" t="str">
        <f ca="true">+IF(OFFSET('Sanitation Data'!$E$31,0,10*ROW('Sanitation Data'!E136))="","",OFFSET('Sanitation Data'!$E$31,0,10*ROW('Sanitation Data'!E136)))</f>
        <v/>
      </c>
      <c r="CT142" s="310" t="str">
        <f ca="true">+IF(OFFSET('Sanitation Data'!$E$32,0,10*ROW('Sanitation Data'!E136))="","",OFFSET('Sanitation Data'!$E$32,0,10*ROW('Sanitation Data'!E136)))</f>
        <v/>
      </c>
      <c r="CU142" s="310" t="str">
        <f ca="true">+IF(OFFSET('Sanitation Data'!$F$28,0,10*ROW('Sanitation Data'!F136))="","",OFFSET('Sanitation Data'!$F$28,0,10*ROW('Sanitation Data'!F136)))</f>
        <v/>
      </c>
      <c r="CV142" s="310" t="str">
        <f ca="true">+IF(OFFSET('Sanitation Data'!$F$29,0,10*ROW('Sanitation Data'!F136))="","",OFFSET('Sanitation Data'!$F$29,0,10*ROW('Sanitation Data'!F136)))</f>
        <v/>
      </c>
      <c r="CW142" s="310" t="str">
        <f ca="true">+IF(OFFSET('Sanitation Data'!$F$30,0,10*ROW('Sanitation Data'!F136))="","",OFFSET('Sanitation Data'!$F$30,0,10*ROW('Sanitation Data'!F136)))</f>
        <v/>
      </c>
      <c r="CX142" s="310" t="str">
        <f ca="true">+IF(OFFSET('Sanitation Data'!$F$31,0,10*ROW('Sanitation Data'!F136))="","",OFFSET('Sanitation Data'!$F$31,0,10*ROW('Sanitation Data'!F136)))</f>
        <v/>
      </c>
      <c r="CY142" s="310" t="str">
        <f ca="true">+IF(OFFSET('Sanitation Data'!$F$32,0,10*ROW('Sanitation Data'!F136))="","",OFFSET('Sanitation Data'!$F$32,0,10*ROW('Sanitation Data'!F136)))</f>
        <v/>
      </c>
      <c r="CZ142" s="310" t="str">
        <f ca="true">+IF(OFFSET('Sanitation Data'!$G$28,0,10*ROW('Sanitation Data'!G136))="","",OFFSET('Sanitation Data'!$G$28,0,10*ROW('Sanitation Data'!G136)))</f>
        <v/>
      </c>
      <c r="DA142" s="310" t="str">
        <f ca="true">+IF(OFFSET('Sanitation Data'!$G$29,0,10*ROW('Sanitation Data'!G136))="","",OFFSET('Sanitation Data'!$G$29,0,10*ROW('Sanitation Data'!G136)))</f>
        <v/>
      </c>
      <c r="DB142" s="310" t="str">
        <f ca="true">+IF(OFFSET('Sanitation Data'!$G$30,0,10*ROW('Sanitation Data'!G136))="","",OFFSET('Sanitation Data'!$G$30,0,10*ROW('Sanitation Data'!G136)))</f>
        <v/>
      </c>
      <c r="DC142" s="310" t="str">
        <f ca="true">+IF(OFFSET('Sanitation Data'!$G$31,0,10*ROW('Sanitation Data'!G136))="","",OFFSET('Sanitation Data'!$G$31,0,10*ROW('Sanitation Data'!G136)))</f>
        <v/>
      </c>
      <c r="DD142" s="310" t="str">
        <f ca="true">+IF(OFFSET('Sanitation Data'!$G$32,0,10*ROW('Sanitation Data'!G136))="","",OFFSET('Sanitation Data'!$G$32,0,10*ROW('Sanitation Data'!G136)))</f>
        <v/>
      </c>
      <c r="DE142" s="310" t="str">
        <f ca="true">+IF(OFFSET('Sanitation Data'!$H$28,0,10*ROW('Sanitation Data'!H136))="","",OFFSET('Sanitation Data'!$H$28,0,10*ROW('Sanitation Data'!H136)))</f>
        <v/>
      </c>
      <c r="DF142" s="310" t="str">
        <f ca="true">+IF(OFFSET('Sanitation Data'!$H$29,0,10*ROW('Sanitation Data'!H136))="","",OFFSET('Sanitation Data'!$H$29,0,10*ROW('Sanitation Data'!H136)))</f>
        <v/>
      </c>
      <c r="DG142" s="310" t="str">
        <f ca="true">+IF(OFFSET('Sanitation Data'!$H$30,0,10*ROW('Sanitation Data'!H136))="","",OFFSET('Sanitation Data'!$H$30,0,10*ROW('Sanitation Data'!H136)))</f>
        <v/>
      </c>
      <c r="DH142" s="310" t="str">
        <f ca="true">+IF(OFFSET('Sanitation Data'!$H$31,0,10*ROW('Sanitation Data'!H136))="","",OFFSET('Sanitation Data'!$H$31,0,10*ROW('Sanitation Data'!H136)))</f>
        <v/>
      </c>
      <c r="DI142" s="310" t="str">
        <f ca="true">+IF(OFFSET('Sanitation Data'!$H$32,0,10*ROW('Sanitation Data'!H136))="","",OFFSET('Sanitation Data'!$H$32,0,10*ROW('Sanitation Data'!H136)))</f>
        <v/>
      </c>
      <c r="DJ142" s="310" t="str">
        <f ca="true">+IF(OFFSET('Sanitation Data'!$I$28,0,10*ROW('Sanitation Data'!I136))="","",OFFSET('Sanitation Data'!$I$28,0,10*ROW('Sanitation Data'!I136)))</f>
        <v/>
      </c>
      <c r="DK142" s="310" t="str">
        <f ca="true">+IF(OFFSET('Sanitation Data'!$I$29,0,10*ROW('Sanitation Data'!I136))="","",OFFSET('Sanitation Data'!$I$29,0,10*ROW('Sanitation Data'!I136)))</f>
        <v/>
      </c>
      <c r="DL142" s="310" t="str">
        <f ca="true">+IF(OFFSET('Sanitation Data'!$I$30,0,10*ROW('Sanitation Data'!I136))="","",OFFSET('Sanitation Data'!$I$30,0,10*ROW('Sanitation Data'!I136)))</f>
        <v/>
      </c>
      <c r="DM142" s="310" t="str">
        <f ca="true">+IF(OFFSET('Sanitation Data'!$I$31,0,10*ROW('Sanitation Data'!I136))="","",OFFSET('Sanitation Data'!$I$31,0,10*ROW('Sanitation Data'!I136)))</f>
        <v/>
      </c>
      <c r="DN142" s="310" t="str">
        <f ca="true">+IF(OFFSET('Sanitation Data'!$I$32,0,10*ROW('Sanitation Data'!I136))="","",OFFSET('Sanitation Data'!$I$32,0,10*ROW('Sanitation Data'!I136)))</f>
        <v/>
      </c>
      <c r="DO142" s="310" t="str">
        <f ca="true">+IF(OFFSET('Hygiene Data'!$D$11,0,10*ROW('Hygiene Data'!D136))="","",OFFSET('Hygiene Data'!$D$11,0,10*ROW('Hygiene Data'!D136)))</f>
        <v/>
      </c>
      <c r="DP142" s="310" t="str">
        <f ca="true">+IF(OFFSET('Hygiene Data'!$D$12,0,10*ROW('Hygiene Data'!D136))="","",OFFSET('Hygiene Data'!$D$12,0,10*ROW('Hygiene Data'!D136)))</f>
        <v/>
      </c>
      <c r="DQ142" s="310" t="str">
        <f ca="true">+IF(OFFSET('Hygiene Data'!$D$13,0,10*ROW('Hygiene Data'!D136))="","",OFFSET('Hygiene Data'!$D$13,0,10*ROW('Hygiene Data'!D136)))</f>
        <v/>
      </c>
      <c r="DR142" s="310" t="str">
        <f ca="true">+IF(OFFSET('Hygiene Data'!$E$11,0,10*ROW('Hygiene Data'!E136))="","",OFFSET('Hygiene Data'!$E$11,0,10*ROW('Hygiene Data'!E136)))</f>
        <v/>
      </c>
      <c r="DS142" s="310" t="str">
        <f ca="true">+IF(OFFSET('Hygiene Data'!$E$12,0,10*ROW('Hygiene Data'!E136))="","",OFFSET('Hygiene Data'!$E$12,0,10*ROW('Hygiene Data'!E136)))</f>
        <v/>
      </c>
      <c r="DT142" s="310" t="str">
        <f ca="true">+IF(OFFSET('Hygiene Data'!$E$13,0,10*ROW('Hygiene Data'!E136))="","",OFFSET('Hygiene Data'!$E$13,0,10*ROW('Hygiene Data'!E136)))</f>
        <v/>
      </c>
      <c r="DU142" s="310" t="str">
        <f ca="true">+IF(OFFSET('Hygiene Data'!$F$11,0,10*ROW('Hygiene Data'!F136))="","",OFFSET('Hygiene Data'!$F$11,0,10*ROW('Hygiene Data'!F136)))</f>
        <v/>
      </c>
      <c r="DV142" s="310" t="str">
        <f ca="true">+IF(OFFSET('Hygiene Data'!$F$12,0,10*ROW('Hygiene Data'!F136))="","",OFFSET('Hygiene Data'!$F$12,0,10*ROW('Hygiene Data'!F136)))</f>
        <v/>
      </c>
      <c r="DW142" s="310" t="str">
        <f ca="true">+IF(OFFSET('Hygiene Data'!$F$13,0,10*ROW('Hygiene Data'!F136))="","",OFFSET('Hygiene Data'!$F$13,0,10*ROW('Hygiene Data'!F136)))</f>
        <v/>
      </c>
      <c r="DX142" s="310" t="str">
        <f ca="true">+IF(OFFSET('Hygiene Data'!$G$11,0,10*ROW('Hygiene Data'!G136))="","",OFFSET('Hygiene Data'!$G$11,0,10*ROW('Hygiene Data'!G136)))</f>
        <v/>
      </c>
      <c r="DY142" s="310" t="str">
        <f ca="true">+IF(OFFSET('Hygiene Data'!$G$12,0,10*ROW('Hygiene Data'!G136))="","",OFFSET('Hygiene Data'!$G$12,0,10*ROW('Hygiene Data'!G136)))</f>
        <v/>
      </c>
      <c r="DZ142" s="310" t="str">
        <f ca="true">+IF(OFFSET('Hygiene Data'!$G$13,0,10*ROW('Hygiene Data'!G136))="","",OFFSET('Hygiene Data'!$G$13,0,10*ROW('Hygiene Data'!G136)))</f>
        <v/>
      </c>
      <c r="EA142" s="310" t="str">
        <f ca="true">+IF(OFFSET('Hygiene Data'!$H$11,0,10*ROW('Hygiene Data'!H136))="","",OFFSET('Hygiene Data'!$H$11,0,10*ROW('Hygiene Data'!H136)))</f>
        <v/>
      </c>
      <c r="EB142" s="310" t="str">
        <f ca="true">+IF(OFFSET('Hygiene Data'!$H$12,0,10*ROW('Hygiene Data'!H136))="","",OFFSET('Hygiene Data'!$H$12,0,10*ROW('Hygiene Data'!H136)))</f>
        <v/>
      </c>
      <c r="EC142" s="310" t="str">
        <f ca="true">+IF(OFFSET('Hygiene Data'!$H$13,0,10*ROW('Hygiene Data'!H136))="","",OFFSET('Hygiene Data'!$H$13,0,10*ROW('Hygiene Data'!H136)))</f>
        <v/>
      </c>
      <c r="ED142" s="310" t="str">
        <f ca="true">+IF(OFFSET('Hygiene Data'!$I$11,0,10*ROW('Hygiene Data'!I136))="","",OFFSET('Hygiene Data'!$I$11,0,10*ROW('Hygiene Data'!I136)))</f>
        <v/>
      </c>
      <c r="EE142" s="310" t="str">
        <f ca="true">+IF(OFFSET('Hygiene Data'!$I$12,0,10*ROW('Hygiene Data'!I136))="","",OFFSET('Hygiene Data'!$I$12,0,10*ROW('Hygiene Data'!I136)))</f>
        <v/>
      </c>
      <c r="EF142" s="310"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66"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10"/>
      <c r="BS143" s="310" t="str">
        <f ca="true">+IF(OFFSET('Water Data'!$D$27,0,10*ROW('Water Data'!D137))="","",OFFSET('Water Data'!$D$27,0,10*ROW('Water Data'!D137)))</f>
        <v/>
      </c>
      <c r="BT143" s="310" t="str">
        <f ca="true">+IF(OFFSET('Water Data'!$D$28,0,10*ROW('Water Data'!D137))="","",OFFSET('Water Data'!$D$28,0,10*ROW('Water Data'!D137)))</f>
        <v/>
      </c>
      <c r="BU143" s="310" t="str">
        <f ca="true">+IF(OFFSET('Water Data'!$D$29,0,10*ROW('Water Data'!D137))="","",OFFSET('Water Data'!$D$29,0,10*ROW('Water Data'!D137)))</f>
        <v/>
      </c>
      <c r="BV143" s="310" t="str">
        <f ca="true">+IF(OFFSET('Water Data'!$E$27,0,10*ROW('Water Data'!E137))="","",OFFSET('Water Data'!$E$27,0,10*ROW('Water Data'!E137)))</f>
        <v/>
      </c>
      <c r="BW143" s="310" t="str">
        <f ca="true">+IF(OFFSET('Water Data'!$E$28,0,10*ROW('Water Data'!E137))="","",OFFSET('Water Data'!$E$28,0,10*ROW('Water Data'!E137)))</f>
        <v/>
      </c>
      <c r="BX143" s="310" t="str">
        <f ca="true">+IF(OFFSET('Water Data'!$E$29,0,10*ROW('Water Data'!E137))="","",OFFSET('Water Data'!$E$29,0,10*ROW('Water Data'!E137)))</f>
        <v/>
      </c>
      <c r="BY143" s="310" t="str">
        <f ca="true">+IF(OFFSET('Water Data'!$F$27,0,10*ROW('Water Data'!F137))="","",OFFSET('Water Data'!$F$27,0,10*ROW('Water Data'!F137)))</f>
        <v/>
      </c>
      <c r="BZ143" s="310" t="str">
        <f ca="true">+IF(OFFSET('Water Data'!$F$28,0,10*ROW('Water Data'!F137))="","",OFFSET('Water Data'!$F$28,0,10*ROW('Water Data'!F137)))</f>
        <v/>
      </c>
      <c r="CA143" s="310" t="str">
        <f ca="true">+IF(OFFSET('Water Data'!$F$29,0,10*ROW('Water Data'!F137))="","",OFFSET('Water Data'!$F$29,0,10*ROW('Water Data'!F137)))</f>
        <v/>
      </c>
      <c r="CB143" s="310" t="str">
        <f ca="true">+IF(OFFSET('Water Data'!$G$27,0,10*ROW('Water Data'!G137))="","",OFFSET('Water Data'!$G$27,0,10*ROW('Water Data'!G137)))</f>
        <v/>
      </c>
      <c r="CC143" s="310" t="str">
        <f ca="true">+IF(OFFSET('Water Data'!$G$28,0,10*ROW('Water Data'!G137))="","",OFFSET('Water Data'!$G$28,0,10*ROW('Water Data'!G137)))</f>
        <v/>
      </c>
      <c r="CD143" s="310" t="str">
        <f ca="true">+IF(OFFSET('Water Data'!$G$29,0,10*ROW('Water Data'!G137))="","",OFFSET('Water Data'!$G$29,0,10*ROW('Water Data'!G137)))</f>
        <v/>
      </c>
      <c r="CE143" s="310" t="str">
        <f ca="true">+IF(OFFSET('Water Data'!$H$27,0,10*ROW('Water Data'!H137))="","",OFFSET('Water Data'!$H$27,0,10*ROW('Water Data'!H137)))</f>
        <v/>
      </c>
      <c r="CF143" s="310" t="str">
        <f ca="true">+IF(OFFSET('Water Data'!$H$28,0,10*ROW('Water Data'!H137))="","",OFFSET('Water Data'!$H$28,0,10*ROW('Water Data'!H137)))</f>
        <v/>
      </c>
      <c r="CG143" s="310" t="str">
        <f ca="true">+IF(OFFSET('Water Data'!$H$29,0,10*ROW('Water Data'!H137))="","",OFFSET('Water Data'!$H$29,0,10*ROW('Water Data'!H137)))</f>
        <v/>
      </c>
      <c r="CH143" s="310" t="str">
        <f ca="true">+IF(OFFSET('Water Data'!$I$27,0,10*ROW('Water Data'!I137))="","",OFFSET('Water Data'!$I$27,0,10*ROW('Water Data'!I137)))</f>
        <v/>
      </c>
      <c r="CI143" s="310" t="str">
        <f ca="true">+IF(OFFSET('Water Data'!$I$28,0,10*ROW('Water Data'!I137))="","",OFFSET('Water Data'!$I$28,0,10*ROW('Water Data'!I137)))</f>
        <v/>
      </c>
      <c r="CJ143" s="310" t="str">
        <f ca="true">+IF(OFFSET('Water Data'!$I$29,0,10*ROW('Water Data'!I137))="","",OFFSET('Water Data'!$I$29,0,10*ROW('Water Data'!I137)))</f>
        <v/>
      </c>
      <c r="CK143" s="310" t="str">
        <f ca="true">+IF(OFFSET('Sanitation Data'!$D$28,0,10*ROW('Sanitation Data'!D137))="","",OFFSET('Sanitation Data'!$D$28,0,10*ROW('Sanitation Data'!D137)))</f>
        <v/>
      </c>
      <c r="CL143" s="310" t="str">
        <f ca="true">+IF(OFFSET('Sanitation Data'!$D$29,0,10*ROW('Sanitation Data'!D137))="","",OFFSET('Sanitation Data'!$D$29,0,10*ROW('Sanitation Data'!D137)))</f>
        <v/>
      </c>
      <c r="CM143" s="310" t="str">
        <f ca="true">+IF(OFFSET('Sanitation Data'!$D$30,0,10*ROW('Sanitation Data'!D137))="","",OFFSET('Sanitation Data'!$D$30,0,10*ROW('Sanitation Data'!D137)))</f>
        <v/>
      </c>
      <c r="CN143" s="310" t="str">
        <f ca="true">+IF(OFFSET('Sanitation Data'!$D$31,0,10*ROW('Sanitation Data'!D137))="","",OFFSET('Sanitation Data'!$D$31,0,10*ROW('Sanitation Data'!D137)))</f>
        <v/>
      </c>
      <c r="CO143" s="310" t="str">
        <f ca="true">+IF(OFFSET('Sanitation Data'!$D$32,0,10*ROW('Sanitation Data'!D137))="","",OFFSET('Sanitation Data'!$D$32,0,10*ROW('Sanitation Data'!D137)))</f>
        <v/>
      </c>
      <c r="CP143" s="310" t="str">
        <f ca="true">+IF(OFFSET('Sanitation Data'!$E$28,0,10*ROW('Sanitation Data'!E137))="","",OFFSET('Sanitation Data'!$E$28,0,10*ROW('Sanitation Data'!E137)))</f>
        <v/>
      </c>
      <c r="CQ143" s="310" t="str">
        <f ca="true">+IF(OFFSET('Sanitation Data'!$E$29,0,10*ROW('Sanitation Data'!E137))="","",OFFSET('Sanitation Data'!$E$29,0,10*ROW('Sanitation Data'!E137)))</f>
        <v/>
      </c>
      <c r="CR143" s="310" t="str">
        <f ca="true">+IF(OFFSET('Sanitation Data'!$E$30,0,10*ROW('Sanitation Data'!E137))="","",OFFSET('Sanitation Data'!$E$30,0,10*ROW('Sanitation Data'!E137)))</f>
        <v/>
      </c>
      <c r="CS143" s="310" t="str">
        <f ca="true">+IF(OFFSET('Sanitation Data'!$E$31,0,10*ROW('Sanitation Data'!E137))="","",OFFSET('Sanitation Data'!$E$31,0,10*ROW('Sanitation Data'!E137)))</f>
        <v/>
      </c>
      <c r="CT143" s="310" t="str">
        <f ca="true">+IF(OFFSET('Sanitation Data'!$E$32,0,10*ROW('Sanitation Data'!E137))="","",OFFSET('Sanitation Data'!$E$32,0,10*ROW('Sanitation Data'!E137)))</f>
        <v/>
      </c>
      <c r="CU143" s="310" t="str">
        <f ca="true">+IF(OFFSET('Sanitation Data'!$F$28,0,10*ROW('Sanitation Data'!F137))="","",OFFSET('Sanitation Data'!$F$28,0,10*ROW('Sanitation Data'!F137)))</f>
        <v/>
      </c>
      <c r="CV143" s="310" t="str">
        <f ca="true">+IF(OFFSET('Sanitation Data'!$F$29,0,10*ROW('Sanitation Data'!F137))="","",OFFSET('Sanitation Data'!$F$29,0,10*ROW('Sanitation Data'!F137)))</f>
        <v/>
      </c>
      <c r="CW143" s="310" t="str">
        <f ca="true">+IF(OFFSET('Sanitation Data'!$F$30,0,10*ROW('Sanitation Data'!F137))="","",OFFSET('Sanitation Data'!$F$30,0,10*ROW('Sanitation Data'!F137)))</f>
        <v/>
      </c>
      <c r="CX143" s="310" t="str">
        <f ca="true">+IF(OFFSET('Sanitation Data'!$F$31,0,10*ROW('Sanitation Data'!F137))="","",OFFSET('Sanitation Data'!$F$31,0,10*ROW('Sanitation Data'!F137)))</f>
        <v/>
      </c>
      <c r="CY143" s="310" t="str">
        <f ca="true">+IF(OFFSET('Sanitation Data'!$F$32,0,10*ROW('Sanitation Data'!F137))="","",OFFSET('Sanitation Data'!$F$32,0,10*ROW('Sanitation Data'!F137)))</f>
        <v/>
      </c>
      <c r="CZ143" s="310" t="str">
        <f ca="true">+IF(OFFSET('Sanitation Data'!$G$28,0,10*ROW('Sanitation Data'!G137))="","",OFFSET('Sanitation Data'!$G$28,0,10*ROW('Sanitation Data'!G137)))</f>
        <v/>
      </c>
      <c r="DA143" s="310" t="str">
        <f ca="true">+IF(OFFSET('Sanitation Data'!$G$29,0,10*ROW('Sanitation Data'!G137))="","",OFFSET('Sanitation Data'!$G$29,0,10*ROW('Sanitation Data'!G137)))</f>
        <v/>
      </c>
      <c r="DB143" s="310" t="str">
        <f ca="true">+IF(OFFSET('Sanitation Data'!$G$30,0,10*ROW('Sanitation Data'!G137))="","",OFFSET('Sanitation Data'!$G$30,0,10*ROW('Sanitation Data'!G137)))</f>
        <v/>
      </c>
      <c r="DC143" s="310" t="str">
        <f ca="true">+IF(OFFSET('Sanitation Data'!$G$31,0,10*ROW('Sanitation Data'!G137))="","",OFFSET('Sanitation Data'!$G$31,0,10*ROW('Sanitation Data'!G137)))</f>
        <v/>
      </c>
      <c r="DD143" s="310" t="str">
        <f ca="true">+IF(OFFSET('Sanitation Data'!$G$32,0,10*ROW('Sanitation Data'!G137))="","",OFFSET('Sanitation Data'!$G$32,0,10*ROW('Sanitation Data'!G137)))</f>
        <v/>
      </c>
      <c r="DE143" s="310" t="str">
        <f ca="true">+IF(OFFSET('Sanitation Data'!$H$28,0,10*ROW('Sanitation Data'!H137))="","",OFFSET('Sanitation Data'!$H$28,0,10*ROW('Sanitation Data'!H137)))</f>
        <v/>
      </c>
      <c r="DF143" s="310" t="str">
        <f ca="true">+IF(OFFSET('Sanitation Data'!$H$29,0,10*ROW('Sanitation Data'!H137))="","",OFFSET('Sanitation Data'!$H$29,0,10*ROW('Sanitation Data'!H137)))</f>
        <v/>
      </c>
      <c r="DG143" s="310" t="str">
        <f ca="true">+IF(OFFSET('Sanitation Data'!$H$30,0,10*ROW('Sanitation Data'!H137))="","",OFFSET('Sanitation Data'!$H$30,0,10*ROW('Sanitation Data'!H137)))</f>
        <v/>
      </c>
      <c r="DH143" s="310" t="str">
        <f ca="true">+IF(OFFSET('Sanitation Data'!$H$31,0,10*ROW('Sanitation Data'!H137))="","",OFFSET('Sanitation Data'!$H$31,0,10*ROW('Sanitation Data'!H137)))</f>
        <v/>
      </c>
      <c r="DI143" s="310" t="str">
        <f ca="true">+IF(OFFSET('Sanitation Data'!$H$32,0,10*ROW('Sanitation Data'!H137))="","",OFFSET('Sanitation Data'!$H$32,0,10*ROW('Sanitation Data'!H137)))</f>
        <v/>
      </c>
      <c r="DJ143" s="310" t="str">
        <f ca="true">+IF(OFFSET('Sanitation Data'!$I$28,0,10*ROW('Sanitation Data'!I137))="","",OFFSET('Sanitation Data'!$I$28,0,10*ROW('Sanitation Data'!I137)))</f>
        <v/>
      </c>
      <c r="DK143" s="310" t="str">
        <f ca="true">+IF(OFFSET('Sanitation Data'!$I$29,0,10*ROW('Sanitation Data'!I137))="","",OFFSET('Sanitation Data'!$I$29,0,10*ROW('Sanitation Data'!I137)))</f>
        <v/>
      </c>
      <c r="DL143" s="310" t="str">
        <f ca="true">+IF(OFFSET('Sanitation Data'!$I$30,0,10*ROW('Sanitation Data'!I137))="","",OFFSET('Sanitation Data'!$I$30,0,10*ROW('Sanitation Data'!I137)))</f>
        <v/>
      </c>
      <c r="DM143" s="310" t="str">
        <f ca="true">+IF(OFFSET('Sanitation Data'!$I$31,0,10*ROW('Sanitation Data'!I137))="","",OFFSET('Sanitation Data'!$I$31,0,10*ROW('Sanitation Data'!I137)))</f>
        <v/>
      </c>
      <c r="DN143" s="310" t="str">
        <f ca="true">+IF(OFFSET('Sanitation Data'!$I$32,0,10*ROW('Sanitation Data'!I137))="","",OFFSET('Sanitation Data'!$I$32,0,10*ROW('Sanitation Data'!I137)))</f>
        <v/>
      </c>
      <c r="DO143" s="310" t="str">
        <f ca="true">+IF(OFFSET('Hygiene Data'!$D$11,0,10*ROW('Hygiene Data'!D137))="","",OFFSET('Hygiene Data'!$D$11,0,10*ROW('Hygiene Data'!D137)))</f>
        <v/>
      </c>
      <c r="DP143" s="310" t="str">
        <f ca="true">+IF(OFFSET('Hygiene Data'!$D$12,0,10*ROW('Hygiene Data'!D137))="","",OFFSET('Hygiene Data'!$D$12,0,10*ROW('Hygiene Data'!D137)))</f>
        <v/>
      </c>
      <c r="DQ143" s="310" t="str">
        <f ca="true">+IF(OFFSET('Hygiene Data'!$D$13,0,10*ROW('Hygiene Data'!D137))="","",OFFSET('Hygiene Data'!$D$13,0,10*ROW('Hygiene Data'!D137)))</f>
        <v/>
      </c>
      <c r="DR143" s="310" t="str">
        <f ca="true">+IF(OFFSET('Hygiene Data'!$E$11,0,10*ROW('Hygiene Data'!E137))="","",OFFSET('Hygiene Data'!$E$11,0,10*ROW('Hygiene Data'!E137)))</f>
        <v/>
      </c>
      <c r="DS143" s="310" t="str">
        <f ca="true">+IF(OFFSET('Hygiene Data'!$E$12,0,10*ROW('Hygiene Data'!E137))="","",OFFSET('Hygiene Data'!$E$12,0,10*ROW('Hygiene Data'!E137)))</f>
        <v/>
      </c>
      <c r="DT143" s="310" t="str">
        <f ca="true">+IF(OFFSET('Hygiene Data'!$E$13,0,10*ROW('Hygiene Data'!E137))="","",OFFSET('Hygiene Data'!$E$13,0,10*ROW('Hygiene Data'!E137)))</f>
        <v/>
      </c>
      <c r="DU143" s="310" t="str">
        <f ca="true">+IF(OFFSET('Hygiene Data'!$F$11,0,10*ROW('Hygiene Data'!F137))="","",OFFSET('Hygiene Data'!$F$11,0,10*ROW('Hygiene Data'!F137)))</f>
        <v/>
      </c>
      <c r="DV143" s="310" t="str">
        <f ca="true">+IF(OFFSET('Hygiene Data'!$F$12,0,10*ROW('Hygiene Data'!F137))="","",OFFSET('Hygiene Data'!$F$12,0,10*ROW('Hygiene Data'!F137)))</f>
        <v/>
      </c>
      <c r="DW143" s="310" t="str">
        <f ca="true">+IF(OFFSET('Hygiene Data'!$F$13,0,10*ROW('Hygiene Data'!F137))="","",OFFSET('Hygiene Data'!$F$13,0,10*ROW('Hygiene Data'!F137)))</f>
        <v/>
      </c>
      <c r="DX143" s="310" t="str">
        <f ca="true">+IF(OFFSET('Hygiene Data'!$G$11,0,10*ROW('Hygiene Data'!G137))="","",OFFSET('Hygiene Data'!$G$11,0,10*ROW('Hygiene Data'!G137)))</f>
        <v/>
      </c>
      <c r="DY143" s="310" t="str">
        <f ca="true">+IF(OFFSET('Hygiene Data'!$G$12,0,10*ROW('Hygiene Data'!G137))="","",OFFSET('Hygiene Data'!$G$12,0,10*ROW('Hygiene Data'!G137)))</f>
        <v/>
      </c>
      <c r="DZ143" s="310" t="str">
        <f ca="true">+IF(OFFSET('Hygiene Data'!$G$13,0,10*ROW('Hygiene Data'!G137))="","",OFFSET('Hygiene Data'!$G$13,0,10*ROW('Hygiene Data'!G137)))</f>
        <v/>
      </c>
      <c r="EA143" s="310" t="str">
        <f ca="true">+IF(OFFSET('Hygiene Data'!$H$11,0,10*ROW('Hygiene Data'!H137))="","",OFFSET('Hygiene Data'!$H$11,0,10*ROW('Hygiene Data'!H137)))</f>
        <v/>
      </c>
      <c r="EB143" s="310" t="str">
        <f ca="true">+IF(OFFSET('Hygiene Data'!$H$12,0,10*ROW('Hygiene Data'!H137))="","",OFFSET('Hygiene Data'!$H$12,0,10*ROW('Hygiene Data'!H137)))</f>
        <v/>
      </c>
      <c r="EC143" s="310" t="str">
        <f ca="true">+IF(OFFSET('Hygiene Data'!$H$13,0,10*ROW('Hygiene Data'!H137))="","",OFFSET('Hygiene Data'!$H$13,0,10*ROW('Hygiene Data'!H137)))</f>
        <v/>
      </c>
      <c r="ED143" s="310" t="str">
        <f ca="true">+IF(OFFSET('Hygiene Data'!$I$11,0,10*ROW('Hygiene Data'!I137))="","",OFFSET('Hygiene Data'!$I$11,0,10*ROW('Hygiene Data'!I137)))</f>
        <v/>
      </c>
      <c r="EE143" s="310" t="str">
        <f ca="true">+IF(OFFSET('Hygiene Data'!$I$12,0,10*ROW('Hygiene Data'!I137))="","",OFFSET('Hygiene Data'!$I$12,0,10*ROW('Hygiene Data'!I137)))</f>
        <v/>
      </c>
      <c r="EF143" s="310"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66"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10"/>
      <c r="BS144" s="310" t="str">
        <f ca="true">+IF(OFFSET('Water Data'!$D$27,0,10*ROW('Water Data'!D138))="","",OFFSET('Water Data'!$D$27,0,10*ROW('Water Data'!D138)))</f>
        <v/>
      </c>
      <c r="BT144" s="310" t="str">
        <f ca="true">+IF(OFFSET('Water Data'!$D$28,0,10*ROW('Water Data'!D138))="","",OFFSET('Water Data'!$D$28,0,10*ROW('Water Data'!D138)))</f>
        <v/>
      </c>
      <c r="BU144" s="310" t="str">
        <f ca="true">+IF(OFFSET('Water Data'!$D$29,0,10*ROW('Water Data'!D138))="","",OFFSET('Water Data'!$D$29,0,10*ROW('Water Data'!D138)))</f>
        <v/>
      </c>
      <c r="BV144" s="310" t="str">
        <f ca="true">+IF(OFFSET('Water Data'!$E$27,0,10*ROW('Water Data'!E138))="","",OFFSET('Water Data'!$E$27,0,10*ROW('Water Data'!E138)))</f>
        <v/>
      </c>
      <c r="BW144" s="310" t="str">
        <f ca="true">+IF(OFFSET('Water Data'!$E$28,0,10*ROW('Water Data'!E138))="","",OFFSET('Water Data'!$E$28,0,10*ROW('Water Data'!E138)))</f>
        <v/>
      </c>
      <c r="BX144" s="310" t="str">
        <f ca="true">+IF(OFFSET('Water Data'!$E$29,0,10*ROW('Water Data'!E138))="","",OFFSET('Water Data'!$E$29,0,10*ROW('Water Data'!E138)))</f>
        <v/>
      </c>
      <c r="BY144" s="310" t="str">
        <f ca="true">+IF(OFFSET('Water Data'!$F$27,0,10*ROW('Water Data'!F138))="","",OFFSET('Water Data'!$F$27,0,10*ROW('Water Data'!F138)))</f>
        <v/>
      </c>
      <c r="BZ144" s="310" t="str">
        <f ca="true">+IF(OFFSET('Water Data'!$F$28,0,10*ROW('Water Data'!F138))="","",OFFSET('Water Data'!$F$28,0,10*ROW('Water Data'!F138)))</f>
        <v/>
      </c>
      <c r="CA144" s="310" t="str">
        <f ca="true">+IF(OFFSET('Water Data'!$F$29,0,10*ROW('Water Data'!F138))="","",OFFSET('Water Data'!$F$29,0,10*ROW('Water Data'!F138)))</f>
        <v/>
      </c>
      <c r="CB144" s="310" t="str">
        <f ca="true">+IF(OFFSET('Water Data'!$G$27,0,10*ROW('Water Data'!G138))="","",OFFSET('Water Data'!$G$27,0,10*ROW('Water Data'!G138)))</f>
        <v/>
      </c>
      <c r="CC144" s="310" t="str">
        <f ca="true">+IF(OFFSET('Water Data'!$G$28,0,10*ROW('Water Data'!G138))="","",OFFSET('Water Data'!$G$28,0,10*ROW('Water Data'!G138)))</f>
        <v/>
      </c>
      <c r="CD144" s="310" t="str">
        <f ca="true">+IF(OFFSET('Water Data'!$G$29,0,10*ROW('Water Data'!G138))="","",OFFSET('Water Data'!$G$29,0,10*ROW('Water Data'!G138)))</f>
        <v/>
      </c>
      <c r="CE144" s="310" t="str">
        <f ca="true">+IF(OFFSET('Water Data'!$H$27,0,10*ROW('Water Data'!H138))="","",OFFSET('Water Data'!$H$27,0,10*ROW('Water Data'!H138)))</f>
        <v/>
      </c>
      <c r="CF144" s="310" t="str">
        <f ca="true">+IF(OFFSET('Water Data'!$H$28,0,10*ROW('Water Data'!H138))="","",OFFSET('Water Data'!$H$28,0,10*ROW('Water Data'!H138)))</f>
        <v/>
      </c>
      <c r="CG144" s="310" t="str">
        <f ca="true">+IF(OFFSET('Water Data'!$H$29,0,10*ROW('Water Data'!H138))="","",OFFSET('Water Data'!$H$29,0,10*ROW('Water Data'!H138)))</f>
        <v/>
      </c>
      <c r="CH144" s="310" t="str">
        <f ca="true">+IF(OFFSET('Water Data'!$I$27,0,10*ROW('Water Data'!I138))="","",OFFSET('Water Data'!$I$27,0,10*ROW('Water Data'!I138)))</f>
        <v/>
      </c>
      <c r="CI144" s="310" t="str">
        <f ca="true">+IF(OFFSET('Water Data'!$I$28,0,10*ROW('Water Data'!I138))="","",OFFSET('Water Data'!$I$28,0,10*ROW('Water Data'!I138)))</f>
        <v/>
      </c>
      <c r="CJ144" s="310" t="str">
        <f ca="true">+IF(OFFSET('Water Data'!$I$29,0,10*ROW('Water Data'!I138))="","",OFFSET('Water Data'!$I$29,0,10*ROW('Water Data'!I138)))</f>
        <v/>
      </c>
      <c r="CK144" s="310" t="str">
        <f ca="true">+IF(OFFSET('Sanitation Data'!$D$28,0,10*ROW('Sanitation Data'!D138))="","",OFFSET('Sanitation Data'!$D$28,0,10*ROW('Sanitation Data'!D138)))</f>
        <v/>
      </c>
      <c r="CL144" s="310" t="str">
        <f ca="true">+IF(OFFSET('Sanitation Data'!$D$29,0,10*ROW('Sanitation Data'!D138))="","",OFFSET('Sanitation Data'!$D$29,0,10*ROW('Sanitation Data'!D138)))</f>
        <v/>
      </c>
      <c r="CM144" s="310" t="str">
        <f ca="true">+IF(OFFSET('Sanitation Data'!$D$30,0,10*ROW('Sanitation Data'!D138))="","",OFFSET('Sanitation Data'!$D$30,0,10*ROW('Sanitation Data'!D138)))</f>
        <v/>
      </c>
      <c r="CN144" s="310" t="str">
        <f ca="true">+IF(OFFSET('Sanitation Data'!$D$31,0,10*ROW('Sanitation Data'!D138))="","",OFFSET('Sanitation Data'!$D$31,0,10*ROW('Sanitation Data'!D138)))</f>
        <v/>
      </c>
      <c r="CO144" s="310" t="str">
        <f ca="true">+IF(OFFSET('Sanitation Data'!$D$32,0,10*ROW('Sanitation Data'!D138))="","",OFFSET('Sanitation Data'!$D$32,0,10*ROW('Sanitation Data'!D138)))</f>
        <v/>
      </c>
      <c r="CP144" s="310" t="str">
        <f ca="true">+IF(OFFSET('Sanitation Data'!$E$28,0,10*ROW('Sanitation Data'!E138))="","",OFFSET('Sanitation Data'!$E$28,0,10*ROW('Sanitation Data'!E138)))</f>
        <v/>
      </c>
      <c r="CQ144" s="310" t="str">
        <f ca="true">+IF(OFFSET('Sanitation Data'!$E$29,0,10*ROW('Sanitation Data'!E138))="","",OFFSET('Sanitation Data'!$E$29,0,10*ROW('Sanitation Data'!E138)))</f>
        <v/>
      </c>
      <c r="CR144" s="310" t="str">
        <f ca="true">+IF(OFFSET('Sanitation Data'!$E$30,0,10*ROW('Sanitation Data'!E138))="","",OFFSET('Sanitation Data'!$E$30,0,10*ROW('Sanitation Data'!E138)))</f>
        <v/>
      </c>
      <c r="CS144" s="310" t="str">
        <f ca="true">+IF(OFFSET('Sanitation Data'!$E$31,0,10*ROW('Sanitation Data'!E138))="","",OFFSET('Sanitation Data'!$E$31,0,10*ROW('Sanitation Data'!E138)))</f>
        <v/>
      </c>
      <c r="CT144" s="310" t="str">
        <f ca="true">+IF(OFFSET('Sanitation Data'!$E$32,0,10*ROW('Sanitation Data'!E138))="","",OFFSET('Sanitation Data'!$E$32,0,10*ROW('Sanitation Data'!E138)))</f>
        <v/>
      </c>
      <c r="CU144" s="310" t="str">
        <f ca="true">+IF(OFFSET('Sanitation Data'!$F$28,0,10*ROW('Sanitation Data'!F138))="","",OFFSET('Sanitation Data'!$F$28,0,10*ROW('Sanitation Data'!F138)))</f>
        <v/>
      </c>
      <c r="CV144" s="310" t="str">
        <f ca="true">+IF(OFFSET('Sanitation Data'!$F$29,0,10*ROW('Sanitation Data'!F138))="","",OFFSET('Sanitation Data'!$F$29,0,10*ROW('Sanitation Data'!F138)))</f>
        <v/>
      </c>
      <c r="CW144" s="310" t="str">
        <f ca="true">+IF(OFFSET('Sanitation Data'!$F$30,0,10*ROW('Sanitation Data'!F138))="","",OFFSET('Sanitation Data'!$F$30,0,10*ROW('Sanitation Data'!F138)))</f>
        <v/>
      </c>
      <c r="CX144" s="310" t="str">
        <f ca="true">+IF(OFFSET('Sanitation Data'!$F$31,0,10*ROW('Sanitation Data'!F138))="","",OFFSET('Sanitation Data'!$F$31,0,10*ROW('Sanitation Data'!F138)))</f>
        <v/>
      </c>
      <c r="CY144" s="310" t="str">
        <f ca="true">+IF(OFFSET('Sanitation Data'!$F$32,0,10*ROW('Sanitation Data'!F138))="","",OFFSET('Sanitation Data'!$F$32,0,10*ROW('Sanitation Data'!F138)))</f>
        <v/>
      </c>
      <c r="CZ144" s="310" t="str">
        <f ca="true">+IF(OFFSET('Sanitation Data'!$G$28,0,10*ROW('Sanitation Data'!G138))="","",OFFSET('Sanitation Data'!$G$28,0,10*ROW('Sanitation Data'!G138)))</f>
        <v/>
      </c>
      <c r="DA144" s="310" t="str">
        <f ca="true">+IF(OFFSET('Sanitation Data'!$G$29,0,10*ROW('Sanitation Data'!G138))="","",OFFSET('Sanitation Data'!$G$29,0,10*ROW('Sanitation Data'!G138)))</f>
        <v/>
      </c>
      <c r="DB144" s="310" t="str">
        <f ca="true">+IF(OFFSET('Sanitation Data'!$G$30,0,10*ROW('Sanitation Data'!G138))="","",OFFSET('Sanitation Data'!$G$30,0,10*ROW('Sanitation Data'!G138)))</f>
        <v/>
      </c>
      <c r="DC144" s="310" t="str">
        <f ca="true">+IF(OFFSET('Sanitation Data'!$G$31,0,10*ROW('Sanitation Data'!G138))="","",OFFSET('Sanitation Data'!$G$31,0,10*ROW('Sanitation Data'!G138)))</f>
        <v/>
      </c>
      <c r="DD144" s="310" t="str">
        <f ca="true">+IF(OFFSET('Sanitation Data'!$G$32,0,10*ROW('Sanitation Data'!G138))="","",OFFSET('Sanitation Data'!$G$32,0,10*ROW('Sanitation Data'!G138)))</f>
        <v/>
      </c>
      <c r="DE144" s="310" t="str">
        <f ca="true">+IF(OFFSET('Sanitation Data'!$H$28,0,10*ROW('Sanitation Data'!H138))="","",OFFSET('Sanitation Data'!$H$28,0,10*ROW('Sanitation Data'!H138)))</f>
        <v/>
      </c>
      <c r="DF144" s="310" t="str">
        <f ca="true">+IF(OFFSET('Sanitation Data'!$H$29,0,10*ROW('Sanitation Data'!H138))="","",OFFSET('Sanitation Data'!$H$29,0,10*ROW('Sanitation Data'!H138)))</f>
        <v/>
      </c>
      <c r="DG144" s="310" t="str">
        <f ca="true">+IF(OFFSET('Sanitation Data'!$H$30,0,10*ROW('Sanitation Data'!H138))="","",OFFSET('Sanitation Data'!$H$30,0,10*ROW('Sanitation Data'!H138)))</f>
        <v/>
      </c>
      <c r="DH144" s="310" t="str">
        <f ca="true">+IF(OFFSET('Sanitation Data'!$H$31,0,10*ROW('Sanitation Data'!H138))="","",OFFSET('Sanitation Data'!$H$31,0,10*ROW('Sanitation Data'!H138)))</f>
        <v/>
      </c>
      <c r="DI144" s="310" t="str">
        <f ca="true">+IF(OFFSET('Sanitation Data'!$H$32,0,10*ROW('Sanitation Data'!H138))="","",OFFSET('Sanitation Data'!$H$32,0,10*ROW('Sanitation Data'!H138)))</f>
        <v/>
      </c>
      <c r="DJ144" s="310" t="str">
        <f ca="true">+IF(OFFSET('Sanitation Data'!$I$28,0,10*ROW('Sanitation Data'!I138))="","",OFFSET('Sanitation Data'!$I$28,0,10*ROW('Sanitation Data'!I138)))</f>
        <v/>
      </c>
      <c r="DK144" s="310" t="str">
        <f ca="true">+IF(OFFSET('Sanitation Data'!$I$29,0,10*ROW('Sanitation Data'!I138))="","",OFFSET('Sanitation Data'!$I$29,0,10*ROW('Sanitation Data'!I138)))</f>
        <v/>
      </c>
      <c r="DL144" s="310" t="str">
        <f ca="true">+IF(OFFSET('Sanitation Data'!$I$30,0,10*ROW('Sanitation Data'!I138))="","",OFFSET('Sanitation Data'!$I$30,0,10*ROW('Sanitation Data'!I138)))</f>
        <v/>
      </c>
      <c r="DM144" s="310" t="str">
        <f ca="true">+IF(OFFSET('Sanitation Data'!$I$31,0,10*ROW('Sanitation Data'!I138))="","",OFFSET('Sanitation Data'!$I$31,0,10*ROW('Sanitation Data'!I138)))</f>
        <v/>
      </c>
      <c r="DN144" s="310" t="str">
        <f ca="true">+IF(OFFSET('Sanitation Data'!$I$32,0,10*ROW('Sanitation Data'!I138))="","",OFFSET('Sanitation Data'!$I$32,0,10*ROW('Sanitation Data'!I138)))</f>
        <v/>
      </c>
      <c r="DO144" s="310" t="str">
        <f ca="true">+IF(OFFSET('Hygiene Data'!$D$11,0,10*ROW('Hygiene Data'!D138))="","",OFFSET('Hygiene Data'!$D$11,0,10*ROW('Hygiene Data'!D138)))</f>
        <v/>
      </c>
      <c r="DP144" s="310" t="str">
        <f ca="true">+IF(OFFSET('Hygiene Data'!$D$12,0,10*ROW('Hygiene Data'!D138))="","",OFFSET('Hygiene Data'!$D$12,0,10*ROW('Hygiene Data'!D138)))</f>
        <v/>
      </c>
      <c r="DQ144" s="310" t="str">
        <f ca="true">+IF(OFFSET('Hygiene Data'!$D$13,0,10*ROW('Hygiene Data'!D138))="","",OFFSET('Hygiene Data'!$D$13,0,10*ROW('Hygiene Data'!D138)))</f>
        <v/>
      </c>
      <c r="DR144" s="310" t="str">
        <f ca="true">+IF(OFFSET('Hygiene Data'!$E$11,0,10*ROW('Hygiene Data'!E138))="","",OFFSET('Hygiene Data'!$E$11,0,10*ROW('Hygiene Data'!E138)))</f>
        <v/>
      </c>
      <c r="DS144" s="310" t="str">
        <f ca="true">+IF(OFFSET('Hygiene Data'!$E$12,0,10*ROW('Hygiene Data'!E138))="","",OFFSET('Hygiene Data'!$E$12,0,10*ROW('Hygiene Data'!E138)))</f>
        <v/>
      </c>
      <c r="DT144" s="310" t="str">
        <f ca="true">+IF(OFFSET('Hygiene Data'!$E$13,0,10*ROW('Hygiene Data'!E138))="","",OFFSET('Hygiene Data'!$E$13,0,10*ROW('Hygiene Data'!E138)))</f>
        <v/>
      </c>
      <c r="DU144" s="310" t="str">
        <f ca="true">+IF(OFFSET('Hygiene Data'!$F$11,0,10*ROW('Hygiene Data'!F138))="","",OFFSET('Hygiene Data'!$F$11,0,10*ROW('Hygiene Data'!F138)))</f>
        <v/>
      </c>
      <c r="DV144" s="310" t="str">
        <f ca="true">+IF(OFFSET('Hygiene Data'!$F$12,0,10*ROW('Hygiene Data'!F138))="","",OFFSET('Hygiene Data'!$F$12,0,10*ROW('Hygiene Data'!F138)))</f>
        <v/>
      </c>
      <c r="DW144" s="310" t="str">
        <f ca="true">+IF(OFFSET('Hygiene Data'!$F$13,0,10*ROW('Hygiene Data'!F138))="","",OFFSET('Hygiene Data'!$F$13,0,10*ROW('Hygiene Data'!F138)))</f>
        <v/>
      </c>
      <c r="DX144" s="310" t="str">
        <f ca="true">+IF(OFFSET('Hygiene Data'!$G$11,0,10*ROW('Hygiene Data'!G138))="","",OFFSET('Hygiene Data'!$G$11,0,10*ROW('Hygiene Data'!G138)))</f>
        <v/>
      </c>
      <c r="DY144" s="310" t="str">
        <f ca="true">+IF(OFFSET('Hygiene Data'!$G$12,0,10*ROW('Hygiene Data'!G138))="","",OFFSET('Hygiene Data'!$G$12,0,10*ROW('Hygiene Data'!G138)))</f>
        <v/>
      </c>
      <c r="DZ144" s="310" t="str">
        <f ca="true">+IF(OFFSET('Hygiene Data'!$G$13,0,10*ROW('Hygiene Data'!G138))="","",OFFSET('Hygiene Data'!$G$13,0,10*ROW('Hygiene Data'!G138)))</f>
        <v/>
      </c>
      <c r="EA144" s="310" t="str">
        <f ca="true">+IF(OFFSET('Hygiene Data'!$H$11,0,10*ROW('Hygiene Data'!H138))="","",OFFSET('Hygiene Data'!$H$11,0,10*ROW('Hygiene Data'!H138)))</f>
        <v/>
      </c>
      <c r="EB144" s="310" t="str">
        <f ca="true">+IF(OFFSET('Hygiene Data'!$H$12,0,10*ROW('Hygiene Data'!H138))="","",OFFSET('Hygiene Data'!$H$12,0,10*ROW('Hygiene Data'!H138)))</f>
        <v/>
      </c>
      <c r="EC144" s="310" t="str">
        <f ca="true">+IF(OFFSET('Hygiene Data'!$H$13,0,10*ROW('Hygiene Data'!H138))="","",OFFSET('Hygiene Data'!$H$13,0,10*ROW('Hygiene Data'!H138)))</f>
        <v/>
      </c>
      <c r="ED144" s="310" t="str">
        <f ca="true">+IF(OFFSET('Hygiene Data'!$I$11,0,10*ROW('Hygiene Data'!I138))="","",OFFSET('Hygiene Data'!$I$11,0,10*ROW('Hygiene Data'!I138)))</f>
        <v/>
      </c>
      <c r="EE144" s="310" t="str">
        <f ca="true">+IF(OFFSET('Hygiene Data'!$I$12,0,10*ROW('Hygiene Data'!I138))="","",OFFSET('Hygiene Data'!$I$12,0,10*ROW('Hygiene Data'!I138)))</f>
        <v/>
      </c>
      <c r="EF144" s="310"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66"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10"/>
      <c r="BS145" s="310" t="str">
        <f ca="true">+IF(OFFSET('Water Data'!$D$27,0,10*ROW('Water Data'!D139))="","",OFFSET('Water Data'!$D$27,0,10*ROW('Water Data'!D139)))</f>
        <v/>
      </c>
      <c r="BT145" s="310" t="str">
        <f ca="true">+IF(OFFSET('Water Data'!$D$28,0,10*ROW('Water Data'!D139))="","",OFFSET('Water Data'!$D$28,0,10*ROW('Water Data'!D139)))</f>
        <v/>
      </c>
      <c r="BU145" s="310" t="str">
        <f ca="true">+IF(OFFSET('Water Data'!$D$29,0,10*ROW('Water Data'!D139))="","",OFFSET('Water Data'!$D$29,0,10*ROW('Water Data'!D139)))</f>
        <v/>
      </c>
      <c r="BV145" s="310" t="str">
        <f ca="true">+IF(OFFSET('Water Data'!$E$27,0,10*ROW('Water Data'!E139))="","",OFFSET('Water Data'!$E$27,0,10*ROW('Water Data'!E139)))</f>
        <v/>
      </c>
      <c r="BW145" s="310" t="str">
        <f ca="true">+IF(OFFSET('Water Data'!$E$28,0,10*ROW('Water Data'!E139))="","",OFFSET('Water Data'!$E$28,0,10*ROW('Water Data'!E139)))</f>
        <v/>
      </c>
      <c r="BX145" s="310" t="str">
        <f ca="true">+IF(OFFSET('Water Data'!$E$29,0,10*ROW('Water Data'!E139))="","",OFFSET('Water Data'!$E$29,0,10*ROW('Water Data'!E139)))</f>
        <v/>
      </c>
      <c r="BY145" s="310" t="str">
        <f ca="true">+IF(OFFSET('Water Data'!$F$27,0,10*ROW('Water Data'!F139))="","",OFFSET('Water Data'!$F$27,0,10*ROW('Water Data'!F139)))</f>
        <v/>
      </c>
      <c r="BZ145" s="310" t="str">
        <f ca="true">+IF(OFFSET('Water Data'!$F$28,0,10*ROW('Water Data'!F139))="","",OFFSET('Water Data'!$F$28,0,10*ROW('Water Data'!F139)))</f>
        <v/>
      </c>
      <c r="CA145" s="310" t="str">
        <f ca="true">+IF(OFFSET('Water Data'!$F$29,0,10*ROW('Water Data'!F139))="","",OFFSET('Water Data'!$F$29,0,10*ROW('Water Data'!F139)))</f>
        <v/>
      </c>
      <c r="CB145" s="310" t="str">
        <f ca="true">+IF(OFFSET('Water Data'!$G$27,0,10*ROW('Water Data'!G139))="","",OFFSET('Water Data'!$G$27,0,10*ROW('Water Data'!G139)))</f>
        <v/>
      </c>
      <c r="CC145" s="310" t="str">
        <f ca="true">+IF(OFFSET('Water Data'!$G$28,0,10*ROW('Water Data'!G139))="","",OFFSET('Water Data'!$G$28,0,10*ROW('Water Data'!G139)))</f>
        <v/>
      </c>
      <c r="CD145" s="310" t="str">
        <f ca="true">+IF(OFFSET('Water Data'!$G$29,0,10*ROW('Water Data'!G139))="","",OFFSET('Water Data'!$G$29,0,10*ROW('Water Data'!G139)))</f>
        <v/>
      </c>
      <c r="CE145" s="310" t="str">
        <f ca="true">+IF(OFFSET('Water Data'!$H$27,0,10*ROW('Water Data'!H139))="","",OFFSET('Water Data'!$H$27,0,10*ROW('Water Data'!H139)))</f>
        <v/>
      </c>
      <c r="CF145" s="310" t="str">
        <f ca="true">+IF(OFFSET('Water Data'!$H$28,0,10*ROW('Water Data'!H139))="","",OFFSET('Water Data'!$H$28,0,10*ROW('Water Data'!H139)))</f>
        <v/>
      </c>
      <c r="CG145" s="310" t="str">
        <f ca="true">+IF(OFFSET('Water Data'!$H$29,0,10*ROW('Water Data'!H139))="","",OFFSET('Water Data'!$H$29,0,10*ROW('Water Data'!H139)))</f>
        <v/>
      </c>
      <c r="CH145" s="310" t="str">
        <f ca="true">+IF(OFFSET('Water Data'!$I$27,0,10*ROW('Water Data'!I139))="","",OFFSET('Water Data'!$I$27,0,10*ROW('Water Data'!I139)))</f>
        <v/>
      </c>
      <c r="CI145" s="310" t="str">
        <f ca="true">+IF(OFFSET('Water Data'!$I$28,0,10*ROW('Water Data'!I139))="","",OFFSET('Water Data'!$I$28,0,10*ROW('Water Data'!I139)))</f>
        <v/>
      </c>
      <c r="CJ145" s="310" t="str">
        <f ca="true">+IF(OFFSET('Water Data'!$I$29,0,10*ROW('Water Data'!I139))="","",OFFSET('Water Data'!$I$29,0,10*ROW('Water Data'!I139)))</f>
        <v/>
      </c>
      <c r="CK145" s="310" t="str">
        <f ca="true">+IF(OFFSET('Sanitation Data'!$D$28,0,10*ROW('Sanitation Data'!D139))="","",OFFSET('Sanitation Data'!$D$28,0,10*ROW('Sanitation Data'!D139)))</f>
        <v/>
      </c>
      <c r="CL145" s="310" t="str">
        <f ca="true">+IF(OFFSET('Sanitation Data'!$D$29,0,10*ROW('Sanitation Data'!D139))="","",OFFSET('Sanitation Data'!$D$29,0,10*ROW('Sanitation Data'!D139)))</f>
        <v/>
      </c>
      <c r="CM145" s="310" t="str">
        <f ca="true">+IF(OFFSET('Sanitation Data'!$D$30,0,10*ROW('Sanitation Data'!D139))="","",OFFSET('Sanitation Data'!$D$30,0,10*ROW('Sanitation Data'!D139)))</f>
        <v/>
      </c>
      <c r="CN145" s="310" t="str">
        <f ca="true">+IF(OFFSET('Sanitation Data'!$D$31,0,10*ROW('Sanitation Data'!D139))="","",OFFSET('Sanitation Data'!$D$31,0,10*ROW('Sanitation Data'!D139)))</f>
        <v/>
      </c>
      <c r="CO145" s="310" t="str">
        <f ca="true">+IF(OFFSET('Sanitation Data'!$D$32,0,10*ROW('Sanitation Data'!D139))="","",OFFSET('Sanitation Data'!$D$32,0,10*ROW('Sanitation Data'!D139)))</f>
        <v/>
      </c>
      <c r="CP145" s="310" t="str">
        <f ca="true">+IF(OFFSET('Sanitation Data'!$E$28,0,10*ROW('Sanitation Data'!E139))="","",OFFSET('Sanitation Data'!$E$28,0,10*ROW('Sanitation Data'!E139)))</f>
        <v/>
      </c>
      <c r="CQ145" s="310" t="str">
        <f ca="true">+IF(OFFSET('Sanitation Data'!$E$29,0,10*ROW('Sanitation Data'!E139))="","",OFFSET('Sanitation Data'!$E$29,0,10*ROW('Sanitation Data'!E139)))</f>
        <v/>
      </c>
      <c r="CR145" s="310" t="str">
        <f ca="true">+IF(OFFSET('Sanitation Data'!$E$30,0,10*ROW('Sanitation Data'!E139))="","",OFFSET('Sanitation Data'!$E$30,0,10*ROW('Sanitation Data'!E139)))</f>
        <v/>
      </c>
      <c r="CS145" s="310" t="str">
        <f ca="true">+IF(OFFSET('Sanitation Data'!$E$31,0,10*ROW('Sanitation Data'!E139))="","",OFFSET('Sanitation Data'!$E$31,0,10*ROW('Sanitation Data'!E139)))</f>
        <v/>
      </c>
      <c r="CT145" s="310" t="str">
        <f ca="true">+IF(OFFSET('Sanitation Data'!$E$32,0,10*ROW('Sanitation Data'!E139))="","",OFFSET('Sanitation Data'!$E$32,0,10*ROW('Sanitation Data'!E139)))</f>
        <v/>
      </c>
      <c r="CU145" s="310" t="str">
        <f ca="true">+IF(OFFSET('Sanitation Data'!$F$28,0,10*ROW('Sanitation Data'!F139))="","",OFFSET('Sanitation Data'!$F$28,0,10*ROW('Sanitation Data'!F139)))</f>
        <v/>
      </c>
      <c r="CV145" s="310" t="str">
        <f ca="true">+IF(OFFSET('Sanitation Data'!$F$29,0,10*ROW('Sanitation Data'!F139))="","",OFFSET('Sanitation Data'!$F$29,0,10*ROW('Sanitation Data'!F139)))</f>
        <v/>
      </c>
      <c r="CW145" s="310" t="str">
        <f ca="true">+IF(OFFSET('Sanitation Data'!$F$30,0,10*ROW('Sanitation Data'!F139))="","",OFFSET('Sanitation Data'!$F$30,0,10*ROW('Sanitation Data'!F139)))</f>
        <v/>
      </c>
      <c r="CX145" s="310" t="str">
        <f ca="true">+IF(OFFSET('Sanitation Data'!$F$31,0,10*ROW('Sanitation Data'!F139))="","",OFFSET('Sanitation Data'!$F$31,0,10*ROW('Sanitation Data'!F139)))</f>
        <v/>
      </c>
      <c r="CY145" s="310" t="str">
        <f ca="true">+IF(OFFSET('Sanitation Data'!$F$32,0,10*ROW('Sanitation Data'!F139))="","",OFFSET('Sanitation Data'!$F$32,0,10*ROW('Sanitation Data'!F139)))</f>
        <v/>
      </c>
      <c r="CZ145" s="310" t="str">
        <f ca="true">+IF(OFFSET('Sanitation Data'!$G$28,0,10*ROW('Sanitation Data'!G139))="","",OFFSET('Sanitation Data'!$G$28,0,10*ROW('Sanitation Data'!G139)))</f>
        <v/>
      </c>
      <c r="DA145" s="310" t="str">
        <f ca="true">+IF(OFFSET('Sanitation Data'!$G$29,0,10*ROW('Sanitation Data'!G139))="","",OFFSET('Sanitation Data'!$G$29,0,10*ROW('Sanitation Data'!G139)))</f>
        <v/>
      </c>
      <c r="DB145" s="310" t="str">
        <f ca="true">+IF(OFFSET('Sanitation Data'!$G$30,0,10*ROW('Sanitation Data'!G139))="","",OFFSET('Sanitation Data'!$G$30,0,10*ROW('Sanitation Data'!G139)))</f>
        <v/>
      </c>
      <c r="DC145" s="310" t="str">
        <f ca="true">+IF(OFFSET('Sanitation Data'!$G$31,0,10*ROW('Sanitation Data'!G139))="","",OFFSET('Sanitation Data'!$G$31,0,10*ROW('Sanitation Data'!G139)))</f>
        <v/>
      </c>
      <c r="DD145" s="310" t="str">
        <f ca="true">+IF(OFFSET('Sanitation Data'!$G$32,0,10*ROW('Sanitation Data'!G139))="","",OFFSET('Sanitation Data'!$G$32,0,10*ROW('Sanitation Data'!G139)))</f>
        <v/>
      </c>
      <c r="DE145" s="310" t="str">
        <f ca="true">+IF(OFFSET('Sanitation Data'!$H$28,0,10*ROW('Sanitation Data'!H139))="","",OFFSET('Sanitation Data'!$H$28,0,10*ROW('Sanitation Data'!H139)))</f>
        <v/>
      </c>
      <c r="DF145" s="310" t="str">
        <f ca="true">+IF(OFFSET('Sanitation Data'!$H$29,0,10*ROW('Sanitation Data'!H139))="","",OFFSET('Sanitation Data'!$H$29,0,10*ROW('Sanitation Data'!H139)))</f>
        <v/>
      </c>
      <c r="DG145" s="310" t="str">
        <f ca="true">+IF(OFFSET('Sanitation Data'!$H$30,0,10*ROW('Sanitation Data'!H139))="","",OFFSET('Sanitation Data'!$H$30,0,10*ROW('Sanitation Data'!H139)))</f>
        <v/>
      </c>
      <c r="DH145" s="310" t="str">
        <f ca="true">+IF(OFFSET('Sanitation Data'!$H$31,0,10*ROW('Sanitation Data'!H139))="","",OFFSET('Sanitation Data'!$H$31,0,10*ROW('Sanitation Data'!H139)))</f>
        <v/>
      </c>
      <c r="DI145" s="310" t="str">
        <f ca="true">+IF(OFFSET('Sanitation Data'!$H$32,0,10*ROW('Sanitation Data'!H139))="","",OFFSET('Sanitation Data'!$H$32,0,10*ROW('Sanitation Data'!H139)))</f>
        <v/>
      </c>
      <c r="DJ145" s="310" t="str">
        <f ca="true">+IF(OFFSET('Sanitation Data'!$I$28,0,10*ROW('Sanitation Data'!I139))="","",OFFSET('Sanitation Data'!$I$28,0,10*ROW('Sanitation Data'!I139)))</f>
        <v/>
      </c>
      <c r="DK145" s="310" t="str">
        <f ca="true">+IF(OFFSET('Sanitation Data'!$I$29,0,10*ROW('Sanitation Data'!I139))="","",OFFSET('Sanitation Data'!$I$29,0,10*ROW('Sanitation Data'!I139)))</f>
        <v/>
      </c>
      <c r="DL145" s="310" t="str">
        <f ca="true">+IF(OFFSET('Sanitation Data'!$I$30,0,10*ROW('Sanitation Data'!I139))="","",OFFSET('Sanitation Data'!$I$30,0,10*ROW('Sanitation Data'!I139)))</f>
        <v/>
      </c>
      <c r="DM145" s="310" t="str">
        <f ca="true">+IF(OFFSET('Sanitation Data'!$I$31,0,10*ROW('Sanitation Data'!I139))="","",OFFSET('Sanitation Data'!$I$31,0,10*ROW('Sanitation Data'!I139)))</f>
        <v/>
      </c>
      <c r="DN145" s="310" t="str">
        <f ca="true">+IF(OFFSET('Sanitation Data'!$I$32,0,10*ROW('Sanitation Data'!I139))="","",OFFSET('Sanitation Data'!$I$32,0,10*ROW('Sanitation Data'!I139)))</f>
        <v/>
      </c>
      <c r="DO145" s="310" t="str">
        <f ca="true">+IF(OFFSET('Hygiene Data'!$D$11,0,10*ROW('Hygiene Data'!D139))="","",OFFSET('Hygiene Data'!$D$11,0,10*ROW('Hygiene Data'!D139)))</f>
        <v/>
      </c>
      <c r="DP145" s="310" t="str">
        <f ca="true">+IF(OFFSET('Hygiene Data'!$D$12,0,10*ROW('Hygiene Data'!D139))="","",OFFSET('Hygiene Data'!$D$12,0,10*ROW('Hygiene Data'!D139)))</f>
        <v/>
      </c>
      <c r="DQ145" s="310" t="str">
        <f ca="true">+IF(OFFSET('Hygiene Data'!$D$13,0,10*ROW('Hygiene Data'!D139))="","",OFFSET('Hygiene Data'!$D$13,0,10*ROW('Hygiene Data'!D139)))</f>
        <v/>
      </c>
      <c r="DR145" s="310" t="str">
        <f ca="true">+IF(OFFSET('Hygiene Data'!$E$11,0,10*ROW('Hygiene Data'!E139))="","",OFFSET('Hygiene Data'!$E$11,0,10*ROW('Hygiene Data'!E139)))</f>
        <v/>
      </c>
      <c r="DS145" s="310" t="str">
        <f ca="true">+IF(OFFSET('Hygiene Data'!$E$12,0,10*ROW('Hygiene Data'!E139))="","",OFFSET('Hygiene Data'!$E$12,0,10*ROW('Hygiene Data'!E139)))</f>
        <v/>
      </c>
      <c r="DT145" s="310" t="str">
        <f ca="true">+IF(OFFSET('Hygiene Data'!$E$13,0,10*ROW('Hygiene Data'!E139))="","",OFFSET('Hygiene Data'!$E$13,0,10*ROW('Hygiene Data'!E139)))</f>
        <v/>
      </c>
      <c r="DU145" s="310" t="str">
        <f ca="true">+IF(OFFSET('Hygiene Data'!$F$11,0,10*ROW('Hygiene Data'!F139))="","",OFFSET('Hygiene Data'!$F$11,0,10*ROW('Hygiene Data'!F139)))</f>
        <v/>
      </c>
      <c r="DV145" s="310" t="str">
        <f ca="true">+IF(OFFSET('Hygiene Data'!$F$12,0,10*ROW('Hygiene Data'!F139))="","",OFFSET('Hygiene Data'!$F$12,0,10*ROW('Hygiene Data'!F139)))</f>
        <v/>
      </c>
      <c r="DW145" s="310" t="str">
        <f ca="true">+IF(OFFSET('Hygiene Data'!$F$13,0,10*ROW('Hygiene Data'!F139))="","",OFFSET('Hygiene Data'!$F$13,0,10*ROW('Hygiene Data'!F139)))</f>
        <v/>
      </c>
      <c r="DX145" s="310" t="str">
        <f ca="true">+IF(OFFSET('Hygiene Data'!$G$11,0,10*ROW('Hygiene Data'!G139))="","",OFFSET('Hygiene Data'!$G$11,0,10*ROW('Hygiene Data'!G139)))</f>
        <v/>
      </c>
      <c r="DY145" s="310" t="str">
        <f ca="true">+IF(OFFSET('Hygiene Data'!$G$12,0,10*ROW('Hygiene Data'!G139))="","",OFFSET('Hygiene Data'!$G$12,0,10*ROW('Hygiene Data'!G139)))</f>
        <v/>
      </c>
      <c r="DZ145" s="310" t="str">
        <f ca="true">+IF(OFFSET('Hygiene Data'!$G$13,0,10*ROW('Hygiene Data'!G139))="","",OFFSET('Hygiene Data'!$G$13,0,10*ROW('Hygiene Data'!G139)))</f>
        <v/>
      </c>
      <c r="EA145" s="310" t="str">
        <f ca="true">+IF(OFFSET('Hygiene Data'!$H$11,0,10*ROW('Hygiene Data'!H139))="","",OFFSET('Hygiene Data'!$H$11,0,10*ROW('Hygiene Data'!H139)))</f>
        <v/>
      </c>
      <c r="EB145" s="310" t="str">
        <f ca="true">+IF(OFFSET('Hygiene Data'!$H$12,0,10*ROW('Hygiene Data'!H139))="","",OFFSET('Hygiene Data'!$H$12,0,10*ROW('Hygiene Data'!H139)))</f>
        <v/>
      </c>
      <c r="EC145" s="310" t="str">
        <f ca="true">+IF(OFFSET('Hygiene Data'!$H$13,0,10*ROW('Hygiene Data'!H139))="","",OFFSET('Hygiene Data'!$H$13,0,10*ROW('Hygiene Data'!H139)))</f>
        <v/>
      </c>
      <c r="ED145" s="310" t="str">
        <f ca="true">+IF(OFFSET('Hygiene Data'!$I$11,0,10*ROW('Hygiene Data'!I139))="","",OFFSET('Hygiene Data'!$I$11,0,10*ROW('Hygiene Data'!I139)))</f>
        <v/>
      </c>
      <c r="EE145" s="310" t="str">
        <f ca="true">+IF(OFFSET('Hygiene Data'!$I$12,0,10*ROW('Hygiene Data'!I139))="","",OFFSET('Hygiene Data'!$I$12,0,10*ROW('Hygiene Data'!I139)))</f>
        <v/>
      </c>
      <c r="EF145" s="310"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66"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10"/>
      <c r="BS146" s="310" t="str">
        <f ca="true">+IF(OFFSET('Water Data'!$D$27,0,10*ROW('Water Data'!D140))="","",OFFSET('Water Data'!$D$27,0,10*ROW('Water Data'!D140)))</f>
        <v/>
      </c>
      <c r="BT146" s="310" t="str">
        <f ca="true">+IF(OFFSET('Water Data'!$D$28,0,10*ROW('Water Data'!D140))="","",OFFSET('Water Data'!$D$28,0,10*ROW('Water Data'!D140)))</f>
        <v/>
      </c>
      <c r="BU146" s="310" t="str">
        <f ca="true">+IF(OFFSET('Water Data'!$D$29,0,10*ROW('Water Data'!D140))="","",OFFSET('Water Data'!$D$29,0,10*ROW('Water Data'!D140)))</f>
        <v/>
      </c>
      <c r="BV146" s="310" t="str">
        <f ca="true">+IF(OFFSET('Water Data'!$E$27,0,10*ROW('Water Data'!E140))="","",OFFSET('Water Data'!$E$27,0,10*ROW('Water Data'!E140)))</f>
        <v/>
      </c>
      <c r="BW146" s="310" t="str">
        <f ca="true">+IF(OFFSET('Water Data'!$E$28,0,10*ROW('Water Data'!E140))="","",OFFSET('Water Data'!$E$28,0,10*ROW('Water Data'!E140)))</f>
        <v/>
      </c>
      <c r="BX146" s="310" t="str">
        <f ca="true">+IF(OFFSET('Water Data'!$E$29,0,10*ROW('Water Data'!E140))="","",OFFSET('Water Data'!$E$29,0,10*ROW('Water Data'!E140)))</f>
        <v/>
      </c>
      <c r="BY146" s="310" t="str">
        <f ca="true">+IF(OFFSET('Water Data'!$F$27,0,10*ROW('Water Data'!F140))="","",OFFSET('Water Data'!$F$27,0,10*ROW('Water Data'!F140)))</f>
        <v/>
      </c>
      <c r="BZ146" s="310" t="str">
        <f ca="true">+IF(OFFSET('Water Data'!$F$28,0,10*ROW('Water Data'!F140))="","",OFFSET('Water Data'!$F$28,0,10*ROW('Water Data'!F140)))</f>
        <v/>
      </c>
      <c r="CA146" s="310" t="str">
        <f ca="true">+IF(OFFSET('Water Data'!$F$29,0,10*ROW('Water Data'!F140))="","",OFFSET('Water Data'!$F$29,0,10*ROW('Water Data'!F140)))</f>
        <v/>
      </c>
      <c r="CB146" s="310" t="str">
        <f ca="true">+IF(OFFSET('Water Data'!$G$27,0,10*ROW('Water Data'!G140))="","",OFFSET('Water Data'!$G$27,0,10*ROW('Water Data'!G140)))</f>
        <v/>
      </c>
      <c r="CC146" s="310" t="str">
        <f ca="true">+IF(OFFSET('Water Data'!$G$28,0,10*ROW('Water Data'!G140))="","",OFFSET('Water Data'!$G$28,0,10*ROW('Water Data'!G140)))</f>
        <v/>
      </c>
      <c r="CD146" s="310" t="str">
        <f ca="true">+IF(OFFSET('Water Data'!$G$29,0,10*ROW('Water Data'!G140))="","",OFFSET('Water Data'!$G$29,0,10*ROW('Water Data'!G140)))</f>
        <v/>
      </c>
      <c r="CE146" s="310" t="str">
        <f ca="true">+IF(OFFSET('Water Data'!$H$27,0,10*ROW('Water Data'!H140))="","",OFFSET('Water Data'!$H$27,0,10*ROW('Water Data'!H140)))</f>
        <v/>
      </c>
      <c r="CF146" s="310" t="str">
        <f ca="true">+IF(OFFSET('Water Data'!$H$28,0,10*ROW('Water Data'!H140))="","",OFFSET('Water Data'!$H$28,0,10*ROW('Water Data'!H140)))</f>
        <v/>
      </c>
      <c r="CG146" s="310" t="str">
        <f ca="true">+IF(OFFSET('Water Data'!$H$29,0,10*ROW('Water Data'!H140))="","",OFFSET('Water Data'!$H$29,0,10*ROW('Water Data'!H140)))</f>
        <v/>
      </c>
      <c r="CH146" s="310" t="str">
        <f ca="true">+IF(OFFSET('Water Data'!$I$27,0,10*ROW('Water Data'!I140))="","",OFFSET('Water Data'!$I$27,0,10*ROW('Water Data'!I140)))</f>
        <v/>
      </c>
      <c r="CI146" s="310" t="str">
        <f ca="true">+IF(OFFSET('Water Data'!$I$28,0,10*ROW('Water Data'!I140))="","",OFFSET('Water Data'!$I$28,0,10*ROW('Water Data'!I140)))</f>
        <v/>
      </c>
      <c r="CJ146" s="310" t="str">
        <f ca="true">+IF(OFFSET('Water Data'!$I$29,0,10*ROW('Water Data'!I140))="","",OFFSET('Water Data'!$I$29,0,10*ROW('Water Data'!I140)))</f>
        <v/>
      </c>
      <c r="CK146" s="310" t="str">
        <f ca="true">+IF(OFFSET('Sanitation Data'!$D$28,0,10*ROW('Sanitation Data'!D140))="","",OFFSET('Sanitation Data'!$D$28,0,10*ROW('Sanitation Data'!D140)))</f>
        <v/>
      </c>
      <c r="CL146" s="310" t="str">
        <f ca="true">+IF(OFFSET('Sanitation Data'!$D$29,0,10*ROW('Sanitation Data'!D140))="","",OFFSET('Sanitation Data'!$D$29,0,10*ROW('Sanitation Data'!D140)))</f>
        <v/>
      </c>
      <c r="CM146" s="310" t="str">
        <f ca="true">+IF(OFFSET('Sanitation Data'!$D$30,0,10*ROW('Sanitation Data'!D140))="","",OFFSET('Sanitation Data'!$D$30,0,10*ROW('Sanitation Data'!D140)))</f>
        <v/>
      </c>
      <c r="CN146" s="310" t="str">
        <f ca="true">+IF(OFFSET('Sanitation Data'!$D$31,0,10*ROW('Sanitation Data'!D140))="","",OFFSET('Sanitation Data'!$D$31,0,10*ROW('Sanitation Data'!D140)))</f>
        <v/>
      </c>
      <c r="CO146" s="310" t="str">
        <f ca="true">+IF(OFFSET('Sanitation Data'!$D$32,0,10*ROW('Sanitation Data'!D140))="","",OFFSET('Sanitation Data'!$D$32,0,10*ROW('Sanitation Data'!D140)))</f>
        <v/>
      </c>
      <c r="CP146" s="310" t="str">
        <f ca="true">+IF(OFFSET('Sanitation Data'!$E$28,0,10*ROW('Sanitation Data'!E140))="","",OFFSET('Sanitation Data'!$E$28,0,10*ROW('Sanitation Data'!E140)))</f>
        <v/>
      </c>
      <c r="CQ146" s="310" t="str">
        <f ca="true">+IF(OFFSET('Sanitation Data'!$E$29,0,10*ROW('Sanitation Data'!E140))="","",OFFSET('Sanitation Data'!$E$29,0,10*ROW('Sanitation Data'!E140)))</f>
        <v/>
      </c>
      <c r="CR146" s="310" t="str">
        <f ca="true">+IF(OFFSET('Sanitation Data'!$E$30,0,10*ROW('Sanitation Data'!E140))="","",OFFSET('Sanitation Data'!$E$30,0,10*ROW('Sanitation Data'!E140)))</f>
        <v/>
      </c>
      <c r="CS146" s="310" t="str">
        <f ca="true">+IF(OFFSET('Sanitation Data'!$E$31,0,10*ROW('Sanitation Data'!E140))="","",OFFSET('Sanitation Data'!$E$31,0,10*ROW('Sanitation Data'!E140)))</f>
        <v/>
      </c>
      <c r="CT146" s="310" t="str">
        <f ca="true">+IF(OFFSET('Sanitation Data'!$E$32,0,10*ROW('Sanitation Data'!E140))="","",OFFSET('Sanitation Data'!$E$32,0,10*ROW('Sanitation Data'!E140)))</f>
        <v/>
      </c>
      <c r="CU146" s="310" t="str">
        <f ca="true">+IF(OFFSET('Sanitation Data'!$F$28,0,10*ROW('Sanitation Data'!F140))="","",OFFSET('Sanitation Data'!$F$28,0,10*ROW('Sanitation Data'!F140)))</f>
        <v/>
      </c>
      <c r="CV146" s="310" t="str">
        <f ca="true">+IF(OFFSET('Sanitation Data'!$F$29,0,10*ROW('Sanitation Data'!F140))="","",OFFSET('Sanitation Data'!$F$29,0,10*ROW('Sanitation Data'!F140)))</f>
        <v/>
      </c>
      <c r="CW146" s="310" t="str">
        <f ca="true">+IF(OFFSET('Sanitation Data'!$F$30,0,10*ROW('Sanitation Data'!F140))="","",OFFSET('Sanitation Data'!$F$30,0,10*ROW('Sanitation Data'!F140)))</f>
        <v/>
      </c>
      <c r="CX146" s="310" t="str">
        <f ca="true">+IF(OFFSET('Sanitation Data'!$F$31,0,10*ROW('Sanitation Data'!F140))="","",OFFSET('Sanitation Data'!$F$31,0,10*ROW('Sanitation Data'!F140)))</f>
        <v/>
      </c>
      <c r="CY146" s="310" t="str">
        <f ca="true">+IF(OFFSET('Sanitation Data'!$F$32,0,10*ROW('Sanitation Data'!F140))="","",OFFSET('Sanitation Data'!$F$32,0,10*ROW('Sanitation Data'!F140)))</f>
        <v/>
      </c>
      <c r="CZ146" s="310" t="str">
        <f ca="true">+IF(OFFSET('Sanitation Data'!$G$28,0,10*ROW('Sanitation Data'!G140))="","",OFFSET('Sanitation Data'!$G$28,0,10*ROW('Sanitation Data'!G140)))</f>
        <v/>
      </c>
      <c r="DA146" s="310" t="str">
        <f ca="true">+IF(OFFSET('Sanitation Data'!$G$29,0,10*ROW('Sanitation Data'!G140))="","",OFFSET('Sanitation Data'!$G$29,0,10*ROW('Sanitation Data'!G140)))</f>
        <v/>
      </c>
      <c r="DB146" s="310" t="str">
        <f ca="true">+IF(OFFSET('Sanitation Data'!$G$30,0,10*ROW('Sanitation Data'!G140))="","",OFFSET('Sanitation Data'!$G$30,0,10*ROW('Sanitation Data'!G140)))</f>
        <v/>
      </c>
      <c r="DC146" s="310" t="str">
        <f ca="true">+IF(OFFSET('Sanitation Data'!$G$31,0,10*ROW('Sanitation Data'!G140))="","",OFFSET('Sanitation Data'!$G$31,0,10*ROW('Sanitation Data'!G140)))</f>
        <v/>
      </c>
      <c r="DD146" s="310" t="str">
        <f ca="true">+IF(OFFSET('Sanitation Data'!$G$32,0,10*ROW('Sanitation Data'!G140))="","",OFFSET('Sanitation Data'!$G$32,0,10*ROW('Sanitation Data'!G140)))</f>
        <v/>
      </c>
      <c r="DE146" s="310" t="str">
        <f ca="true">+IF(OFFSET('Sanitation Data'!$H$28,0,10*ROW('Sanitation Data'!H140))="","",OFFSET('Sanitation Data'!$H$28,0,10*ROW('Sanitation Data'!H140)))</f>
        <v/>
      </c>
      <c r="DF146" s="310" t="str">
        <f ca="true">+IF(OFFSET('Sanitation Data'!$H$29,0,10*ROW('Sanitation Data'!H140))="","",OFFSET('Sanitation Data'!$H$29,0,10*ROW('Sanitation Data'!H140)))</f>
        <v/>
      </c>
      <c r="DG146" s="310" t="str">
        <f ca="true">+IF(OFFSET('Sanitation Data'!$H$30,0,10*ROW('Sanitation Data'!H140))="","",OFFSET('Sanitation Data'!$H$30,0,10*ROW('Sanitation Data'!H140)))</f>
        <v/>
      </c>
      <c r="DH146" s="310" t="str">
        <f ca="true">+IF(OFFSET('Sanitation Data'!$H$31,0,10*ROW('Sanitation Data'!H140))="","",OFFSET('Sanitation Data'!$H$31,0,10*ROW('Sanitation Data'!H140)))</f>
        <v/>
      </c>
      <c r="DI146" s="310" t="str">
        <f ca="true">+IF(OFFSET('Sanitation Data'!$H$32,0,10*ROW('Sanitation Data'!H140))="","",OFFSET('Sanitation Data'!$H$32,0,10*ROW('Sanitation Data'!H140)))</f>
        <v/>
      </c>
      <c r="DJ146" s="310" t="str">
        <f ca="true">+IF(OFFSET('Sanitation Data'!$I$28,0,10*ROW('Sanitation Data'!I140))="","",OFFSET('Sanitation Data'!$I$28,0,10*ROW('Sanitation Data'!I140)))</f>
        <v/>
      </c>
      <c r="DK146" s="310" t="str">
        <f ca="true">+IF(OFFSET('Sanitation Data'!$I$29,0,10*ROW('Sanitation Data'!I140))="","",OFFSET('Sanitation Data'!$I$29,0,10*ROW('Sanitation Data'!I140)))</f>
        <v/>
      </c>
      <c r="DL146" s="310" t="str">
        <f ca="true">+IF(OFFSET('Sanitation Data'!$I$30,0,10*ROW('Sanitation Data'!I140))="","",OFFSET('Sanitation Data'!$I$30,0,10*ROW('Sanitation Data'!I140)))</f>
        <v/>
      </c>
      <c r="DM146" s="310" t="str">
        <f ca="true">+IF(OFFSET('Sanitation Data'!$I$31,0,10*ROW('Sanitation Data'!I140))="","",OFFSET('Sanitation Data'!$I$31,0,10*ROW('Sanitation Data'!I140)))</f>
        <v/>
      </c>
      <c r="DN146" s="310" t="str">
        <f ca="true">+IF(OFFSET('Sanitation Data'!$I$32,0,10*ROW('Sanitation Data'!I140))="","",OFFSET('Sanitation Data'!$I$32,0,10*ROW('Sanitation Data'!I140)))</f>
        <v/>
      </c>
      <c r="DO146" s="310" t="str">
        <f ca="true">+IF(OFFSET('Hygiene Data'!$D$11,0,10*ROW('Hygiene Data'!D140))="","",OFFSET('Hygiene Data'!$D$11,0,10*ROW('Hygiene Data'!D140)))</f>
        <v/>
      </c>
      <c r="DP146" s="310" t="str">
        <f ca="true">+IF(OFFSET('Hygiene Data'!$D$12,0,10*ROW('Hygiene Data'!D140))="","",OFFSET('Hygiene Data'!$D$12,0,10*ROW('Hygiene Data'!D140)))</f>
        <v/>
      </c>
      <c r="DQ146" s="310" t="str">
        <f ca="true">+IF(OFFSET('Hygiene Data'!$D$13,0,10*ROW('Hygiene Data'!D140))="","",OFFSET('Hygiene Data'!$D$13,0,10*ROW('Hygiene Data'!D140)))</f>
        <v/>
      </c>
      <c r="DR146" s="310" t="str">
        <f ca="true">+IF(OFFSET('Hygiene Data'!$E$11,0,10*ROW('Hygiene Data'!E140))="","",OFFSET('Hygiene Data'!$E$11,0,10*ROW('Hygiene Data'!E140)))</f>
        <v/>
      </c>
      <c r="DS146" s="310" t="str">
        <f ca="true">+IF(OFFSET('Hygiene Data'!$E$12,0,10*ROW('Hygiene Data'!E140))="","",OFFSET('Hygiene Data'!$E$12,0,10*ROW('Hygiene Data'!E140)))</f>
        <v/>
      </c>
      <c r="DT146" s="310" t="str">
        <f ca="true">+IF(OFFSET('Hygiene Data'!$E$13,0,10*ROW('Hygiene Data'!E140))="","",OFFSET('Hygiene Data'!$E$13,0,10*ROW('Hygiene Data'!E140)))</f>
        <v/>
      </c>
      <c r="DU146" s="310" t="str">
        <f ca="true">+IF(OFFSET('Hygiene Data'!$F$11,0,10*ROW('Hygiene Data'!F140))="","",OFFSET('Hygiene Data'!$F$11,0,10*ROW('Hygiene Data'!F140)))</f>
        <v/>
      </c>
      <c r="DV146" s="310" t="str">
        <f ca="true">+IF(OFFSET('Hygiene Data'!$F$12,0,10*ROW('Hygiene Data'!F140))="","",OFFSET('Hygiene Data'!$F$12,0,10*ROW('Hygiene Data'!F140)))</f>
        <v/>
      </c>
      <c r="DW146" s="310" t="str">
        <f ca="true">+IF(OFFSET('Hygiene Data'!$F$13,0,10*ROW('Hygiene Data'!F140))="","",OFFSET('Hygiene Data'!$F$13,0,10*ROW('Hygiene Data'!F140)))</f>
        <v/>
      </c>
      <c r="DX146" s="310" t="str">
        <f ca="true">+IF(OFFSET('Hygiene Data'!$G$11,0,10*ROW('Hygiene Data'!G140))="","",OFFSET('Hygiene Data'!$G$11,0,10*ROW('Hygiene Data'!G140)))</f>
        <v/>
      </c>
      <c r="DY146" s="310" t="str">
        <f ca="true">+IF(OFFSET('Hygiene Data'!$G$12,0,10*ROW('Hygiene Data'!G140))="","",OFFSET('Hygiene Data'!$G$12,0,10*ROW('Hygiene Data'!G140)))</f>
        <v/>
      </c>
      <c r="DZ146" s="310" t="str">
        <f ca="true">+IF(OFFSET('Hygiene Data'!$G$13,0,10*ROW('Hygiene Data'!G140))="","",OFFSET('Hygiene Data'!$G$13,0,10*ROW('Hygiene Data'!G140)))</f>
        <v/>
      </c>
      <c r="EA146" s="310" t="str">
        <f ca="true">+IF(OFFSET('Hygiene Data'!$H$11,0,10*ROW('Hygiene Data'!H140))="","",OFFSET('Hygiene Data'!$H$11,0,10*ROW('Hygiene Data'!H140)))</f>
        <v/>
      </c>
      <c r="EB146" s="310" t="str">
        <f ca="true">+IF(OFFSET('Hygiene Data'!$H$12,0,10*ROW('Hygiene Data'!H140))="","",OFFSET('Hygiene Data'!$H$12,0,10*ROW('Hygiene Data'!H140)))</f>
        <v/>
      </c>
      <c r="EC146" s="310" t="str">
        <f ca="true">+IF(OFFSET('Hygiene Data'!$H$13,0,10*ROW('Hygiene Data'!H140))="","",OFFSET('Hygiene Data'!$H$13,0,10*ROW('Hygiene Data'!H140)))</f>
        <v/>
      </c>
      <c r="ED146" s="310" t="str">
        <f ca="true">+IF(OFFSET('Hygiene Data'!$I$11,0,10*ROW('Hygiene Data'!I140))="","",OFFSET('Hygiene Data'!$I$11,0,10*ROW('Hygiene Data'!I140)))</f>
        <v/>
      </c>
      <c r="EE146" s="310" t="str">
        <f ca="true">+IF(OFFSET('Hygiene Data'!$I$12,0,10*ROW('Hygiene Data'!I140))="","",OFFSET('Hygiene Data'!$I$12,0,10*ROW('Hygiene Data'!I140)))</f>
        <v/>
      </c>
      <c r="EF146" s="310"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66"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10"/>
      <c r="BS147" s="310" t="str">
        <f ca="true">+IF(OFFSET('Water Data'!$D$27,0,10*ROW('Water Data'!D141))="","",OFFSET('Water Data'!$D$27,0,10*ROW('Water Data'!D141)))</f>
        <v/>
      </c>
      <c r="BT147" s="310" t="str">
        <f ca="true">+IF(OFFSET('Water Data'!$D$28,0,10*ROW('Water Data'!D141))="","",OFFSET('Water Data'!$D$28,0,10*ROW('Water Data'!D141)))</f>
        <v/>
      </c>
      <c r="BU147" s="310" t="str">
        <f ca="true">+IF(OFFSET('Water Data'!$D$29,0,10*ROW('Water Data'!D141))="","",OFFSET('Water Data'!$D$29,0,10*ROW('Water Data'!D141)))</f>
        <v/>
      </c>
      <c r="BV147" s="310" t="str">
        <f ca="true">+IF(OFFSET('Water Data'!$E$27,0,10*ROW('Water Data'!E141))="","",OFFSET('Water Data'!$E$27,0,10*ROW('Water Data'!E141)))</f>
        <v/>
      </c>
      <c r="BW147" s="310" t="str">
        <f ca="true">+IF(OFFSET('Water Data'!$E$28,0,10*ROW('Water Data'!E141))="","",OFFSET('Water Data'!$E$28,0,10*ROW('Water Data'!E141)))</f>
        <v/>
      </c>
      <c r="BX147" s="310" t="str">
        <f ca="true">+IF(OFFSET('Water Data'!$E$29,0,10*ROW('Water Data'!E141))="","",OFFSET('Water Data'!$E$29,0,10*ROW('Water Data'!E141)))</f>
        <v/>
      </c>
      <c r="BY147" s="310" t="str">
        <f ca="true">+IF(OFFSET('Water Data'!$F$27,0,10*ROW('Water Data'!F141))="","",OFFSET('Water Data'!$F$27,0,10*ROW('Water Data'!F141)))</f>
        <v/>
      </c>
      <c r="BZ147" s="310" t="str">
        <f ca="true">+IF(OFFSET('Water Data'!$F$28,0,10*ROW('Water Data'!F141))="","",OFFSET('Water Data'!$F$28,0,10*ROW('Water Data'!F141)))</f>
        <v/>
      </c>
      <c r="CA147" s="310" t="str">
        <f ca="true">+IF(OFFSET('Water Data'!$F$29,0,10*ROW('Water Data'!F141))="","",OFFSET('Water Data'!$F$29,0,10*ROW('Water Data'!F141)))</f>
        <v/>
      </c>
      <c r="CB147" s="310" t="str">
        <f ca="true">+IF(OFFSET('Water Data'!$G$27,0,10*ROW('Water Data'!G141))="","",OFFSET('Water Data'!$G$27,0,10*ROW('Water Data'!G141)))</f>
        <v/>
      </c>
      <c r="CC147" s="310" t="str">
        <f ca="true">+IF(OFFSET('Water Data'!$G$28,0,10*ROW('Water Data'!G141))="","",OFFSET('Water Data'!$G$28,0,10*ROW('Water Data'!G141)))</f>
        <v/>
      </c>
      <c r="CD147" s="310" t="str">
        <f ca="true">+IF(OFFSET('Water Data'!$G$29,0,10*ROW('Water Data'!G141))="","",OFFSET('Water Data'!$G$29,0,10*ROW('Water Data'!G141)))</f>
        <v/>
      </c>
      <c r="CE147" s="310" t="str">
        <f ca="true">+IF(OFFSET('Water Data'!$H$27,0,10*ROW('Water Data'!H141))="","",OFFSET('Water Data'!$H$27,0,10*ROW('Water Data'!H141)))</f>
        <v/>
      </c>
      <c r="CF147" s="310" t="str">
        <f ca="true">+IF(OFFSET('Water Data'!$H$28,0,10*ROW('Water Data'!H141))="","",OFFSET('Water Data'!$H$28,0,10*ROW('Water Data'!H141)))</f>
        <v/>
      </c>
      <c r="CG147" s="310" t="str">
        <f ca="true">+IF(OFFSET('Water Data'!$H$29,0,10*ROW('Water Data'!H141))="","",OFFSET('Water Data'!$H$29,0,10*ROW('Water Data'!H141)))</f>
        <v/>
      </c>
      <c r="CH147" s="310" t="str">
        <f ca="true">+IF(OFFSET('Water Data'!$I$27,0,10*ROW('Water Data'!I141))="","",OFFSET('Water Data'!$I$27,0,10*ROW('Water Data'!I141)))</f>
        <v/>
      </c>
      <c r="CI147" s="310" t="str">
        <f ca="true">+IF(OFFSET('Water Data'!$I$28,0,10*ROW('Water Data'!I141))="","",OFFSET('Water Data'!$I$28,0,10*ROW('Water Data'!I141)))</f>
        <v/>
      </c>
      <c r="CJ147" s="310" t="str">
        <f ca="true">+IF(OFFSET('Water Data'!$I$29,0,10*ROW('Water Data'!I141))="","",OFFSET('Water Data'!$I$29,0,10*ROW('Water Data'!I141)))</f>
        <v/>
      </c>
      <c r="CK147" s="310" t="str">
        <f ca="true">+IF(OFFSET('Sanitation Data'!$D$28,0,10*ROW('Sanitation Data'!D141))="","",OFFSET('Sanitation Data'!$D$28,0,10*ROW('Sanitation Data'!D141)))</f>
        <v/>
      </c>
      <c r="CL147" s="310" t="str">
        <f ca="true">+IF(OFFSET('Sanitation Data'!$D$29,0,10*ROW('Sanitation Data'!D141))="","",OFFSET('Sanitation Data'!$D$29,0,10*ROW('Sanitation Data'!D141)))</f>
        <v/>
      </c>
      <c r="CM147" s="310" t="str">
        <f ca="true">+IF(OFFSET('Sanitation Data'!$D$30,0,10*ROW('Sanitation Data'!D141))="","",OFFSET('Sanitation Data'!$D$30,0,10*ROW('Sanitation Data'!D141)))</f>
        <v/>
      </c>
      <c r="CN147" s="310" t="str">
        <f ca="true">+IF(OFFSET('Sanitation Data'!$D$31,0,10*ROW('Sanitation Data'!D141))="","",OFFSET('Sanitation Data'!$D$31,0,10*ROW('Sanitation Data'!D141)))</f>
        <v/>
      </c>
      <c r="CO147" s="310" t="str">
        <f ca="true">+IF(OFFSET('Sanitation Data'!$D$32,0,10*ROW('Sanitation Data'!D141))="","",OFFSET('Sanitation Data'!$D$32,0,10*ROW('Sanitation Data'!D141)))</f>
        <v/>
      </c>
      <c r="CP147" s="310" t="str">
        <f ca="true">+IF(OFFSET('Sanitation Data'!$E$28,0,10*ROW('Sanitation Data'!E141))="","",OFFSET('Sanitation Data'!$E$28,0,10*ROW('Sanitation Data'!E141)))</f>
        <v/>
      </c>
      <c r="CQ147" s="310" t="str">
        <f ca="true">+IF(OFFSET('Sanitation Data'!$E$29,0,10*ROW('Sanitation Data'!E141))="","",OFFSET('Sanitation Data'!$E$29,0,10*ROW('Sanitation Data'!E141)))</f>
        <v/>
      </c>
      <c r="CR147" s="310" t="str">
        <f ca="true">+IF(OFFSET('Sanitation Data'!$E$30,0,10*ROW('Sanitation Data'!E141))="","",OFFSET('Sanitation Data'!$E$30,0,10*ROW('Sanitation Data'!E141)))</f>
        <v/>
      </c>
      <c r="CS147" s="310" t="str">
        <f ca="true">+IF(OFFSET('Sanitation Data'!$E$31,0,10*ROW('Sanitation Data'!E141))="","",OFFSET('Sanitation Data'!$E$31,0,10*ROW('Sanitation Data'!E141)))</f>
        <v/>
      </c>
      <c r="CT147" s="310" t="str">
        <f ca="true">+IF(OFFSET('Sanitation Data'!$E$32,0,10*ROW('Sanitation Data'!E141))="","",OFFSET('Sanitation Data'!$E$32,0,10*ROW('Sanitation Data'!E141)))</f>
        <v/>
      </c>
      <c r="CU147" s="310" t="str">
        <f ca="true">+IF(OFFSET('Sanitation Data'!$F$28,0,10*ROW('Sanitation Data'!F141))="","",OFFSET('Sanitation Data'!$F$28,0,10*ROW('Sanitation Data'!F141)))</f>
        <v/>
      </c>
      <c r="CV147" s="310" t="str">
        <f ca="true">+IF(OFFSET('Sanitation Data'!$F$29,0,10*ROW('Sanitation Data'!F141))="","",OFFSET('Sanitation Data'!$F$29,0,10*ROW('Sanitation Data'!F141)))</f>
        <v/>
      </c>
      <c r="CW147" s="310" t="str">
        <f ca="true">+IF(OFFSET('Sanitation Data'!$F$30,0,10*ROW('Sanitation Data'!F141))="","",OFFSET('Sanitation Data'!$F$30,0,10*ROW('Sanitation Data'!F141)))</f>
        <v/>
      </c>
      <c r="CX147" s="310" t="str">
        <f ca="true">+IF(OFFSET('Sanitation Data'!$F$31,0,10*ROW('Sanitation Data'!F141))="","",OFFSET('Sanitation Data'!$F$31,0,10*ROW('Sanitation Data'!F141)))</f>
        <v/>
      </c>
      <c r="CY147" s="310" t="str">
        <f ca="true">+IF(OFFSET('Sanitation Data'!$F$32,0,10*ROW('Sanitation Data'!F141))="","",OFFSET('Sanitation Data'!$F$32,0,10*ROW('Sanitation Data'!F141)))</f>
        <v/>
      </c>
      <c r="CZ147" s="310" t="str">
        <f ca="true">+IF(OFFSET('Sanitation Data'!$G$28,0,10*ROW('Sanitation Data'!G141))="","",OFFSET('Sanitation Data'!$G$28,0,10*ROW('Sanitation Data'!G141)))</f>
        <v/>
      </c>
      <c r="DA147" s="310" t="str">
        <f ca="true">+IF(OFFSET('Sanitation Data'!$G$29,0,10*ROW('Sanitation Data'!G141))="","",OFFSET('Sanitation Data'!$G$29,0,10*ROW('Sanitation Data'!G141)))</f>
        <v/>
      </c>
      <c r="DB147" s="310" t="str">
        <f ca="true">+IF(OFFSET('Sanitation Data'!$G$30,0,10*ROW('Sanitation Data'!G141))="","",OFFSET('Sanitation Data'!$G$30,0,10*ROW('Sanitation Data'!G141)))</f>
        <v/>
      </c>
      <c r="DC147" s="310" t="str">
        <f ca="true">+IF(OFFSET('Sanitation Data'!$G$31,0,10*ROW('Sanitation Data'!G141))="","",OFFSET('Sanitation Data'!$G$31,0,10*ROW('Sanitation Data'!G141)))</f>
        <v/>
      </c>
      <c r="DD147" s="310" t="str">
        <f ca="true">+IF(OFFSET('Sanitation Data'!$G$32,0,10*ROW('Sanitation Data'!G141))="","",OFFSET('Sanitation Data'!$G$32,0,10*ROW('Sanitation Data'!G141)))</f>
        <v/>
      </c>
      <c r="DE147" s="310" t="str">
        <f ca="true">+IF(OFFSET('Sanitation Data'!$H$28,0,10*ROW('Sanitation Data'!H141))="","",OFFSET('Sanitation Data'!$H$28,0,10*ROW('Sanitation Data'!H141)))</f>
        <v/>
      </c>
      <c r="DF147" s="310" t="str">
        <f ca="true">+IF(OFFSET('Sanitation Data'!$H$29,0,10*ROW('Sanitation Data'!H141))="","",OFFSET('Sanitation Data'!$H$29,0,10*ROW('Sanitation Data'!H141)))</f>
        <v/>
      </c>
      <c r="DG147" s="310" t="str">
        <f ca="true">+IF(OFFSET('Sanitation Data'!$H$30,0,10*ROW('Sanitation Data'!H141))="","",OFFSET('Sanitation Data'!$H$30,0,10*ROW('Sanitation Data'!H141)))</f>
        <v/>
      </c>
      <c r="DH147" s="310" t="str">
        <f ca="true">+IF(OFFSET('Sanitation Data'!$H$31,0,10*ROW('Sanitation Data'!H141))="","",OFFSET('Sanitation Data'!$H$31,0,10*ROW('Sanitation Data'!H141)))</f>
        <v/>
      </c>
      <c r="DI147" s="310" t="str">
        <f ca="true">+IF(OFFSET('Sanitation Data'!$H$32,0,10*ROW('Sanitation Data'!H141))="","",OFFSET('Sanitation Data'!$H$32,0,10*ROW('Sanitation Data'!H141)))</f>
        <v/>
      </c>
      <c r="DJ147" s="310" t="str">
        <f ca="true">+IF(OFFSET('Sanitation Data'!$I$28,0,10*ROW('Sanitation Data'!I141))="","",OFFSET('Sanitation Data'!$I$28,0,10*ROW('Sanitation Data'!I141)))</f>
        <v/>
      </c>
      <c r="DK147" s="310" t="str">
        <f ca="true">+IF(OFFSET('Sanitation Data'!$I$29,0,10*ROW('Sanitation Data'!I141))="","",OFFSET('Sanitation Data'!$I$29,0,10*ROW('Sanitation Data'!I141)))</f>
        <v/>
      </c>
      <c r="DL147" s="310" t="str">
        <f ca="true">+IF(OFFSET('Sanitation Data'!$I$30,0,10*ROW('Sanitation Data'!I141))="","",OFFSET('Sanitation Data'!$I$30,0,10*ROW('Sanitation Data'!I141)))</f>
        <v/>
      </c>
      <c r="DM147" s="310" t="str">
        <f ca="true">+IF(OFFSET('Sanitation Data'!$I$31,0,10*ROW('Sanitation Data'!I141))="","",OFFSET('Sanitation Data'!$I$31,0,10*ROW('Sanitation Data'!I141)))</f>
        <v/>
      </c>
      <c r="DN147" s="310" t="str">
        <f ca="true">+IF(OFFSET('Sanitation Data'!$I$32,0,10*ROW('Sanitation Data'!I141))="","",OFFSET('Sanitation Data'!$I$32,0,10*ROW('Sanitation Data'!I141)))</f>
        <v/>
      </c>
      <c r="DO147" s="310" t="str">
        <f ca="true">+IF(OFFSET('Hygiene Data'!$D$11,0,10*ROW('Hygiene Data'!D141))="","",OFFSET('Hygiene Data'!$D$11,0,10*ROW('Hygiene Data'!D141)))</f>
        <v/>
      </c>
      <c r="DP147" s="310" t="str">
        <f ca="true">+IF(OFFSET('Hygiene Data'!$D$12,0,10*ROW('Hygiene Data'!D141))="","",OFFSET('Hygiene Data'!$D$12,0,10*ROW('Hygiene Data'!D141)))</f>
        <v/>
      </c>
      <c r="DQ147" s="310" t="str">
        <f ca="true">+IF(OFFSET('Hygiene Data'!$D$13,0,10*ROW('Hygiene Data'!D141))="","",OFFSET('Hygiene Data'!$D$13,0,10*ROW('Hygiene Data'!D141)))</f>
        <v/>
      </c>
      <c r="DR147" s="310" t="str">
        <f ca="true">+IF(OFFSET('Hygiene Data'!$E$11,0,10*ROW('Hygiene Data'!E141))="","",OFFSET('Hygiene Data'!$E$11,0,10*ROW('Hygiene Data'!E141)))</f>
        <v/>
      </c>
      <c r="DS147" s="310" t="str">
        <f ca="true">+IF(OFFSET('Hygiene Data'!$E$12,0,10*ROW('Hygiene Data'!E141))="","",OFFSET('Hygiene Data'!$E$12,0,10*ROW('Hygiene Data'!E141)))</f>
        <v/>
      </c>
      <c r="DT147" s="310" t="str">
        <f ca="true">+IF(OFFSET('Hygiene Data'!$E$13,0,10*ROW('Hygiene Data'!E141))="","",OFFSET('Hygiene Data'!$E$13,0,10*ROW('Hygiene Data'!E141)))</f>
        <v/>
      </c>
      <c r="DU147" s="310" t="str">
        <f ca="true">+IF(OFFSET('Hygiene Data'!$F$11,0,10*ROW('Hygiene Data'!F141))="","",OFFSET('Hygiene Data'!$F$11,0,10*ROW('Hygiene Data'!F141)))</f>
        <v/>
      </c>
      <c r="DV147" s="310" t="str">
        <f ca="true">+IF(OFFSET('Hygiene Data'!$F$12,0,10*ROW('Hygiene Data'!F141))="","",OFFSET('Hygiene Data'!$F$12,0,10*ROW('Hygiene Data'!F141)))</f>
        <v/>
      </c>
      <c r="DW147" s="310" t="str">
        <f ca="true">+IF(OFFSET('Hygiene Data'!$F$13,0,10*ROW('Hygiene Data'!F141))="","",OFFSET('Hygiene Data'!$F$13,0,10*ROW('Hygiene Data'!F141)))</f>
        <v/>
      </c>
      <c r="DX147" s="310" t="str">
        <f ca="true">+IF(OFFSET('Hygiene Data'!$G$11,0,10*ROW('Hygiene Data'!G141))="","",OFFSET('Hygiene Data'!$G$11,0,10*ROW('Hygiene Data'!G141)))</f>
        <v/>
      </c>
      <c r="DY147" s="310" t="str">
        <f ca="true">+IF(OFFSET('Hygiene Data'!$G$12,0,10*ROW('Hygiene Data'!G141))="","",OFFSET('Hygiene Data'!$G$12,0,10*ROW('Hygiene Data'!G141)))</f>
        <v/>
      </c>
      <c r="DZ147" s="310" t="str">
        <f ca="true">+IF(OFFSET('Hygiene Data'!$G$13,0,10*ROW('Hygiene Data'!G141))="","",OFFSET('Hygiene Data'!$G$13,0,10*ROW('Hygiene Data'!G141)))</f>
        <v/>
      </c>
      <c r="EA147" s="310" t="str">
        <f ca="true">+IF(OFFSET('Hygiene Data'!$H$11,0,10*ROW('Hygiene Data'!H141))="","",OFFSET('Hygiene Data'!$H$11,0,10*ROW('Hygiene Data'!H141)))</f>
        <v/>
      </c>
      <c r="EB147" s="310" t="str">
        <f ca="true">+IF(OFFSET('Hygiene Data'!$H$12,0,10*ROW('Hygiene Data'!H141))="","",OFFSET('Hygiene Data'!$H$12,0,10*ROW('Hygiene Data'!H141)))</f>
        <v/>
      </c>
      <c r="EC147" s="310" t="str">
        <f ca="true">+IF(OFFSET('Hygiene Data'!$H$13,0,10*ROW('Hygiene Data'!H141))="","",OFFSET('Hygiene Data'!$H$13,0,10*ROW('Hygiene Data'!H141)))</f>
        <v/>
      </c>
      <c r="ED147" s="310" t="str">
        <f ca="true">+IF(OFFSET('Hygiene Data'!$I$11,0,10*ROW('Hygiene Data'!I141))="","",OFFSET('Hygiene Data'!$I$11,0,10*ROW('Hygiene Data'!I141)))</f>
        <v/>
      </c>
      <c r="EE147" s="310" t="str">
        <f ca="true">+IF(OFFSET('Hygiene Data'!$I$12,0,10*ROW('Hygiene Data'!I141))="","",OFFSET('Hygiene Data'!$I$12,0,10*ROW('Hygiene Data'!I141)))</f>
        <v/>
      </c>
      <c r="EF147" s="310"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66"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10"/>
      <c r="BS148" s="310" t="str">
        <f ca="true">+IF(OFFSET('Water Data'!$D$27,0,10*ROW('Water Data'!D142))="","",OFFSET('Water Data'!$D$27,0,10*ROW('Water Data'!D142)))</f>
        <v/>
      </c>
      <c r="BT148" s="310" t="str">
        <f ca="true">+IF(OFFSET('Water Data'!$D$28,0,10*ROW('Water Data'!D142))="","",OFFSET('Water Data'!$D$28,0,10*ROW('Water Data'!D142)))</f>
        <v/>
      </c>
      <c r="BU148" s="310" t="str">
        <f ca="true">+IF(OFFSET('Water Data'!$D$29,0,10*ROW('Water Data'!D142))="","",OFFSET('Water Data'!$D$29,0,10*ROW('Water Data'!D142)))</f>
        <v/>
      </c>
      <c r="BV148" s="310" t="str">
        <f ca="true">+IF(OFFSET('Water Data'!$E$27,0,10*ROW('Water Data'!E142))="","",OFFSET('Water Data'!$E$27,0,10*ROW('Water Data'!E142)))</f>
        <v/>
      </c>
      <c r="BW148" s="310" t="str">
        <f ca="true">+IF(OFFSET('Water Data'!$E$28,0,10*ROW('Water Data'!E142))="","",OFFSET('Water Data'!$E$28,0,10*ROW('Water Data'!E142)))</f>
        <v/>
      </c>
      <c r="BX148" s="310" t="str">
        <f ca="true">+IF(OFFSET('Water Data'!$E$29,0,10*ROW('Water Data'!E142))="","",OFFSET('Water Data'!$E$29,0,10*ROW('Water Data'!E142)))</f>
        <v/>
      </c>
      <c r="BY148" s="310" t="str">
        <f ca="true">+IF(OFFSET('Water Data'!$F$27,0,10*ROW('Water Data'!F142))="","",OFFSET('Water Data'!$F$27,0,10*ROW('Water Data'!F142)))</f>
        <v/>
      </c>
      <c r="BZ148" s="310" t="str">
        <f ca="true">+IF(OFFSET('Water Data'!$F$28,0,10*ROW('Water Data'!F142))="","",OFFSET('Water Data'!$F$28,0,10*ROW('Water Data'!F142)))</f>
        <v/>
      </c>
      <c r="CA148" s="310" t="str">
        <f ca="true">+IF(OFFSET('Water Data'!$F$29,0,10*ROW('Water Data'!F142))="","",OFFSET('Water Data'!$F$29,0,10*ROW('Water Data'!F142)))</f>
        <v/>
      </c>
      <c r="CB148" s="310" t="str">
        <f ca="true">+IF(OFFSET('Water Data'!$G$27,0,10*ROW('Water Data'!G142))="","",OFFSET('Water Data'!$G$27,0,10*ROW('Water Data'!G142)))</f>
        <v/>
      </c>
      <c r="CC148" s="310" t="str">
        <f ca="true">+IF(OFFSET('Water Data'!$G$28,0,10*ROW('Water Data'!G142))="","",OFFSET('Water Data'!$G$28,0,10*ROW('Water Data'!G142)))</f>
        <v/>
      </c>
      <c r="CD148" s="310" t="str">
        <f ca="true">+IF(OFFSET('Water Data'!$G$29,0,10*ROW('Water Data'!G142))="","",OFFSET('Water Data'!$G$29,0,10*ROW('Water Data'!G142)))</f>
        <v/>
      </c>
      <c r="CE148" s="310" t="str">
        <f ca="true">+IF(OFFSET('Water Data'!$H$27,0,10*ROW('Water Data'!H142))="","",OFFSET('Water Data'!$H$27,0,10*ROW('Water Data'!H142)))</f>
        <v/>
      </c>
      <c r="CF148" s="310" t="str">
        <f ca="true">+IF(OFFSET('Water Data'!$H$28,0,10*ROW('Water Data'!H142))="","",OFFSET('Water Data'!$H$28,0,10*ROW('Water Data'!H142)))</f>
        <v/>
      </c>
      <c r="CG148" s="310" t="str">
        <f ca="true">+IF(OFFSET('Water Data'!$H$29,0,10*ROW('Water Data'!H142))="","",OFFSET('Water Data'!$H$29,0,10*ROW('Water Data'!H142)))</f>
        <v/>
      </c>
      <c r="CH148" s="310" t="str">
        <f ca="true">+IF(OFFSET('Water Data'!$I$27,0,10*ROW('Water Data'!I142))="","",OFFSET('Water Data'!$I$27,0,10*ROW('Water Data'!I142)))</f>
        <v/>
      </c>
      <c r="CI148" s="310" t="str">
        <f ca="true">+IF(OFFSET('Water Data'!$I$28,0,10*ROW('Water Data'!I142))="","",OFFSET('Water Data'!$I$28,0,10*ROW('Water Data'!I142)))</f>
        <v/>
      </c>
      <c r="CJ148" s="310" t="str">
        <f ca="true">+IF(OFFSET('Water Data'!$I$29,0,10*ROW('Water Data'!I142))="","",OFFSET('Water Data'!$I$29,0,10*ROW('Water Data'!I142)))</f>
        <v/>
      </c>
      <c r="CK148" s="310" t="str">
        <f ca="true">+IF(OFFSET('Sanitation Data'!$D$28,0,10*ROW('Sanitation Data'!D142))="","",OFFSET('Sanitation Data'!$D$28,0,10*ROW('Sanitation Data'!D142)))</f>
        <v/>
      </c>
      <c r="CL148" s="310" t="str">
        <f ca="true">+IF(OFFSET('Sanitation Data'!$D$29,0,10*ROW('Sanitation Data'!D142))="","",OFFSET('Sanitation Data'!$D$29,0,10*ROW('Sanitation Data'!D142)))</f>
        <v/>
      </c>
      <c r="CM148" s="310" t="str">
        <f ca="true">+IF(OFFSET('Sanitation Data'!$D$30,0,10*ROW('Sanitation Data'!D142))="","",OFFSET('Sanitation Data'!$D$30,0,10*ROW('Sanitation Data'!D142)))</f>
        <v/>
      </c>
      <c r="CN148" s="310" t="str">
        <f ca="true">+IF(OFFSET('Sanitation Data'!$D$31,0,10*ROW('Sanitation Data'!D142))="","",OFFSET('Sanitation Data'!$D$31,0,10*ROW('Sanitation Data'!D142)))</f>
        <v/>
      </c>
      <c r="CO148" s="310" t="str">
        <f ca="true">+IF(OFFSET('Sanitation Data'!$D$32,0,10*ROW('Sanitation Data'!D142))="","",OFFSET('Sanitation Data'!$D$32,0,10*ROW('Sanitation Data'!D142)))</f>
        <v/>
      </c>
      <c r="CP148" s="310" t="str">
        <f ca="true">+IF(OFFSET('Sanitation Data'!$E$28,0,10*ROW('Sanitation Data'!E142))="","",OFFSET('Sanitation Data'!$E$28,0,10*ROW('Sanitation Data'!E142)))</f>
        <v/>
      </c>
      <c r="CQ148" s="310" t="str">
        <f ca="true">+IF(OFFSET('Sanitation Data'!$E$29,0,10*ROW('Sanitation Data'!E142))="","",OFFSET('Sanitation Data'!$E$29,0,10*ROW('Sanitation Data'!E142)))</f>
        <v/>
      </c>
      <c r="CR148" s="310" t="str">
        <f ca="true">+IF(OFFSET('Sanitation Data'!$E$30,0,10*ROW('Sanitation Data'!E142))="","",OFFSET('Sanitation Data'!$E$30,0,10*ROW('Sanitation Data'!E142)))</f>
        <v/>
      </c>
      <c r="CS148" s="310" t="str">
        <f ca="true">+IF(OFFSET('Sanitation Data'!$E$31,0,10*ROW('Sanitation Data'!E142))="","",OFFSET('Sanitation Data'!$E$31,0,10*ROW('Sanitation Data'!E142)))</f>
        <v/>
      </c>
      <c r="CT148" s="310" t="str">
        <f ca="true">+IF(OFFSET('Sanitation Data'!$E$32,0,10*ROW('Sanitation Data'!E142))="","",OFFSET('Sanitation Data'!$E$32,0,10*ROW('Sanitation Data'!E142)))</f>
        <v/>
      </c>
      <c r="CU148" s="310" t="str">
        <f ca="true">+IF(OFFSET('Sanitation Data'!$F$28,0,10*ROW('Sanitation Data'!F142))="","",OFFSET('Sanitation Data'!$F$28,0,10*ROW('Sanitation Data'!F142)))</f>
        <v/>
      </c>
      <c r="CV148" s="310" t="str">
        <f ca="true">+IF(OFFSET('Sanitation Data'!$F$29,0,10*ROW('Sanitation Data'!F142))="","",OFFSET('Sanitation Data'!$F$29,0,10*ROW('Sanitation Data'!F142)))</f>
        <v/>
      </c>
      <c r="CW148" s="310" t="str">
        <f ca="true">+IF(OFFSET('Sanitation Data'!$F$30,0,10*ROW('Sanitation Data'!F142))="","",OFFSET('Sanitation Data'!$F$30,0,10*ROW('Sanitation Data'!F142)))</f>
        <v/>
      </c>
      <c r="CX148" s="310" t="str">
        <f ca="true">+IF(OFFSET('Sanitation Data'!$F$31,0,10*ROW('Sanitation Data'!F142))="","",OFFSET('Sanitation Data'!$F$31,0,10*ROW('Sanitation Data'!F142)))</f>
        <v/>
      </c>
      <c r="CY148" s="310" t="str">
        <f ca="true">+IF(OFFSET('Sanitation Data'!$F$32,0,10*ROW('Sanitation Data'!F142))="","",OFFSET('Sanitation Data'!$F$32,0,10*ROW('Sanitation Data'!F142)))</f>
        <v/>
      </c>
      <c r="CZ148" s="310" t="str">
        <f ca="true">+IF(OFFSET('Sanitation Data'!$G$28,0,10*ROW('Sanitation Data'!G142))="","",OFFSET('Sanitation Data'!$G$28,0,10*ROW('Sanitation Data'!G142)))</f>
        <v/>
      </c>
      <c r="DA148" s="310" t="str">
        <f ca="true">+IF(OFFSET('Sanitation Data'!$G$29,0,10*ROW('Sanitation Data'!G142))="","",OFFSET('Sanitation Data'!$G$29,0,10*ROW('Sanitation Data'!G142)))</f>
        <v/>
      </c>
      <c r="DB148" s="310" t="str">
        <f ca="true">+IF(OFFSET('Sanitation Data'!$G$30,0,10*ROW('Sanitation Data'!G142))="","",OFFSET('Sanitation Data'!$G$30,0,10*ROW('Sanitation Data'!G142)))</f>
        <v/>
      </c>
      <c r="DC148" s="310" t="str">
        <f ca="true">+IF(OFFSET('Sanitation Data'!$G$31,0,10*ROW('Sanitation Data'!G142))="","",OFFSET('Sanitation Data'!$G$31,0,10*ROW('Sanitation Data'!G142)))</f>
        <v/>
      </c>
      <c r="DD148" s="310" t="str">
        <f ca="true">+IF(OFFSET('Sanitation Data'!$G$32,0,10*ROW('Sanitation Data'!G142))="","",OFFSET('Sanitation Data'!$G$32,0,10*ROW('Sanitation Data'!G142)))</f>
        <v/>
      </c>
      <c r="DE148" s="310" t="str">
        <f ca="true">+IF(OFFSET('Sanitation Data'!$H$28,0,10*ROW('Sanitation Data'!H142))="","",OFFSET('Sanitation Data'!$H$28,0,10*ROW('Sanitation Data'!H142)))</f>
        <v/>
      </c>
      <c r="DF148" s="310" t="str">
        <f ca="true">+IF(OFFSET('Sanitation Data'!$H$29,0,10*ROW('Sanitation Data'!H142))="","",OFFSET('Sanitation Data'!$H$29,0,10*ROW('Sanitation Data'!H142)))</f>
        <v/>
      </c>
      <c r="DG148" s="310" t="str">
        <f ca="true">+IF(OFFSET('Sanitation Data'!$H$30,0,10*ROW('Sanitation Data'!H142))="","",OFFSET('Sanitation Data'!$H$30,0,10*ROW('Sanitation Data'!H142)))</f>
        <v/>
      </c>
      <c r="DH148" s="310" t="str">
        <f ca="true">+IF(OFFSET('Sanitation Data'!$H$31,0,10*ROW('Sanitation Data'!H142))="","",OFFSET('Sanitation Data'!$H$31,0,10*ROW('Sanitation Data'!H142)))</f>
        <v/>
      </c>
      <c r="DI148" s="310" t="str">
        <f ca="true">+IF(OFFSET('Sanitation Data'!$H$32,0,10*ROW('Sanitation Data'!H142))="","",OFFSET('Sanitation Data'!$H$32,0,10*ROW('Sanitation Data'!H142)))</f>
        <v/>
      </c>
      <c r="DJ148" s="310" t="str">
        <f ca="true">+IF(OFFSET('Sanitation Data'!$I$28,0,10*ROW('Sanitation Data'!I142))="","",OFFSET('Sanitation Data'!$I$28,0,10*ROW('Sanitation Data'!I142)))</f>
        <v/>
      </c>
      <c r="DK148" s="310" t="str">
        <f ca="true">+IF(OFFSET('Sanitation Data'!$I$29,0,10*ROW('Sanitation Data'!I142))="","",OFFSET('Sanitation Data'!$I$29,0,10*ROW('Sanitation Data'!I142)))</f>
        <v/>
      </c>
      <c r="DL148" s="310" t="str">
        <f ca="true">+IF(OFFSET('Sanitation Data'!$I$30,0,10*ROW('Sanitation Data'!I142))="","",OFFSET('Sanitation Data'!$I$30,0,10*ROW('Sanitation Data'!I142)))</f>
        <v/>
      </c>
      <c r="DM148" s="310" t="str">
        <f ca="true">+IF(OFFSET('Sanitation Data'!$I$31,0,10*ROW('Sanitation Data'!I142))="","",OFFSET('Sanitation Data'!$I$31,0,10*ROW('Sanitation Data'!I142)))</f>
        <v/>
      </c>
      <c r="DN148" s="310" t="str">
        <f ca="true">+IF(OFFSET('Sanitation Data'!$I$32,0,10*ROW('Sanitation Data'!I142))="","",OFFSET('Sanitation Data'!$I$32,0,10*ROW('Sanitation Data'!I142)))</f>
        <v/>
      </c>
      <c r="DO148" s="310" t="str">
        <f ca="true">+IF(OFFSET('Hygiene Data'!$D$11,0,10*ROW('Hygiene Data'!D142))="","",OFFSET('Hygiene Data'!$D$11,0,10*ROW('Hygiene Data'!D142)))</f>
        <v/>
      </c>
      <c r="DP148" s="310" t="str">
        <f ca="true">+IF(OFFSET('Hygiene Data'!$D$12,0,10*ROW('Hygiene Data'!D142))="","",OFFSET('Hygiene Data'!$D$12,0,10*ROW('Hygiene Data'!D142)))</f>
        <v/>
      </c>
      <c r="DQ148" s="310" t="str">
        <f ca="true">+IF(OFFSET('Hygiene Data'!$D$13,0,10*ROW('Hygiene Data'!D142))="","",OFFSET('Hygiene Data'!$D$13,0,10*ROW('Hygiene Data'!D142)))</f>
        <v/>
      </c>
      <c r="DR148" s="310" t="str">
        <f ca="true">+IF(OFFSET('Hygiene Data'!$E$11,0,10*ROW('Hygiene Data'!E142))="","",OFFSET('Hygiene Data'!$E$11,0,10*ROW('Hygiene Data'!E142)))</f>
        <v/>
      </c>
      <c r="DS148" s="310" t="str">
        <f ca="true">+IF(OFFSET('Hygiene Data'!$E$12,0,10*ROW('Hygiene Data'!E142))="","",OFFSET('Hygiene Data'!$E$12,0,10*ROW('Hygiene Data'!E142)))</f>
        <v/>
      </c>
      <c r="DT148" s="310" t="str">
        <f ca="true">+IF(OFFSET('Hygiene Data'!$E$13,0,10*ROW('Hygiene Data'!E142))="","",OFFSET('Hygiene Data'!$E$13,0,10*ROW('Hygiene Data'!E142)))</f>
        <v/>
      </c>
      <c r="DU148" s="310" t="str">
        <f ca="true">+IF(OFFSET('Hygiene Data'!$F$11,0,10*ROW('Hygiene Data'!F142))="","",OFFSET('Hygiene Data'!$F$11,0,10*ROW('Hygiene Data'!F142)))</f>
        <v/>
      </c>
      <c r="DV148" s="310" t="str">
        <f ca="true">+IF(OFFSET('Hygiene Data'!$F$12,0,10*ROW('Hygiene Data'!F142))="","",OFFSET('Hygiene Data'!$F$12,0,10*ROW('Hygiene Data'!F142)))</f>
        <v/>
      </c>
      <c r="DW148" s="310" t="str">
        <f ca="true">+IF(OFFSET('Hygiene Data'!$F$13,0,10*ROW('Hygiene Data'!F142))="","",OFFSET('Hygiene Data'!$F$13,0,10*ROW('Hygiene Data'!F142)))</f>
        <v/>
      </c>
      <c r="DX148" s="310" t="str">
        <f ca="true">+IF(OFFSET('Hygiene Data'!$G$11,0,10*ROW('Hygiene Data'!G142))="","",OFFSET('Hygiene Data'!$G$11,0,10*ROW('Hygiene Data'!G142)))</f>
        <v/>
      </c>
      <c r="DY148" s="310" t="str">
        <f ca="true">+IF(OFFSET('Hygiene Data'!$G$12,0,10*ROW('Hygiene Data'!G142))="","",OFFSET('Hygiene Data'!$G$12,0,10*ROW('Hygiene Data'!G142)))</f>
        <v/>
      </c>
      <c r="DZ148" s="310" t="str">
        <f ca="true">+IF(OFFSET('Hygiene Data'!$G$13,0,10*ROW('Hygiene Data'!G142))="","",OFFSET('Hygiene Data'!$G$13,0,10*ROW('Hygiene Data'!G142)))</f>
        <v/>
      </c>
      <c r="EA148" s="310" t="str">
        <f ca="true">+IF(OFFSET('Hygiene Data'!$H$11,0,10*ROW('Hygiene Data'!H142))="","",OFFSET('Hygiene Data'!$H$11,0,10*ROW('Hygiene Data'!H142)))</f>
        <v/>
      </c>
      <c r="EB148" s="310" t="str">
        <f ca="true">+IF(OFFSET('Hygiene Data'!$H$12,0,10*ROW('Hygiene Data'!H142))="","",OFFSET('Hygiene Data'!$H$12,0,10*ROW('Hygiene Data'!H142)))</f>
        <v/>
      </c>
      <c r="EC148" s="310" t="str">
        <f ca="true">+IF(OFFSET('Hygiene Data'!$H$13,0,10*ROW('Hygiene Data'!H142))="","",OFFSET('Hygiene Data'!$H$13,0,10*ROW('Hygiene Data'!H142)))</f>
        <v/>
      </c>
      <c r="ED148" s="310" t="str">
        <f ca="true">+IF(OFFSET('Hygiene Data'!$I$11,0,10*ROW('Hygiene Data'!I142))="","",OFFSET('Hygiene Data'!$I$11,0,10*ROW('Hygiene Data'!I142)))</f>
        <v/>
      </c>
      <c r="EE148" s="310" t="str">
        <f ca="true">+IF(OFFSET('Hygiene Data'!$I$12,0,10*ROW('Hygiene Data'!I142))="","",OFFSET('Hygiene Data'!$I$12,0,10*ROW('Hygiene Data'!I142)))</f>
        <v/>
      </c>
      <c r="EF148" s="310"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66"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10"/>
      <c r="BS149" s="310" t="str">
        <f ca="true">+IF(OFFSET('Water Data'!$D$27,0,10*ROW('Water Data'!D143))="","",OFFSET('Water Data'!$D$27,0,10*ROW('Water Data'!D143)))</f>
        <v/>
      </c>
      <c r="BT149" s="310" t="str">
        <f ca="true">+IF(OFFSET('Water Data'!$D$28,0,10*ROW('Water Data'!D143))="","",OFFSET('Water Data'!$D$28,0,10*ROW('Water Data'!D143)))</f>
        <v/>
      </c>
      <c r="BU149" s="310" t="str">
        <f ca="true">+IF(OFFSET('Water Data'!$D$29,0,10*ROW('Water Data'!D143))="","",OFFSET('Water Data'!$D$29,0,10*ROW('Water Data'!D143)))</f>
        <v/>
      </c>
      <c r="BV149" s="310" t="str">
        <f ca="true">+IF(OFFSET('Water Data'!$E$27,0,10*ROW('Water Data'!E143))="","",OFFSET('Water Data'!$E$27,0,10*ROW('Water Data'!E143)))</f>
        <v/>
      </c>
      <c r="BW149" s="310" t="str">
        <f ca="true">+IF(OFFSET('Water Data'!$E$28,0,10*ROW('Water Data'!E143))="","",OFFSET('Water Data'!$E$28,0,10*ROW('Water Data'!E143)))</f>
        <v/>
      </c>
      <c r="BX149" s="310" t="str">
        <f ca="true">+IF(OFFSET('Water Data'!$E$29,0,10*ROW('Water Data'!E143))="","",OFFSET('Water Data'!$E$29,0,10*ROW('Water Data'!E143)))</f>
        <v/>
      </c>
      <c r="BY149" s="310" t="str">
        <f ca="true">+IF(OFFSET('Water Data'!$F$27,0,10*ROW('Water Data'!F143))="","",OFFSET('Water Data'!$F$27,0,10*ROW('Water Data'!F143)))</f>
        <v/>
      </c>
      <c r="BZ149" s="310" t="str">
        <f ca="true">+IF(OFFSET('Water Data'!$F$28,0,10*ROW('Water Data'!F143))="","",OFFSET('Water Data'!$F$28,0,10*ROW('Water Data'!F143)))</f>
        <v/>
      </c>
      <c r="CA149" s="310" t="str">
        <f ca="true">+IF(OFFSET('Water Data'!$F$29,0,10*ROW('Water Data'!F143))="","",OFFSET('Water Data'!$F$29,0,10*ROW('Water Data'!F143)))</f>
        <v/>
      </c>
      <c r="CB149" s="310" t="str">
        <f ca="true">+IF(OFFSET('Water Data'!$G$27,0,10*ROW('Water Data'!G143))="","",OFFSET('Water Data'!$G$27,0,10*ROW('Water Data'!G143)))</f>
        <v/>
      </c>
      <c r="CC149" s="310" t="str">
        <f ca="true">+IF(OFFSET('Water Data'!$G$28,0,10*ROW('Water Data'!G143))="","",OFFSET('Water Data'!$G$28,0,10*ROW('Water Data'!G143)))</f>
        <v/>
      </c>
      <c r="CD149" s="310" t="str">
        <f ca="true">+IF(OFFSET('Water Data'!$G$29,0,10*ROW('Water Data'!G143))="","",OFFSET('Water Data'!$G$29,0,10*ROW('Water Data'!G143)))</f>
        <v/>
      </c>
      <c r="CE149" s="310" t="str">
        <f ca="true">+IF(OFFSET('Water Data'!$H$27,0,10*ROW('Water Data'!H143))="","",OFFSET('Water Data'!$H$27,0,10*ROW('Water Data'!H143)))</f>
        <v/>
      </c>
      <c r="CF149" s="310" t="str">
        <f ca="true">+IF(OFFSET('Water Data'!$H$28,0,10*ROW('Water Data'!H143))="","",OFFSET('Water Data'!$H$28,0,10*ROW('Water Data'!H143)))</f>
        <v/>
      </c>
      <c r="CG149" s="310" t="str">
        <f ca="true">+IF(OFFSET('Water Data'!$H$29,0,10*ROW('Water Data'!H143))="","",OFFSET('Water Data'!$H$29,0,10*ROW('Water Data'!H143)))</f>
        <v/>
      </c>
      <c r="CH149" s="310" t="str">
        <f ca="true">+IF(OFFSET('Water Data'!$I$27,0,10*ROW('Water Data'!I143))="","",OFFSET('Water Data'!$I$27,0,10*ROW('Water Data'!I143)))</f>
        <v/>
      </c>
      <c r="CI149" s="310" t="str">
        <f ca="true">+IF(OFFSET('Water Data'!$I$28,0,10*ROW('Water Data'!I143))="","",OFFSET('Water Data'!$I$28,0,10*ROW('Water Data'!I143)))</f>
        <v/>
      </c>
      <c r="CJ149" s="310" t="str">
        <f ca="true">+IF(OFFSET('Water Data'!$I$29,0,10*ROW('Water Data'!I143))="","",OFFSET('Water Data'!$I$29,0,10*ROW('Water Data'!I143)))</f>
        <v/>
      </c>
      <c r="CK149" s="310" t="str">
        <f ca="true">+IF(OFFSET('Sanitation Data'!$D$28,0,10*ROW('Sanitation Data'!D143))="","",OFFSET('Sanitation Data'!$D$28,0,10*ROW('Sanitation Data'!D143)))</f>
        <v/>
      </c>
      <c r="CL149" s="310" t="str">
        <f ca="true">+IF(OFFSET('Sanitation Data'!$D$29,0,10*ROW('Sanitation Data'!D143))="","",OFFSET('Sanitation Data'!$D$29,0,10*ROW('Sanitation Data'!D143)))</f>
        <v/>
      </c>
      <c r="CM149" s="310" t="str">
        <f ca="true">+IF(OFFSET('Sanitation Data'!$D$30,0,10*ROW('Sanitation Data'!D143))="","",OFFSET('Sanitation Data'!$D$30,0,10*ROW('Sanitation Data'!D143)))</f>
        <v/>
      </c>
      <c r="CN149" s="310" t="str">
        <f ca="true">+IF(OFFSET('Sanitation Data'!$D$31,0,10*ROW('Sanitation Data'!D143))="","",OFFSET('Sanitation Data'!$D$31,0,10*ROW('Sanitation Data'!D143)))</f>
        <v/>
      </c>
      <c r="CO149" s="310" t="str">
        <f ca="true">+IF(OFFSET('Sanitation Data'!$D$32,0,10*ROW('Sanitation Data'!D143))="","",OFFSET('Sanitation Data'!$D$32,0,10*ROW('Sanitation Data'!D143)))</f>
        <v/>
      </c>
      <c r="CP149" s="310" t="str">
        <f ca="true">+IF(OFFSET('Sanitation Data'!$E$28,0,10*ROW('Sanitation Data'!E143))="","",OFFSET('Sanitation Data'!$E$28,0,10*ROW('Sanitation Data'!E143)))</f>
        <v/>
      </c>
      <c r="CQ149" s="310" t="str">
        <f ca="true">+IF(OFFSET('Sanitation Data'!$E$29,0,10*ROW('Sanitation Data'!E143))="","",OFFSET('Sanitation Data'!$E$29,0,10*ROW('Sanitation Data'!E143)))</f>
        <v/>
      </c>
      <c r="CR149" s="310" t="str">
        <f ca="true">+IF(OFFSET('Sanitation Data'!$E$30,0,10*ROW('Sanitation Data'!E143))="","",OFFSET('Sanitation Data'!$E$30,0,10*ROW('Sanitation Data'!E143)))</f>
        <v/>
      </c>
      <c r="CS149" s="310" t="str">
        <f ca="true">+IF(OFFSET('Sanitation Data'!$E$31,0,10*ROW('Sanitation Data'!E143))="","",OFFSET('Sanitation Data'!$E$31,0,10*ROW('Sanitation Data'!E143)))</f>
        <v/>
      </c>
      <c r="CT149" s="310" t="str">
        <f ca="true">+IF(OFFSET('Sanitation Data'!$E$32,0,10*ROW('Sanitation Data'!E143))="","",OFFSET('Sanitation Data'!$E$32,0,10*ROW('Sanitation Data'!E143)))</f>
        <v/>
      </c>
      <c r="CU149" s="310" t="str">
        <f ca="true">+IF(OFFSET('Sanitation Data'!$F$28,0,10*ROW('Sanitation Data'!F143))="","",OFFSET('Sanitation Data'!$F$28,0,10*ROW('Sanitation Data'!F143)))</f>
        <v/>
      </c>
      <c r="CV149" s="310" t="str">
        <f ca="true">+IF(OFFSET('Sanitation Data'!$F$29,0,10*ROW('Sanitation Data'!F143))="","",OFFSET('Sanitation Data'!$F$29,0,10*ROW('Sanitation Data'!F143)))</f>
        <v/>
      </c>
      <c r="CW149" s="310" t="str">
        <f ca="true">+IF(OFFSET('Sanitation Data'!$F$30,0,10*ROW('Sanitation Data'!F143))="","",OFFSET('Sanitation Data'!$F$30,0,10*ROW('Sanitation Data'!F143)))</f>
        <v/>
      </c>
      <c r="CX149" s="310" t="str">
        <f ca="true">+IF(OFFSET('Sanitation Data'!$F$31,0,10*ROW('Sanitation Data'!F143))="","",OFFSET('Sanitation Data'!$F$31,0,10*ROW('Sanitation Data'!F143)))</f>
        <v/>
      </c>
      <c r="CY149" s="310" t="str">
        <f ca="true">+IF(OFFSET('Sanitation Data'!$F$32,0,10*ROW('Sanitation Data'!F143))="","",OFFSET('Sanitation Data'!$F$32,0,10*ROW('Sanitation Data'!F143)))</f>
        <v/>
      </c>
      <c r="CZ149" s="310" t="str">
        <f ca="true">+IF(OFFSET('Sanitation Data'!$G$28,0,10*ROW('Sanitation Data'!G143))="","",OFFSET('Sanitation Data'!$G$28,0,10*ROW('Sanitation Data'!G143)))</f>
        <v/>
      </c>
      <c r="DA149" s="310" t="str">
        <f ca="true">+IF(OFFSET('Sanitation Data'!$G$29,0,10*ROW('Sanitation Data'!G143))="","",OFFSET('Sanitation Data'!$G$29,0,10*ROW('Sanitation Data'!G143)))</f>
        <v/>
      </c>
      <c r="DB149" s="310" t="str">
        <f ca="true">+IF(OFFSET('Sanitation Data'!$G$30,0,10*ROW('Sanitation Data'!G143))="","",OFFSET('Sanitation Data'!$G$30,0,10*ROW('Sanitation Data'!G143)))</f>
        <v/>
      </c>
      <c r="DC149" s="310" t="str">
        <f ca="true">+IF(OFFSET('Sanitation Data'!$G$31,0,10*ROW('Sanitation Data'!G143))="","",OFFSET('Sanitation Data'!$G$31,0,10*ROW('Sanitation Data'!G143)))</f>
        <v/>
      </c>
      <c r="DD149" s="310" t="str">
        <f ca="true">+IF(OFFSET('Sanitation Data'!$G$32,0,10*ROW('Sanitation Data'!G143))="","",OFFSET('Sanitation Data'!$G$32,0,10*ROW('Sanitation Data'!G143)))</f>
        <v/>
      </c>
      <c r="DE149" s="310" t="str">
        <f ca="true">+IF(OFFSET('Sanitation Data'!$H$28,0,10*ROW('Sanitation Data'!H143))="","",OFFSET('Sanitation Data'!$H$28,0,10*ROW('Sanitation Data'!H143)))</f>
        <v/>
      </c>
      <c r="DF149" s="310" t="str">
        <f ca="true">+IF(OFFSET('Sanitation Data'!$H$29,0,10*ROW('Sanitation Data'!H143))="","",OFFSET('Sanitation Data'!$H$29,0,10*ROW('Sanitation Data'!H143)))</f>
        <v/>
      </c>
      <c r="DG149" s="310" t="str">
        <f ca="true">+IF(OFFSET('Sanitation Data'!$H$30,0,10*ROW('Sanitation Data'!H143))="","",OFFSET('Sanitation Data'!$H$30,0,10*ROW('Sanitation Data'!H143)))</f>
        <v/>
      </c>
      <c r="DH149" s="310" t="str">
        <f ca="true">+IF(OFFSET('Sanitation Data'!$H$31,0,10*ROW('Sanitation Data'!H143))="","",OFFSET('Sanitation Data'!$H$31,0,10*ROW('Sanitation Data'!H143)))</f>
        <v/>
      </c>
      <c r="DI149" s="310" t="str">
        <f ca="true">+IF(OFFSET('Sanitation Data'!$H$32,0,10*ROW('Sanitation Data'!H143))="","",OFFSET('Sanitation Data'!$H$32,0,10*ROW('Sanitation Data'!H143)))</f>
        <v/>
      </c>
      <c r="DJ149" s="310" t="str">
        <f ca="true">+IF(OFFSET('Sanitation Data'!$I$28,0,10*ROW('Sanitation Data'!I143))="","",OFFSET('Sanitation Data'!$I$28,0,10*ROW('Sanitation Data'!I143)))</f>
        <v/>
      </c>
      <c r="DK149" s="310" t="str">
        <f ca="true">+IF(OFFSET('Sanitation Data'!$I$29,0,10*ROW('Sanitation Data'!I143))="","",OFFSET('Sanitation Data'!$I$29,0,10*ROW('Sanitation Data'!I143)))</f>
        <v/>
      </c>
      <c r="DL149" s="310" t="str">
        <f ca="true">+IF(OFFSET('Sanitation Data'!$I$30,0,10*ROW('Sanitation Data'!I143))="","",OFFSET('Sanitation Data'!$I$30,0,10*ROW('Sanitation Data'!I143)))</f>
        <v/>
      </c>
      <c r="DM149" s="310" t="str">
        <f ca="true">+IF(OFFSET('Sanitation Data'!$I$31,0,10*ROW('Sanitation Data'!I143))="","",OFFSET('Sanitation Data'!$I$31,0,10*ROW('Sanitation Data'!I143)))</f>
        <v/>
      </c>
      <c r="DN149" s="310" t="str">
        <f ca="true">+IF(OFFSET('Sanitation Data'!$I$32,0,10*ROW('Sanitation Data'!I143))="","",OFFSET('Sanitation Data'!$I$32,0,10*ROW('Sanitation Data'!I143)))</f>
        <v/>
      </c>
      <c r="DO149" s="310" t="str">
        <f ca="true">+IF(OFFSET('Hygiene Data'!$D$11,0,10*ROW('Hygiene Data'!D143))="","",OFFSET('Hygiene Data'!$D$11,0,10*ROW('Hygiene Data'!D143)))</f>
        <v/>
      </c>
      <c r="DP149" s="310" t="str">
        <f ca="true">+IF(OFFSET('Hygiene Data'!$D$12,0,10*ROW('Hygiene Data'!D143))="","",OFFSET('Hygiene Data'!$D$12,0,10*ROW('Hygiene Data'!D143)))</f>
        <v/>
      </c>
      <c r="DQ149" s="310" t="str">
        <f ca="true">+IF(OFFSET('Hygiene Data'!$D$13,0,10*ROW('Hygiene Data'!D143))="","",OFFSET('Hygiene Data'!$D$13,0,10*ROW('Hygiene Data'!D143)))</f>
        <v/>
      </c>
      <c r="DR149" s="310" t="str">
        <f ca="true">+IF(OFFSET('Hygiene Data'!$E$11,0,10*ROW('Hygiene Data'!E143))="","",OFFSET('Hygiene Data'!$E$11,0,10*ROW('Hygiene Data'!E143)))</f>
        <v/>
      </c>
      <c r="DS149" s="310" t="str">
        <f ca="true">+IF(OFFSET('Hygiene Data'!$E$12,0,10*ROW('Hygiene Data'!E143))="","",OFFSET('Hygiene Data'!$E$12,0,10*ROW('Hygiene Data'!E143)))</f>
        <v/>
      </c>
      <c r="DT149" s="310" t="str">
        <f ca="true">+IF(OFFSET('Hygiene Data'!$E$13,0,10*ROW('Hygiene Data'!E143))="","",OFFSET('Hygiene Data'!$E$13,0,10*ROW('Hygiene Data'!E143)))</f>
        <v/>
      </c>
      <c r="DU149" s="310" t="str">
        <f ca="true">+IF(OFFSET('Hygiene Data'!$F$11,0,10*ROW('Hygiene Data'!F143))="","",OFFSET('Hygiene Data'!$F$11,0,10*ROW('Hygiene Data'!F143)))</f>
        <v/>
      </c>
      <c r="DV149" s="310" t="str">
        <f ca="true">+IF(OFFSET('Hygiene Data'!$F$12,0,10*ROW('Hygiene Data'!F143))="","",OFFSET('Hygiene Data'!$F$12,0,10*ROW('Hygiene Data'!F143)))</f>
        <v/>
      </c>
      <c r="DW149" s="310" t="str">
        <f ca="true">+IF(OFFSET('Hygiene Data'!$F$13,0,10*ROW('Hygiene Data'!F143))="","",OFFSET('Hygiene Data'!$F$13,0,10*ROW('Hygiene Data'!F143)))</f>
        <v/>
      </c>
      <c r="DX149" s="310" t="str">
        <f ca="true">+IF(OFFSET('Hygiene Data'!$G$11,0,10*ROW('Hygiene Data'!G143))="","",OFFSET('Hygiene Data'!$G$11,0,10*ROW('Hygiene Data'!G143)))</f>
        <v/>
      </c>
      <c r="DY149" s="310" t="str">
        <f ca="true">+IF(OFFSET('Hygiene Data'!$G$12,0,10*ROW('Hygiene Data'!G143))="","",OFFSET('Hygiene Data'!$G$12,0,10*ROW('Hygiene Data'!G143)))</f>
        <v/>
      </c>
      <c r="DZ149" s="310" t="str">
        <f ca="true">+IF(OFFSET('Hygiene Data'!$G$13,0,10*ROW('Hygiene Data'!G143))="","",OFFSET('Hygiene Data'!$G$13,0,10*ROW('Hygiene Data'!G143)))</f>
        <v/>
      </c>
      <c r="EA149" s="310" t="str">
        <f ca="true">+IF(OFFSET('Hygiene Data'!$H$11,0,10*ROW('Hygiene Data'!H143))="","",OFFSET('Hygiene Data'!$H$11,0,10*ROW('Hygiene Data'!H143)))</f>
        <v/>
      </c>
      <c r="EB149" s="310" t="str">
        <f ca="true">+IF(OFFSET('Hygiene Data'!$H$12,0,10*ROW('Hygiene Data'!H143))="","",OFFSET('Hygiene Data'!$H$12,0,10*ROW('Hygiene Data'!H143)))</f>
        <v/>
      </c>
      <c r="EC149" s="310" t="str">
        <f ca="true">+IF(OFFSET('Hygiene Data'!$H$13,0,10*ROW('Hygiene Data'!H143))="","",OFFSET('Hygiene Data'!$H$13,0,10*ROW('Hygiene Data'!H143)))</f>
        <v/>
      </c>
      <c r="ED149" s="310" t="str">
        <f ca="true">+IF(OFFSET('Hygiene Data'!$I$11,0,10*ROW('Hygiene Data'!I143))="","",OFFSET('Hygiene Data'!$I$11,0,10*ROW('Hygiene Data'!I143)))</f>
        <v/>
      </c>
      <c r="EE149" s="310" t="str">
        <f ca="true">+IF(OFFSET('Hygiene Data'!$I$12,0,10*ROW('Hygiene Data'!I143))="","",OFFSET('Hygiene Data'!$I$12,0,10*ROW('Hygiene Data'!I143)))</f>
        <v/>
      </c>
      <c r="EF149" s="310"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66"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10"/>
      <c r="BS150" s="310" t="str">
        <f ca="true">+IF(OFFSET('Water Data'!$D$27,0,10*ROW('Water Data'!D144))="","",OFFSET('Water Data'!$D$27,0,10*ROW('Water Data'!D144)))</f>
        <v/>
      </c>
      <c r="BT150" s="310" t="str">
        <f ca="true">+IF(OFFSET('Water Data'!$D$28,0,10*ROW('Water Data'!D144))="","",OFFSET('Water Data'!$D$28,0,10*ROW('Water Data'!D144)))</f>
        <v/>
      </c>
      <c r="BU150" s="310" t="str">
        <f ca="true">+IF(OFFSET('Water Data'!$D$29,0,10*ROW('Water Data'!D144))="","",OFFSET('Water Data'!$D$29,0,10*ROW('Water Data'!D144)))</f>
        <v/>
      </c>
      <c r="BV150" s="310" t="str">
        <f ca="true">+IF(OFFSET('Water Data'!$E$27,0,10*ROW('Water Data'!E144))="","",OFFSET('Water Data'!$E$27,0,10*ROW('Water Data'!E144)))</f>
        <v/>
      </c>
      <c r="BW150" s="310" t="str">
        <f ca="true">+IF(OFFSET('Water Data'!$E$28,0,10*ROW('Water Data'!E144))="","",OFFSET('Water Data'!$E$28,0,10*ROW('Water Data'!E144)))</f>
        <v/>
      </c>
      <c r="BX150" s="310" t="str">
        <f ca="true">+IF(OFFSET('Water Data'!$E$29,0,10*ROW('Water Data'!E144))="","",OFFSET('Water Data'!$E$29,0,10*ROW('Water Data'!E144)))</f>
        <v/>
      </c>
      <c r="BY150" s="310" t="str">
        <f ca="true">+IF(OFFSET('Water Data'!$F$27,0,10*ROW('Water Data'!F144))="","",OFFSET('Water Data'!$F$27,0,10*ROW('Water Data'!F144)))</f>
        <v/>
      </c>
      <c r="BZ150" s="310" t="str">
        <f ca="true">+IF(OFFSET('Water Data'!$F$28,0,10*ROW('Water Data'!F144))="","",OFFSET('Water Data'!$F$28,0,10*ROW('Water Data'!F144)))</f>
        <v/>
      </c>
      <c r="CA150" s="310" t="str">
        <f ca="true">+IF(OFFSET('Water Data'!$F$29,0,10*ROW('Water Data'!F144))="","",OFFSET('Water Data'!$F$29,0,10*ROW('Water Data'!F144)))</f>
        <v/>
      </c>
      <c r="CB150" s="310" t="str">
        <f ca="true">+IF(OFFSET('Water Data'!$G$27,0,10*ROW('Water Data'!G144))="","",OFFSET('Water Data'!$G$27,0,10*ROW('Water Data'!G144)))</f>
        <v/>
      </c>
      <c r="CC150" s="310" t="str">
        <f ca="true">+IF(OFFSET('Water Data'!$G$28,0,10*ROW('Water Data'!G144))="","",OFFSET('Water Data'!$G$28,0,10*ROW('Water Data'!G144)))</f>
        <v/>
      </c>
      <c r="CD150" s="310" t="str">
        <f ca="true">+IF(OFFSET('Water Data'!$G$29,0,10*ROW('Water Data'!G144))="","",OFFSET('Water Data'!$G$29,0,10*ROW('Water Data'!G144)))</f>
        <v/>
      </c>
      <c r="CE150" s="310" t="str">
        <f ca="true">+IF(OFFSET('Water Data'!$H$27,0,10*ROW('Water Data'!H144))="","",OFFSET('Water Data'!$H$27,0,10*ROW('Water Data'!H144)))</f>
        <v/>
      </c>
      <c r="CF150" s="310" t="str">
        <f ca="true">+IF(OFFSET('Water Data'!$H$28,0,10*ROW('Water Data'!H144))="","",OFFSET('Water Data'!$H$28,0,10*ROW('Water Data'!H144)))</f>
        <v/>
      </c>
      <c r="CG150" s="310" t="str">
        <f ca="true">+IF(OFFSET('Water Data'!$H$29,0,10*ROW('Water Data'!H144))="","",OFFSET('Water Data'!$H$29,0,10*ROW('Water Data'!H144)))</f>
        <v/>
      </c>
      <c r="CH150" s="310" t="str">
        <f ca="true">+IF(OFFSET('Water Data'!$I$27,0,10*ROW('Water Data'!I144))="","",OFFSET('Water Data'!$I$27,0,10*ROW('Water Data'!I144)))</f>
        <v/>
      </c>
      <c r="CI150" s="310" t="str">
        <f ca="true">+IF(OFFSET('Water Data'!$I$28,0,10*ROW('Water Data'!I144))="","",OFFSET('Water Data'!$I$28,0,10*ROW('Water Data'!I144)))</f>
        <v/>
      </c>
      <c r="CJ150" s="310" t="str">
        <f ca="true">+IF(OFFSET('Water Data'!$I$29,0,10*ROW('Water Data'!I144))="","",OFFSET('Water Data'!$I$29,0,10*ROW('Water Data'!I144)))</f>
        <v/>
      </c>
      <c r="CK150" s="310" t="str">
        <f ca="true">+IF(OFFSET('Sanitation Data'!$D$28,0,10*ROW('Sanitation Data'!D144))="","",OFFSET('Sanitation Data'!$D$28,0,10*ROW('Sanitation Data'!D144)))</f>
        <v/>
      </c>
      <c r="CL150" s="310" t="str">
        <f ca="true">+IF(OFFSET('Sanitation Data'!$D$29,0,10*ROW('Sanitation Data'!D144))="","",OFFSET('Sanitation Data'!$D$29,0,10*ROW('Sanitation Data'!D144)))</f>
        <v/>
      </c>
      <c r="CM150" s="310" t="str">
        <f ca="true">+IF(OFFSET('Sanitation Data'!$D$30,0,10*ROW('Sanitation Data'!D144))="","",OFFSET('Sanitation Data'!$D$30,0,10*ROW('Sanitation Data'!D144)))</f>
        <v/>
      </c>
      <c r="CN150" s="310" t="str">
        <f ca="true">+IF(OFFSET('Sanitation Data'!$D$31,0,10*ROW('Sanitation Data'!D144))="","",OFFSET('Sanitation Data'!$D$31,0,10*ROW('Sanitation Data'!D144)))</f>
        <v/>
      </c>
      <c r="CO150" s="310" t="str">
        <f ca="true">+IF(OFFSET('Sanitation Data'!$D$32,0,10*ROW('Sanitation Data'!D144))="","",OFFSET('Sanitation Data'!$D$32,0,10*ROW('Sanitation Data'!D144)))</f>
        <v/>
      </c>
      <c r="CP150" s="310" t="str">
        <f ca="true">+IF(OFFSET('Sanitation Data'!$E$28,0,10*ROW('Sanitation Data'!E144))="","",OFFSET('Sanitation Data'!$E$28,0,10*ROW('Sanitation Data'!E144)))</f>
        <v/>
      </c>
      <c r="CQ150" s="310" t="str">
        <f ca="true">+IF(OFFSET('Sanitation Data'!$E$29,0,10*ROW('Sanitation Data'!E144))="","",OFFSET('Sanitation Data'!$E$29,0,10*ROW('Sanitation Data'!E144)))</f>
        <v/>
      </c>
      <c r="CR150" s="310" t="str">
        <f ca="true">+IF(OFFSET('Sanitation Data'!$E$30,0,10*ROW('Sanitation Data'!E144))="","",OFFSET('Sanitation Data'!$E$30,0,10*ROW('Sanitation Data'!E144)))</f>
        <v/>
      </c>
      <c r="CS150" s="310" t="str">
        <f ca="true">+IF(OFFSET('Sanitation Data'!$E$31,0,10*ROW('Sanitation Data'!E144))="","",OFFSET('Sanitation Data'!$E$31,0,10*ROW('Sanitation Data'!E144)))</f>
        <v/>
      </c>
      <c r="CT150" s="310" t="str">
        <f ca="true">+IF(OFFSET('Sanitation Data'!$E$32,0,10*ROW('Sanitation Data'!E144))="","",OFFSET('Sanitation Data'!$E$32,0,10*ROW('Sanitation Data'!E144)))</f>
        <v/>
      </c>
      <c r="CU150" s="310" t="str">
        <f ca="true">+IF(OFFSET('Sanitation Data'!$F$28,0,10*ROW('Sanitation Data'!F144))="","",OFFSET('Sanitation Data'!$F$28,0,10*ROW('Sanitation Data'!F144)))</f>
        <v/>
      </c>
      <c r="CV150" s="310" t="str">
        <f ca="true">+IF(OFFSET('Sanitation Data'!$F$29,0,10*ROW('Sanitation Data'!F144))="","",OFFSET('Sanitation Data'!$F$29,0,10*ROW('Sanitation Data'!F144)))</f>
        <v/>
      </c>
      <c r="CW150" s="310" t="str">
        <f ca="true">+IF(OFFSET('Sanitation Data'!$F$30,0,10*ROW('Sanitation Data'!F144))="","",OFFSET('Sanitation Data'!$F$30,0,10*ROW('Sanitation Data'!F144)))</f>
        <v/>
      </c>
      <c r="CX150" s="310" t="str">
        <f ca="true">+IF(OFFSET('Sanitation Data'!$F$31,0,10*ROW('Sanitation Data'!F144))="","",OFFSET('Sanitation Data'!$F$31,0,10*ROW('Sanitation Data'!F144)))</f>
        <v/>
      </c>
      <c r="CY150" s="310" t="str">
        <f ca="true">+IF(OFFSET('Sanitation Data'!$F$32,0,10*ROW('Sanitation Data'!F144))="","",OFFSET('Sanitation Data'!$F$32,0,10*ROW('Sanitation Data'!F144)))</f>
        <v/>
      </c>
      <c r="CZ150" s="310" t="str">
        <f ca="true">+IF(OFFSET('Sanitation Data'!$G$28,0,10*ROW('Sanitation Data'!G144))="","",OFFSET('Sanitation Data'!$G$28,0,10*ROW('Sanitation Data'!G144)))</f>
        <v/>
      </c>
      <c r="DA150" s="310" t="str">
        <f ca="true">+IF(OFFSET('Sanitation Data'!$G$29,0,10*ROW('Sanitation Data'!G144))="","",OFFSET('Sanitation Data'!$G$29,0,10*ROW('Sanitation Data'!G144)))</f>
        <v/>
      </c>
      <c r="DB150" s="310" t="str">
        <f ca="true">+IF(OFFSET('Sanitation Data'!$G$30,0,10*ROW('Sanitation Data'!G144))="","",OFFSET('Sanitation Data'!$G$30,0,10*ROW('Sanitation Data'!G144)))</f>
        <v/>
      </c>
      <c r="DC150" s="310" t="str">
        <f ca="true">+IF(OFFSET('Sanitation Data'!$G$31,0,10*ROW('Sanitation Data'!G144))="","",OFFSET('Sanitation Data'!$G$31,0,10*ROW('Sanitation Data'!G144)))</f>
        <v/>
      </c>
      <c r="DD150" s="310" t="str">
        <f ca="true">+IF(OFFSET('Sanitation Data'!$G$32,0,10*ROW('Sanitation Data'!G144))="","",OFFSET('Sanitation Data'!$G$32,0,10*ROW('Sanitation Data'!G144)))</f>
        <v/>
      </c>
      <c r="DE150" s="310" t="str">
        <f ca="true">+IF(OFFSET('Sanitation Data'!$H$28,0,10*ROW('Sanitation Data'!H144))="","",OFFSET('Sanitation Data'!$H$28,0,10*ROW('Sanitation Data'!H144)))</f>
        <v/>
      </c>
      <c r="DF150" s="310" t="str">
        <f ca="true">+IF(OFFSET('Sanitation Data'!$H$29,0,10*ROW('Sanitation Data'!H144))="","",OFFSET('Sanitation Data'!$H$29,0,10*ROW('Sanitation Data'!H144)))</f>
        <v/>
      </c>
      <c r="DG150" s="310" t="str">
        <f ca="true">+IF(OFFSET('Sanitation Data'!$H$30,0,10*ROW('Sanitation Data'!H144))="","",OFFSET('Sanitation Data'!$H$30,0,10*ROW('Sanitation Data'!H144)))</f>
        <v/>
      </c>
      <c r="DH150" s="310" t="str">
        <f ca="true">+IF(OFFSET('Sanitation Data'!$H$31,0,10*ROW('Sanitation Data'!H144))="","",OFFSET('Sanitation Data'!$H$31,0,10*ROW('Sanitation Data'!H144)))</f>
        <v/>
      </c>
      <c r="DI150" s="310" t="str">
        <f ca="true">+IF(OFFSET('Sanitation Data'!$H$32,0,10*ROW('Sanitation Data'!H144))="","",OFFSET('Sanitation Data'!$H$32,0,10*ROW('Sanitation Data'!H144)))</f>
        <v/>
      </c>
      <c r="DJ150" s="310" t="str">
        <f ca="true">+IF(OFFSET('Sanitation Data'!$I$28,0,10*ROW('Sanitation Data'!I144))="","",OFFSET('Sanitation Data'!$I$28,0,10*ROW('Sanitation Data'!I144)))</f>
        <v/>
      </c>
      <c r="DK150" s="310" t="str">
        <f ca="true">+IF(OFFSET('Sanitation Data'!$I$29,0,10*ROW('Sanitation Data'!I144))="","",OFFSET('Sanitation Data'!$I$29,0,10*ROW('Sanitation Data'!I144)))</f>
        <v/>
      </c>
      <c r="DL150" s="310" t="str">
        <f ca="true">+IF(OFFSET('Sanitation Data'!$I$30,0,10*ROW('Sanitation Data'!I144))="","",OFFSET('Sanitation Data'!$I$30,0,10*ROW('Sanitation Data'!I144)))</f>
        <v/>
      </c>
      <c r="DM150" s="310" t="str">
        <f ca="true">+IF(OFFSET('Sanitation Data'!$I$31,0,10*ROW('Sanitation Data'!I144))="","",OFFSET('Sanitation Data'!$I$31,0,10*ROW('Sanitation Data'!I144)))</f>
        <v/>
      </c>
      <c r="DN150" s="310" t="str">
        <f ca="true">+IF(OFFSET('Sanitation Data'!$I$32,0,10*ROW('Sanitation Data'!I144))="","",OFFSET('Sanitation Data'!$I$32,0,10*ROW('Sanitation Data'!I144)))</f>
        <v/>
      </c>
      <c r="DO150" s="310" t="str">
        <f ca="true">+IF(OFFSET('Hygiene Data'!$D$11,0,10*ROW('Hygiene Data'!D144))="","",OFFSET('Hygiene Data'!$D$11,0,10*ROW('Hygiene Data'!D144)))</f>
        <v/>
      </c>
      <c r="DP150" s="310" t="str">
        <f ca="true">+IF(OFFSET('Hygiene Data'!$D$12,0,10*ROW('Hygiene Data'!D144))="","",OFFSET('Hygiene Data'!$D$12,0,10*ROW('Hygiene Data'!D144)))</f>
        <v/>
      </c>
      <c r="DQ150" s="310" t="str">
        <f ca="true">+IF(OFFSET('Hygiene Data'!$D$13,0,10*ROW('Hygiene Data'!D144))="","",OFFSET('Hygiene Data'!$D$13,0,10*ROW('Hygiene Data'!D144)))</f>
        <v/>
      </c>
      <c r="DR150" s="310" t="str">
        <f ca="true">+IF(OFFSET('Hygiene Data'!$E$11,0,10*ROW('Hygiene Data'!E144))="","",OFFSET('Hygiene Data'!$E$11,0,10*ROW('Hygiene Data'!E144)))</f>
        <v/>
      </c>
      <c r="DS150" s="310" t="str">
        <f ca="true">+IF(OFFSET('Hygiene Data'!$E$12,0,10*ROW('Hygiene Data'!E144))="","",OFFSET('Hygiene Data'!$E$12,0,10*ROW('Hygiene Data'!E144)))</f>
        <v/>
      </c>
      <c r="DT150" s="310" t="str">
        <f ca="true">+IF(OFFSET('Hygiene Data'!$E$13,0,10*ROW('Hygiene Data'!E144))="","",OFFSET('Hygiene Data'!$E$13,0,10*ROW('Hygiene Data'!E144)))</f>
        <v/>
      </c>
      <c r="DU150" s="310" t="str">
        <f ca="true">+IF(OFFSET('Hygiene Data'!$F$11,0,10*ROW('Hygiene Data'!F144))="","",OFFSET('Hygiene Data'!$F$11,0,10*ROW('Hygiene Data'!F144)))</f>
        <v/>
      </c>
      <c r="DV150" s="310" t="str">
        <f ca="true">+IF(OFFSET('Hygiene Data'!$F$12,0,10*ROW('Hygiene Data'!F144))="","",OFFSET('Hygiene Data'!$F$12,0,10*ROW('Hygiene Data'!F144)))</f>
        <v/>
      </c>
      <c r="DW150" s="310" t="str">
        <f ca="true">+IF(OFFSET('Hygiene Data'!$F$13,0,10*ROW('Hygiene Data'!F144))="","",OFFSET('Hygiene Data'!$F$13,0,10*ROW('Hygiene Data'!F144)))</f>
        <v/>
      </c>
      <c r="DX150" s="310" t="str">
        <f ca="true">+IF(OFFSET('Hygiene Data'!$G$11,0,10*ROW('Hygiene Data'!G144))="","",OFFSET('Hygiene Data'!$G$11,0,10*ROW('Hygiene Data'!G144)))</f>
        <v/>
      </c>
      <c r="DY150" s="310" t="str">
        <f ca="true">+IF(OFFSET('Hygiene Data'!$G$12,0,10*ROW('Hygiene Data'!G144))="","",OFFSET('Hygiene Data'!$G$12,0,10*ROW('Hygiene Data'!G144)))</f>
        <v/>
      </c>
      <c r="DZ150" s="310" t="str">
        <f ca="true">+IF(OFFSET('Hygiene Data'!$G$13,0,10*ROW('Hygiene Data'!G144))="","",OFFSET('Hygiene Data'!$G$13,0,10*ROW('Hygiene Data'!G144)))</f>
        <v/>
      </c>
      <c r="EA150" s="310" t="str">
        <f ca="true">+IF(OFFSET('Hygiene Data'!$H$11,0,10*ROW('Hygiene Data'!H144))="","",OFFSET('Hygiene Data'!$H$11,0,10*ROW('Hygiene Data'!H144)))</f>
        <v/>
      </c>
      <c r="EB150" s="310" t="str">
        <f ca="true">+IF(OFFSET('Hygiene Data'!$H$12,0,10*ROW('Hygiene Data'!H144))="","",OFFSET('Hygiene Data'!$H$12,0,10*ROW('Hygiene Data'!H144)))</f>
        <v/>
      </c>
      <c r="EC150" s="310" t="str">
        <f ca="true">+IF(OFFSET('Hygiene Data'!$H$13,0,10*ROW('Hygiene Data'!H144))="","",OFFSET('Hygiene Data'!$H$13,0,10*ROW('Hygiene Data'!H144)))</f>
        <v/>
      </c>
      <c r="ED150" s="310" t="str">
        <f ca="true">+IF(OFFSET('Hygiene Data'!$I$11,0,10*ROW('Hygiene Data'!I144))="","",OFFSET('Hygiene Data'!$I$11,0,10*ROW('Hygiene Data'!I144)))</f>
        <v/>
      </c>
      <c r="EE150" s="310" t="str">
        <f ca="true">+IF(OFFSET('Hygiene Data'!$I$12,0,10*ROW('Hygiene Data'!I144))="","",OFFSET('Hygiene Data'!$I$12,0,10*ROW('Hygiene Data'!I144)))</f>
        <v/>
      </c>
      <c r="EF150" s="310"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66"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10"/>
      <c r="BS151" s="310" t="str">
        <f ca="true">+IF(OFFSET('Water Data'!$D$27,0,10*ROW('Water Data'!D145))="","",OFFSET('Water Data'!$D$27,0,10*ROW('Water Data'!D145)))</f>
        <v/>
      </c>
      <c r="BT151" s="310" t="str">
        <f ca="true">+IF(OFFSET('Water Data'!$D$28,0,10*ROW('Water Data'!D145))="","",OFFSET('Water Data'!$D$28,0,10*ROW('Water Data'!D145)))</f>
        <v/>
      </c>
      <c r="BU151" s="310" t="str">
        <f ca="true">+IF(OFFSET('Water Data'!$D$29,0,10*ROW('Water Data'!D145))="","",OFFSET('Water Data'!$D$29,0,10*ROW('Water Data'!D145)))</f>
        <v/>
      </c>
      <c r="BV151" s="310" t="str">
        <f ca="true">+IF(OFFSET('Water Data'!$E$27,0,10*ROW('Water Data'!E145))="","",OFFSET('Water Data'!$E$27,0,10*ROW('Water Data'!E145)))</f>
        <v/>
      </c>
      <c r="BW151" s="310" t="str">
        <f ca="true">+IF(OFFSET('Water Data'!$E$28,0,10*ROW('Water Data'!E145))="","",OFFSET('Water Data'!$E$28,0,10*ROW('Water Data'!E145)))</f>
        <v/>
      </c>
      <c r="BX151" s="310" t="str">
        <f ca="true">+IF(OFFSET('Water Data'!$E$29,0,10*ROW('Water Data'!E145))="","",OFFSET('Water Data'!$E$29,0,10*ROW('Water Data'!E145)))</f>
        <v/>
      </c>
      <c r="BY151" s="310" t="str">
        <f ca="true">+IF(OFFSET('Water Data'!$F$27,0,10*ROW('Water Data'!F145))="","",OFFSET('Water Data'!$F$27,0,10*ROW('Water Data'!F145)))</f>
        <v/>
      </c>
      <c r="BZ151" s="310" t="str">
        <f ca="true">+IF(OFFSET('Water Data'!$F$28,0,10*ROW('Water Data'!F145))="","",OFFSET('Water Data'!$F$28,0,10*ROW('Water Data'!F145)))</f>
        <v/>
      </c>
      <c r="CA151" s="310" t="str">
        <f ca="true">+IF(OFFSET('Water Data'!$F$29,0,10*ROW('Water Data'!F145))="","",OFFSET('Water Data'!$F$29,0,10*ROW('Water Data'!F145)))</f>
        <v/>
      </c>
      <c r="CB151" s="310" t="str">
        <f ca="true">+IF(OFFSET('Water Data'!$G$27,0,10*ROW('Water Data'!G145))="","",OFFSET('Water Data'!$G$27,0,10*ROW('Water Data'!G145)))</f>
        <v/>
      </c>
      <c r="CC151" s="310" t="str">
        <f ca="true">+IF(OFFSET('Water Data'!$G$28,0,10*ROW('Water Data'!G145))="","",OFFSET('Water Data'!$G$28,0,10*ROW('Water Data'!G145)))</f>
        <v/>
      </c>
      <c r="CD151" s="310" t="str">
        <f ca="true">+IF(OFFSET('Water Data'!$G$29,0,10*ROW('Water Data'!G145))="","",OFFSET('Water Data'!$G$29,0,10*ROW('Water Data'!G145)))</f>
        <v/>
      </c>
      <c r="CE151" s="310" t="str">
        <f ca="true">+IF(OFFSET('Water Data'!$H$27,0,10*ROW('Water Data'!H145))="","",OFFSET('Water Data'!$H$27,0,10*ROW('Water Data'!H145)))</f>
        <v/>
      </c>
      <c r="CF151" s="310" t="str">
        <f ca="true">+IF(OFFSET('Water Data'!$H$28,0,10*ROW('Water Data'!H145))="","",OFFSET('Water Data'!$H$28,0,10*ROW('Water Data'!H145)))</f>
        <v/>
      </c>
      <c r="CG151" s="310" t="str">
        <f ca="true">+IF(OFFSET('Water Data'!$H$29,0,10*ROW('Water Data'!H145))="","",OFFSET('Water Data'!$H$29,0,10*ROW('Water Data'!H145)))</f>
        <v/>
      </c>
      <c r="CH151" s="310" t="str">
        <f ca="true">+IF(OFFSET('Water Data'!$I$27,0,10*ROW('Water Data'!I145))="","",OFFSET('Water Data'!$I$27,0,10*ROW('Water Data'!I145)))</f>
        <v/>
      </c>
      <c r="CI151" s="310" t="str">
        <f ca="true">+IF(OFFSET('Water Data'!$I$28,0,10*ROW('Water Data'!I145))="","",OFFSET('Water Data'!$I$28,0,10*ROW('Water Data'!I145)))</f>
        <v/>
      </c>
      <c r="CJ151" s="310" t="str">
        <f ca="true">+IF(OFFSET('Water Data'!$I$29,0,10*ROW('Water Data'!I145))="","",OFFSET('Water Data'!$I$29,0,10*ROW('Water Data'!I145)))</f>
        <v/>
      </c>
      <c r="CK151" s="310" t="str">
        <f ca="true">+IF(OFFSET('Sanitation Data'!$D$28,0,10*ROW('Sanitation Data'!D145))="","",OFFSET('Sanitation Data'!$D$28,0,10*ROW('Sanitation Data'!D145)))</f>
        <v/>
      </c>
      <c r="CL151" s="310" t="str">
        <f ca="true">+IF(OFFSET('Sanitation Data'!$D$29,0,10*ROW('Sanitation Data'!D145))="","",OFFSET('Sanitation Data'!$D$29,0,10*ROW('Sanitation Data'!D145)))</f>
        <v/>
      </c>
      <c r="CM151" s="310" t="str">
        <f ca="true">+IF(OFFSET('Sanitation Data'!$D$30,0,10*ROW('Sanitation Data'!D145))="","",OFFSET('Sanitation Data'!$D$30,0,10*ROW('Sanitation Data'!D145)))</f>
        <v/>
      </c>
      <c r="CN151" s="310" t="str">
        <f ca="true">+IF(OFFSET('Sanitation Data'!$D$31,0,10*ROW('Sanitation Data'!D145))="","",OFFSET('Sanitation Data'!$D$31,0,10*ROW('Sanitation Data'!D145)))</f>
        <v/>
      </c>
      <c r="CO151" s="310" t="str">
        <f ca="true">+IF(OFFSET('Sanitation Data'!$D$32,0,10*ROW('Sanitation Data'!D145))="","",OFFSET('Sanitation Data'!$D$32,0,10*ROW('Sanitation Data'!D145)))</f>
        <v/>
      </c>
      <c r="CP151" s="310" t="str">
        <f ca="true">+IF(OFFSET('Sanitation Data'!$E$28,0,10*ROW('Sanitation Data'!E145))="","",OFFSET('Sanitation Data'!$E$28,0,10*ROW('Sanitation Data'!E145)))</f>
        <v/>
      </c>
      <c r="CQ151" s="310" t="str">
        <f ca="true">+IF(OFFSET('Sanitation Data'!$E$29,0,10*ROW('Sanitation Data'!E145))="","",OFFSET('Sanitation Data'!$E$29,0,10*ROW('Sanitation Data'!E145)))</f>
        <v/>
      </c>
      <c r="CR151" s="310" t="str">
        <f ca="true">+IF(OFFSET('Sanitation Data'!$E$30,0,10*ROW('Sanitation Data'!E145))="","",OFFSET('Sanitation Data'!$E$30,0,10*ROW('Sanitation Data'!E145)))</f>
        <v/>
      </c>
      <c r="CS151" s="310" t="str">
        <f ca="true">+IF(OFFSET('Sanitation Data'!$E$31,0,10*ROW('Sanitation Data'!E145))="","",OFFSET('Sanitation Data'!$E$31,0,10*ROW('Sanitation Data'!E145)))</f>
        <v/>
      </c>
      <c r="CT151" s="310" t="str">
        <f ca="true">+IF(OFFSET('Sanitation Data'!$E$32,0,10*ROW('Sanitation Data'!E145))="","",OFFSET('Sanitation Data'!$E$32,0,10*ROW('Sanitation Data'!E145)))</f>
        <v/>
      </c>
      <c r="CU151" s="310" t="str">
        <f ca="true">+IF(OFFSET('Sanitation Data'!$F$28,0,10*ROW('Sanitation Data'!F145))="","",OFFSET('Sanitation Data'!$F$28,0,10*ROW('Sanitation Data'!F145)))</f>
        <v/>
      </c>
      <c r="CV151" s="310" t="str">
        <f ca="true">+IF(OFFSET('Sanitation Data'!$F$29,0,10*ROW('Sanitation Data'!F145))="","",OFFSET('Sanitation Data'!$F$29,0,10*ROW('Sanitation Data'!F145)))</f>
        <v/>
      </c>
      <c r="CW151" s="310" t="str">
        <f ca="true">+IF(OFFSET('Sanitation Data'!$F$30,0,10*ROW('Sanitation Data'!F145))="","",OFFSET('Sanitation Data'!$F$30,0,10*ROW('Sanitation Data'!F145)))</f>
        <v/>
      </c>
      <c r="CX151" s="310" t="str">
        <f ca="true">+IF(OFFSET('Sanitation Data'!$F$31,0,10*ROW('Sanitation Data'!F145))="","",OFFSET('Sanitation Data'!$F$31,0,10*ROW('Sanitation Data'!F145)))</f>
        <v/>
      </c>
      <c r="CY151" s="310" t="str">
        <f ca="true">+IF(OFFSET('Sanitation Data'!$F$32,0,10*ROW('Sanitation Data'!F145))="","",OFFSET('Sanitation Data'!$F$32,0,10*ROW('Sanitation Data'!F145)))</f>
        <v/>
      </c>
      <c r="CZ151" s="310" t="str">
        <f ca="true">+IF(OFFSET('Sanitation Data'!$G$28,0,10*ROW('Sanitation Data'!G145))="","",OFFSET('Sanitation Data'!$G$28,0,10*ROW('Sanitation Data'!G145)))</f>
        <v/>
      </c>
      <c r="DA151" s="310" t="str">
        <f ca="true">+IF(OFFSET('Sanitation Data'!$G$29,0,10*ROW('Sanitation Data'!G145))="","",OFFSET('Sanitation Data'!$G$29,0,10*ROW('Sanitation Data'!G145)))</f>
        <v/>
      </c>
      <c r="DB151" s="310" t="str">
        <f ca="true">+IF(OFFSET('Sanitation Data'!$G$30,0,10*ROW('Sanitation Data'!G145))="","",OFFSET('Sanitation Data'!$G$30,0,10*ROW('Sanitation Data'!G145)))</f>
        <v/>
      </c>
      <c r="DC151" s="310" t="str">
        <f ca="true">+IF(OFFSET('Sanitation Data'!$G$31,0,10*ROW('Sanitation Data'!G145))="","",OFFSET('Sanitation Data'!$G$31,0,10*ROW('Sanitation Data'!G145)))</f>
        <v/>
      </c>
      <c r="DD151" s="310" t="str">
        <f ca="true">+IF(OFFSET('Sanitation Data'!$G$32,0,10*ROW('Sanitation Data'!G145))="","",OFFSET('Sanitation Data'!$G$32,0,10*ROW('Sanitation Data'!G145)))</f>
        <v/>
      </c>
      <c r="DE151" s="310" t="str">
        <f ca="true">+IF(OFFSET('Sanitation Data'!$H$28,0,10*ROW('Sanitation Data'!H145))="","",OFFSET('Sanitation Data'!$H$28,0,10*ROW('Sanitation Data'!H145)))</f>
        <v/>
      </c>
      <c r="DF151" s="310" t="str">
        <f ca="true">+IF(OFFSET('Sanitation Data'!$H$29,0,10*ROW('Sanitation Data'!H145))="","",OFFSET('Sanitation Data'!$H$29,0,10*ROW('Sanitation Data'!H145)))</f>
        <v/>
      </c>
      <c r="DG151" s="310" t="str">
        <f ca="true">+IF(OFFSET('Sanitation Data'!$H$30,0,10*ROW('Sanitation Data'!H145))="","",OFFSET('Sanitation Data'!$H$30,0,10*ROW('Sanitation Data'!H145)))</f>
        <v/>
      </c>
      <c r="DH151" s="310" t="str">
        <f ca="true">+IF(OFFSET('Sanitation Data'!$H$31,0,10*ROW('Sanitation Data'!H145))="","",OFFSET('Sanitation Data'!$H$31,0,10*ROW('Sanitation Data'!H145)))</f>
        <v/>
      </c>
      <c r="DI151" s="310" t="str">
        <f ca="true">+IF(OFFSET('Sanitation Data'!$H$32,0,10*ROW('Sanitation Data'!H145))="","",OFFSET('Sanitation Data'!$H$32,0,10*ROW('Sanitation Data'!H145)))</f>
        <v/>
      </c>
      <c r="DJ151" s="310" t="str">
        <f ca="true">+IF(OFFSET('Sanitation Data'!$I$28,0,10*ROW('Sanitation Data'!I145))="","",OFFSET('Sanitation Data'!$I$28,0,10*ROW('Sanitation Data'!I145)))</f>
        <v/>
      </c>
      <c r="DK151" s="310" t="str">
        <f ca="true">+IF(OFFSET('Sanitation Data'!$I$29,0,10*ROW('Sanitation Data'!I145))="","",OFFSET('Sanitation Data'!$I$29,0,10*ROW('Sanitation Data'!I145)))</f>
        <v/>
      </c>
      <c r="DL151" s="310" t="str">
        <f ca="true">+IF(OFFSET('Sanitation Data'!$I$30,0,10*ROW('Sanitation Data'!I145))="","",OFFSET('Sanitation Data'!$I$30,0,10*ROW('Sanitation Data'!I145)))</f>
        <v/>
      </c>
      <c r="DM151" s="310" t="str">
        <f ca="true">+IF(OFFSET('Sanitation Data'!$I$31,0,10*ROW('Sanitation Data'!I145))="","",OFFSET('Sanitation Data'!$I$31,0,10*ROW('Sanitation Data'!I145)))</f>
        <v/>
      </c>
      <c r="DN151" s="310" t="str">
        <f ca="true">+IF(OFFSET('Sanitation Data'!$I$32,0,10*ROW('Sanitation Data'!I145))="","",OFFSET('Sanitation Data'!$I$32,0,10*ROW('Sanitation Data'!I145)))</f>
        <v/>
      </c>
      <c r="DO151" s="310" t="str">
        <f ca="true">+IF(OFFSET('Hygiene Data'!$D$11,0,10*ROW('Hygiene Data'!D145))="","",OFFSET('Hygiene Data'!$D$11,0,10*ROW('Hygiene Data'!D145)))</f>
        <v/>
      </c>
      <c r="DP151" s="310" t="str">
        <f ca="true">+IF(OFFSET('Hygiene Data'!$D$12,0,10*ROW('Hygiene Data'!D145))="","",OFFSET('Hygiene Data'!$D$12,0,10*ROW('Hygiene Data'!D145)))</f>
        <v/>
      </c>
      <c r="DQ151" s="310" t="str">
        <f ca="true">+IF(OFFSET('Hygiene Data'!$D$13,0,10*ROW('Hygiene Data'!D145))="","",OFFSET('Hygiene Data'!$D$13,0,10*ROW('Hygiene Data'!D145)))</f>
        <v/>
      </c>
      <c r="DR151" s="310" t="str">
        <f ca="true">+IF(OFFSET('Hygiene Data'!$E$11,0,10*ROW('Hygiene Data'!E145))="","",OFFSET('Hygiene Data'!$E$11,0,10*ROW('Hygiene Data'!E145)))</f>
        <v/>
      </c>
      <c r="DS151" s="310" t="str">
        <f ca="true">+IF(OFFSET('Hygiene Data'!$E$12,0,10*ROW('Hygiene Data'!E145))="","",OFFSET('Hygiene Data'!$E$12,0,10*ROW('Hygiene Data'!E145)))</f>
        <v/>
      </c>
      <c r="DT151" s="310" t="str">
        <f ca="true">+IF(OFFSET('Hygiene Data'!$E$13,0,10*ROW('Hygiene Data'!E145))="","",OFFSET('Hygiene Data'!$E$13,0,10*ROW('Hygiene Data'!E145)))</f>
        <v/>
      </c>
      <c r="DU151" s="310" t="str">
        <f ca="true">+IF(OFFSET('Hygiene Data'!$F$11,0,10*ROW('Hygiene Data'!F145))="","",OFFSET('Hygiene Data'!$F$11,0,10*ROW('Hygiene Data'!F145)))</f>
        <v/>
      </c>
      <c r="DV151" s="310" t="str">
        <f ca="true">+IF(OFFSET('Hygiene Data'!$F$12,0,10*ROW('Hygiene Data'!F145))="","",OFFSET('Hygiene Data'!$F$12,0,10*ROW('Hygiene Data'!F145)))</f>
        <v/>
      </c>
      <c r="DW151" s="310" t="str">
        <f ca="true">+IF(OFFSET('Hygiene Data'!$F$13,0,10*ROW('Hygiene Data'!F145))="","",OFFSET('Hygiene Data'!$F$13,0,10*ROW('Hygiene Data'!F145)))</f>
        <v/>
      </c>
      <c r="DX151" s="310" t="str">
        <f ca="true">+IF(OFFSET('Hygiene Data'!$G$11,0,10*ROW('Hygiene Data'!G145))="","",OFFSET('Hygiene Data'!$G$11,0,10*ROW('Hygiene Data'!G145)))</f>
        <v/>
      </c>
      <c r="DY151" s="310" t="str">
        <f ca="true">+IF(OFFSET('Hygiene Data'!$G$12,0,10*ROW('Hygiene Data'!G145))="","",OFFSET('Hygiene Data'!$G$12,0,10*ROW('Hygiene Data'!G145)))</f>
        <v/>
      </c>
      <c r="DZ151" s="310" t="str">
        <f ca="true">+IF(OFFSET('Hygiene Data'!$G$13,0,10*ROW('Hygiene Data'!G145))="","",OFFSET('Hygiene Data'!$G$13,0,10*ROW('Hygiene Data'!G145)))</f>
        <v/>
      </c>
      <c r="EA151" s="310" t="str">
        <f ca="true">+IF(OFFSET('Hygiene Data'!$H$11,0,10*ROW('Hygiene Data'!H145))="","",OFFSET('Hygiene Data'!$H$11,0,10*ROW('Hygiene Data'!H145)))</f>
        <v/>
      </c>
      <c r="EB151" s="310" t="str">
        <f ca="true">+IF(OFFSET('Hygiene Data'!$H$12,0,10*ROW('Hygiene Data'!H145))="","",OFFSET('Hygiene Data'!$H$12,0,10*ROW('Hygiene Data'!H145)))</f>
        <v/>
      </c>
      <c r="EC151" s="310" t="str">
        <f ca="true">+IF(OFFSET('Hygiene Data'!$H$13,0,10*ROW('Hygiene Data'!H145))="","",OFFSET('Hygiene Data'!$H$13,0,10*ROW('Hygiene Data'!H145)))</f>
        <v/>
      </c>
      <c r="ED151" s="310" t="str">
        <f ca="true">+IF(OFFSET('Hygiene Data'!$I$11,0,10*ROW('Hygiene Data'!I145))="","",OFFSET('Hygiene Data'!$I$11,0,10*ROW('Hygiene Data'!I145)))</f>
        <v/>
      </c>
      <c r="EE151" s="310" t="str">
        <f ca="true">+IF(OFFSET('Hygiene Data'!$I$12,0,10*ROW('Hygiene Data'!I145))="","",OFFSET('Hygiene Data'!$I$12,0,10*ROW('Hygiene Data'!I145)))</f>
        <v/>
      </c>
      <c r="EF151" s="310"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66"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10"/>
      <c r="BS152" s="310" t="str">
        <f ca="true">+IF(OFFSET('Water Data'!$D$27,0,10*ROW('Water Data'!D146))="","",OFFSET('Water Data'!$D$27,0,10*ROW('Water Data'!D146)))</f>
        <v/>
      </c>
      <c r="BT152" s="310" t="str">
        <f ca="true">+IF(OFFSET('Water Data'!$D$28,0,10*ROW('Water Data'!D146))="","",OFFSET('Water Data'!$D$28,0,10*ROW('Water Data'!D146)))</f>
        <v/>
      </c>
      <c r="BU152" s="310" t="str">
        <f ca="true">+IF(OFFSET('Water Data'!$D$29,0,10*ROW('Water Data'!D146))="","",OFFSET('Water Data'!$D$29,0,10*ROW('Water Data'!D146)))</f>
        <v/>
      </c>
      <c r="BV152" s="310" t="str">
        <f ca="true">+IF(OFFSET('Water Data'!$E$27,0,10*ROW('Water Data'!E146))="","",OFFSET('Water Data'!$E$27,0,10*ROW('Water Data'!E146)))</f>
        <v/>
      </c>
      <c r="BW152" s="310" t="str">
        <f ca="true">+IF(OFFSET('Water Data'!$E$28,0,10*ROW('Water Data'!E146))="","",OFFSET('Water Data'!$E$28,0,10*ROW('Water Data'!E146)))</f>
        <v/>
      </c>
      <c r="BX152" s="310" t="str">
        <f ca="true">+IF(OFFSET('Water Data'!$E$29,0,10*ROW('Water Data'!E146))="","",OFFSET('Water Data'!$E$29,0,10*ROW('Water Data'!E146)))</f>
        <v/>
      </c>
      <c r="BY152" s="310" t="str">
        <f ca="true">+IF(OFFSET('Water Data'!$F$27,0,10*ROW('Water Data'!F146))="","",OFFSET('Water Data'!$F$27,0,10*ROW('Water Data'!F146)))</f>
        <v/>
      </c>
      <c r="BZ152" s="310" t="str">
        <f ca="true">+IF(OFFSET('Water Data'!$F$28,0,10*ROW('Water Data'!F146))="","",OFFSET('Water Data'!$F$28,0,10*ROW('Water Data'!F146)))</f>
        <v/>
      </c>
      <c r="CA152" s="310" t="str">
        <f ca="true">+IF(OFFSET('Water Data'!$F$29,0,10*ROW('Water Data'!F146))="","",OFFSET('Water Data'!$F$29,0,10*ROW('Water Data'!F146)))</f>
        <v/>
      </c>
      <c r="CB152" s="310" t="str">
        <f ca="true">+IF(OFFSET('Water Data'!$G$27,0,10*ROW('Water Data'!G146))="","",OFFSET('Water Data'!$G$27,0,10*ROW('Water Data'!G146)))</f>
        <v/>
      </c>
      <c r="CC152" s="310" t="str">
        <f ca="true">+IF(OFFSET('Water Data'!$G$28,0,10*ROW('Water Data'!G146))="","",OFFSET('Water Data'!$G$28,0,10*ROW('Water Data'!G146)))</f>
        <v/>
      </c>
      <c r="CD152" s="310" t="str">
        <f ca="true">+IF(OFFSET('Water Data'!$G$29,0,10*ROW('Water Data'!G146))="","",OFFSET('Water Data'!$G$29,0,10*ROW('Water Data'!G146)))</f>
        <v/>
      </c>
      <c r="CE152" s="310" t="str">
        <f ca="true">+IF(OFFSET('Water Data'!$H$27,0,10*ROW('Water Data'!H146))="","",OFFSET('Water Data'!$H$27,0,10*ROW('Water Data'!H146)))</f>
        <v/>
      </c>
      <c r="CF152" s="310" t="str">
        <f ca="true">+IF(OFFSET('Water Data'!$H$28,0,10*ROW('Water Data'!H146))="","",OFFSET('Water Data'!$H$28,0,10*ROW('Water Data'!H146)))</f>
        <v/>
      </c>
      <c r="CG152" s="310" t="str">
        <f ca="true">+IF(OFFSET('Water Data'!$H$29,0,10*ROW('Water Data'!H146))="","",OFFSET('Water Data'!$H$29,0,10*ROW('Water Data'!H146)))</f>
        <v/>
      </c>
      <c r="CH152" s="310" t="str">
        <f ca="true">+IF(OFFSET('Water Data'!$I$27,0,10*ROW('Water Data'!I146))="","",OFFSET('Water Data'!$I$27,0,10*ROW('Water Data'!I146)))</f>
        <v/>
      </c>
      <c r="CI152" s="310" t="str">
        <f ca="true">+IF(OFFSET('Water Data'!$I$28,0,10*ROW('Water Data'!I146))="","",OFFSET('Water Data'!$I$28,0,10*ROW('Water Data'!I146)))</f>
        <v/>
      </c>
      <c r="CJ152" s="310" t="str">
        <f ca="true">+IF(OFFSET('Water Data'!$I$29,0,10*ROW('Water Data'!I146))="","",OFFSET('Water Data'!$I$29,0,10*ROW('Water Data'!I146)))</f>
        <v/>
      </c>
      <c r="CK152" s="310" t="str">
        <f ca="true">+IF(OFFSET('Sanitation Data'!$D$28,0,10*ROW('Sanitation Data'!D146))="","",OFFSET('Sanitation Data'!$D$28,0,10*ROW('Sanitation Data'!D146)))</f>
        <v/>
      </c>
      <c r="CL152" s="310" t="str">
        <f ca="true">+IF(OFFSET('Sanitation Data'!$D$29,0,10*ROW('Sanitation Data'!D146))="","",OFFSET('Sanitation Data'!$D$29,0,10*ROW('Sanitation Data'!D146)))</f>
        <v/>
      </c>
      <c r="CM152" s="310" t="str">
        <f ca="true">+IF(OFFSET('Sanitation Data'!$D$30,0,10*ROW('Sanitation Data'!D146))="","",OFFSET('Sanitation Data'!$D$30,0,10*ROW('Sanitation Data'!D146)))</f>
        <v/>
      </c>
      <c r="CN152" s="310" t="str">
        <f ca="true">+IF(OFFSET('Sanitation Data'!$D$31,0,10*ROW('Sanitation Data'!D146))="","",OFFSET('Sanitation Data'!$D$31,0,10*ROW('Sanitation Data'!D146)))</f>
        <v/>
      </c>
      <c r="CO152" s="310" t="str">
        <f ca="true">+IF(OFFSET('Sanitation Data'!$D$32,0,10*ROW('Sanitation Data'!D146))="","",OFFSET('Sanitation Data'!$D$32,0,10*ROW('Sanitation Data'!D146)))</f>
        <v/>
      </c>
      <c r="CP152" s="310" t="str">
        <f ca="true">+IF(OFFSET('Sanitation Data'!$E$28,0,10*ROW('Sanitation Data'!E146))="","",OFFSET('Sanitation Data'!$E$28,0,10*ROW('Sanitation Data'!E146)))</f>
        <v/>
      </c>
      <c r="CQ152" s="310" t="str">
        <f ca="true">+IF(OFFSET('Sanitation Data'!$E$29,0,10*ROW('Sanitation Data'!E146))="","",OFFSET('Sanitation Data'!$E$29,0,10*ROW('Sanitation Data'!E146)))</f>
        <v/>
      </c>
      <c r="CR152" s="310" t="str">
        <f ca="true">+IF(OFFSET('Sanitation Data'!$E$30,0,10*ROW('Sanitation Data'!E146))="","",OFFSET('Sanitation Data'!$E$30,0,10*ROW('Sanitation Data'!E146)))</f>
        <v/>
      </c>
      <c r="CS152" s="310" t="str">
        <f ca="true">+IF(OFFSET('Sanitation Data'!$E$31,0,10*ROW('Sanitation Data'!E146))="","",OFFSET('Sanitation Data'!$E$31,0,10*ROW('Sanitation Data'!E146)))</f>
        <v/>
      </c>
      <c r="CT152" s="310" t="str">
        <f ca="true">+IF(OFFSET('Sanitation Data'!$E$32,0,10*ROW('Sanitation Data'!E146))="","",OFFSET('Sanitation Data'!$E$32,0,10*ROW('Sanitation Data'!E146)))</f>
        <v/>
      </c>
      <c r="CU152" s="310" t="str">
        <f ca="true">+IF(OFFSET('Sanitation Data'!$F$28,0,10*ROW('Sanitation Data'!F146))="","",OFFSET('Sanitation Data'!$F$28,0,10*ROW('Sanitation Data'!F146)))</f>
        <v/>
      </c>
      <c r="CV152" s="310" t="str">
        <f ca="true">+IF(OFFSET('Sanitation Data'!$F$29,0,10*ROW('Sanitation Data'!F146))="","",OFFSET('Sanitation Data'!$F$29,0,10*ROW('Sanitation Data'!F146)))</f>
        <v/>
      </c>
      <c r="CW152" s="310" t="str">
        <f ca="true">+IF(OFFSET('Sanitation Data'!$F$30,0,10*ROW('Sanitation Data'!F146))="","",OFFSET('Sanitation Data'!$F$30,0,10*ROW('Sanitation Data'!F146)))</f>
        <v/>
      </c>
      <c r="CX152" s="310" t="str">
        <f ca="true">+IF(OFFSET('Sanitation Data'!$F$31,0,10*ROW('Sanitation Data'!F146))="","",OFFSET('Sanitation Data'!$F$31,0,10*ROW('Sanitation Data'!F146)))</f>
        <v/>
      </c>
      <c r="CY152" s="310" t="str">
        <f ca="true">+IF(OFFSET('Sanitation Data'!$F$32,0,10*ROW('Sanitation Data'!F146))="","",OFFSET('Sanitation Data'!$F$32,0,10*ROW('Sanitation Data'!F146)))</f>
        <v/>
      </c>
      <c r="CZ152" s="310" t="str">
        <f ca="true">+IF(OFFSET('Sanitation Data'!$G$28,0,10*ROW('Sanitation Data'!G146))="","",OFFSET('Sanitation Data'!$G$28,0,10*ROW('Sanitation Data'!G146)))</f>
        <v/>
      </c>
      <c r="DA152" s="310" t="str">
        <f ca="true">+IF(OFFSET('Sanitation Data'!$G$29,0,10*ROW('Sanitation Data'!G146))="","",OFFSET('Sanitation Data'!$G$29,0,10*ROW('Sanitation Data'!G146)))</f>
        <v/>
      </c>
      <c r="DB152" s="310" t="str">
        <f ca="true">+IF(OFFSET('Sanitation Data'!$G$30,0,10*ROW('Sanitation Data'!G146))="","",OFFSET('Sanitation Data'!$G$30,0,10*ROW('Sanitation Data'!G146)))</f>
        <v/>
      </c>
      <c r="DC152" s="310" t="str">
        <f ca="true">+IF(OFFSET('Sanitation Data'!$G$31,0,10*ROW('Sanitation Data'!G146))="","",OFFSET('Sanitation Data'!$G$31,0,10*ROW('Sanitation Data'!G146)))</f>
        <v/>
      </c>
      <c r="DD152" s="310" t="str">
        <f ca="true">+IF(OFFSET('Sanitation Data'!$G$32,0,10*ROW('Sanitation Data'!G146))="","",OFFSET('Sanitation Data'!$G$32,0,10*ROW('Sanitation Data'!G146)))</f>
        <v/>
      </c>
      <c r="DE152" s="310" t="str">
        <f ca="true">+IF(OFFSET('Sanitation Data'!$H$28,0,10*ROW('Sanitation Data'!H146))="","",OFFSET('Sanitation Data'!$H$28,0,10*ROW('Sanitation Data'!H146)))</f>
        <v/>
      </c>
      <c r="DF152" s="310" t="str">
        <f ca="true">+IF(OFFSET('Sanitation Data'!$H$29,0,10*ROW('Sanitation Data'!H146))="","",OFFSET('Sanitation Data'!$H$29,0,10*ROW('Sanitation Data'!H146)))</f>
        <v/>
      </c>
      <c r="DG152" s="310" t="str">
        <f ca="true">+IF(OFFSET('Sanitation Data'!$H$30,0,10*ROW('Sanitation Data'!H146))="","",OFFSET('Sanitation Data'!$H$30,0,10*ROW('Sanitation Data'!H146)))</f>
        <v/>
      </c>
      <c r="DH152" s="310" t="str">
        <f ca="true">+IF(OFFSET('Sanitation Data'!$H$31,0,10*ROW('Sanitation Data'!H146))="","",OFFSET('Sanitation Data'!$H$31,0,10*ROW('Sanitation Data'!H146)))</f>
        <v/>
      </c>
      <c r="DI152" s="310" t="str">
        <f ca="true">+IF(OFFSET('Sanitation Data'!$H$32,0,10*ROW('Sanitation Data'!H146))="","",OFFSET('Sanitation Data'!$H$32,0,10*ROW('Sanitation Data'!H146)))</f>
        <v/>
      </c>
      <c r="DJ152" s="310" t="str">
        <f ca="true">+IF(OFFSET('Sanitation Data'!$I$28,0,10*ROW('Sanitation Data'!I146))="","",OFFSET('Sanitation Data'!$I$28,0,10*ROW('Sanitation Data'!I146)))</f>
        <v/>
      </c>
      <c r="DK152" s="310" t="str">
        <f ca="true">+IF(OFFSET('Sanitation Data'!$I$29,0,10*ROW('Sanitation Data'!I146))="","",OFFSET('Sanitation Data'!$I$29,0,10*ROW('Sanitation Data'!I146)))</f>
        <v/>
      </c>
      <c r="DL152" s="310" t="str">
        <f ca="true">+IF(OFFSET('Sanitation Data'!$I$30,0,10*ROW('Sanitation Data'!I146))="","",OFFSET('Sanitation Data'!$I$30,0,10*ROW('Sanitation Data'!I146)))</f>
        <v/>
      </c>
      <c r="DM152" s="310" t="str">
        <f ca="true">+IF(OFFSET('Sanitation Data'!$I$31,0,10*ROW('Sanitation Data'!I146))="","",OFFSET('Sanitation Data'!$I$31,0,10*ROW('Sanitation Data'!I146)))</f>
        <v/>
      </c>
      <c r="DN152" s="310" t="str">
        <f ca="true">+IF(OFFSET('Sanitation Data'!$I$32,0,10*ROW('Sanitation Data'!I146))="","",OFFSET('Sanitation Data'!$I$32,0,10*ROW('Sanitation Data'!I146)))</f>
        <v/>
      </c>
      <c r="DO152" s="310" t="str">
        <f ca="true">+IF(OFFSET('Hygiene Data'!$D$11,0,10*ROW('Hygiene Data'!D146))="","",OFFSET('Hygiene Data'!$D$11,0,10*ROW('Hygiene Data'!D146)))</f>
        <v/>
      </c>
      <c r="DP152" s="310" t="str">
        <f ca="true">+IF(OFFSET('Hygiene Data'!$D$12,0,10*ROW('Hygiene Data'!D146))="","",OFFSET('Hygiene Data'!$D$12,0,10*ROW('Hygiene Data'!D146)))</f>
        <v/>
      </c>
      <c r="DQ152" s="310" t="str">
        <f ca="true">+IF(OFFSET('Hygiene Data'!$D$13,0,10*ROW('Hygiene Data'!D146))="","",OFFSET('Hygiene Data'!$D$13,0,10*ROW('Hygiene Data'!D146)))</f>
        <v/>
      </c>
      <c r="DR152" s="310" t="str">
        <f ca="true">+IF(OFFSET('Hygiene Data'!$E$11,0,10*ROW('Hygiene Data'!E146))="","",OFFSET('Hygiene Data'!$E$11,0,10*ROW('Hygiene Data'!E146)))</f>
        <v/>
      </c>
      <c r="DS152" s="310" t="str">
        <f ca="true">+IF(OFFSET('Hygiene Data'!$E$12,0,10*ROW('Hygiene Data'!E146))="","",OFFSET('Hygiene Data'!$E$12,0,10*ROW('Hygiene Data'!E146)))</f>
        <v/>
      </c>
      <c r="DT152" s="310" t="str">
        <f ca="true">+IF(OFFSET('Hygiene Data'!$E$13,0,10*ROW('Hygiene Data'!E146))="","",OFFSET('Hygiene Data'!$E$13,0,10*ROW('Hygiene Data'!E146)))</f>
        <v/>
      </c>
      <c r="DU152" s="310" t="str">
        <f ca="true">+IF(OFFSET('Hygiene Data'!$F$11,0,10*ROW('Hygiene Data'!F146))="","",OFFSET('Hygiene Data'!$F$11,0,10*ROW('Hygiene Data'!F146)))</f>
        <v/>
      </c>
      <c r="DV152" s="310" t="str">
        <f ca="true">+IF(OFFSET('Hygiene Data'!$F$12,0,10*ROW('Hygiene Data'!F146))="","",OFFSET('Hygiene Data'!$F$12,0,10*ROW('Hygiene Data'!F146)))</f>
        <v/>
      </c>
      <c r="DW152" s="310" t="str">
        <f ca="true">+IF(OFFSET('Hygiene Data'!$F$13,0,10*ROW('Hygiene Data'!F146))="","",OFFSET('Hygiene Data'!$F$13,0,10*ROW('Hygiene Data'!F146)))</f>
        <v/>
      </c>
      <c r="DX152" s="310" t="str">
        <f ca="true">+IF(OFFSET('Hygiene Data'!$G$11,0,10*ROW('Hygiene Data'!G146))="","",OFFSET('Hygiene Data'!$G$11,0,10*ROW('Hygiene Data'!G146)))</f>
        <v/>
      </c>
      <c r="DY152" s="310" t="str">
        <f ca="true">+IF(OFFSET('Hygiene Data'!$G$12,0,10*ROW('Hygiene Data'!G146))="","",OFFSET('Hygiene Data'!$G$12,0,10*ROW('Hygiene Data'!G146)))</f>
        <v/>
      </c>
      <c r="DZ152" s="310" t="str">
        <f ca="true">+IF(OFFSET('Hygiene Data'!$G$13,0,10*ROW('Hygiene Data'!G146))="","",OFFSET('Hygiene Data'!$G$13,0,10*ROW('Hygiene Data'!G146)))</f>
        <v/>
      </c>
      <c r="EA152" s="310" t="str">
        <f ca="true">+IF(OFFSET('Hygiene Data'!$H$11,0,10*ROW('Hygiene Data'!H146))="","",OFFSET('Hygiene Data'!$H$11,0,10*ROW('Hygiene Data'!H146)))</f>
        <v/>
      </c>
      <c r="EB152" s="310" t="str">
        <f ca="true">+IF(OFFSET('Hygiene Data'!$H$12,0,10*ROW('Hygiene Data'!H146))="","",OFFSET('Hygiene Data'!$H$12,0,10*ROW('Hygiene Data'!H146)))</f>
        <v/>
      </c>
      <c r="EC152" s="310" t="str">
        <f ca="true">+IF(OFFSET('Hygiene Data'!$H$13,0,10*ROW('Hygiene Data'!H146))="","",OFFSET('Hygiene Data'!$H$13,0,10*ROW('Hygiene Data'!H146)))</f>
        <v/>
      </c>
      <c r="ED152" s="310" t="str">
        <f ca="true">+IF(OFFSET('Hygiene Data'!$I$11,0,10*ROW('Hygiene Data'!I146))="","",OFFSET('Hygiene Data'!$I$11,0,10*ROW('Hygiene Data'!I146)))</f>
        <v/>
      </c>
      <c r="EE152" s="310" t="str">
        <f ca="true">+IF(OFFSET('Hygiene Data'!$I$12,0,10*ROW('Hygiene Data'!I146))="","",OFFSET('Hygiene Data'!$I$12,0,10*ROW('Hygiene Data'!I146)))</f>
        <v/>
      </c>
      <c r="EF152" s="310"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66"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10"/>
      <c r="BS153" s="310" t="str">
        <f ca="true">+IF(OFFSET('Water Data'!$D$27,0,10*ROW('Water Data'!D147))="","",OFFSET('Water Data'!$D$27,0,10*ROW('Water Data'!D147)))</f>
        <v/>
      </c>
      <c r="BT153" s="310" t="str">
        <f ca="true">+IF(OFFSET('Water Data'!$D$28,0,10*ROW('Water Data'!D147))="","",OFFSET('Water Data'!$D$28,0,10*ROW('Water Data'!D147)))</f>
        <v/>
      </c>
      <c r="BU153" s="310" t="str">
        <f ca="true">+IF(OFFSET('Water Data'!$D$29,0,10*ROW('Water Data'!D147))="","",OFFSET('Water Data'!$D$29,0,10*ROW('Water Data'!D147)))</f>
        <v/>
      </c>
      <c r="BV153" s="310" t="str">
        <f ca="true">+IF(OFFSET('Water Data'!$E$27,0,10*ROW('Water Data'!E147))="","",OFFSET('Water Data'!$E$27,0,10*ROW('Water Data'!E147)))</f>
        <v/>
      </c>
      <c r="BW153" s="310" t="str">
        <f ca="true">+IF(OFFSET('Water Data'!$E$28,0,10*ROW('Water Data'!E147))="","",OFFSET('Water Data'!$E$28,0,10*ROW('Water Data'!E147)))</f>
        <v/>
      </c>
      <c r="BX153" s="310" t="str">
        <f ca="true">+IF(OFFSET('Water Data'!$E$29,0,10*ROW('Water Data'!E147))="","",OFFSET('Water Data'!$E$29,0,10*ROW('Water Data'!E147)))</f>
        <v/>
      </c>
      <c r="BY153" s="310" t="str">
        <f ca="true">+IF(OFFSET('Water Data'!$F$27,0,10*ROW('Water Data'!F147))="","",OFFSET('Water Data'!$F$27,0,10*ROW('Water Data'!F147)))</f>
        <v/>
      </c>
      <c r="BZ153" s="310" t="str">
        <f ca="true">+IF(OFFSET('Water Data'!$F$28,0,10*ROW('Water Data'!F147))="","",OFFSET('Water Data'!$F$28,0,10*ROW('Water Data'!F147)))</f>
        <v/>
      </c>
      <c r="CA153" s="310" t="str">
        <f ca="true">+IF(OFFSET('Water Data'!$F$29,0,10*ROW('Water Data'!F147))="","",OFFSET('Water Data'!$F$29,0,10*ROW('Water Data'!F147)))</f>
        <v/>
      </c>
      <c r="CB153" s="310" t="str">
        <f ca="true">+IF(OFFSET('Water Data'!$G$27,0,10*ROW('Water Data'!G147))="","",OFFSET('Water Data'!$G$27,0,10*ROW('Water Data'!G147)))</f>
        <v/>
      </c>
      <c r="CC153" s="310" t="str">
        <f ca="true">+IF(OFFSET('Water Data'!$G$28,0,10*ROW('Water Data'!G147))="","",OFFSET('Water Data'!$G$28,0,10*ROW('Water Data'!G147)))</f>
        <v/>
      </c>
      <c r="CD153" s="310" t="str">
        <f ca="true">+IF(OFFSET('Water Data'!$G$29,0,10*ROW('Water Data'!G147))="","",OFFSET('Water Data'!$G$29,0,10*ROW('Water Data'!G147)))</f>
        <v/>
      </c>
      <c r="CE153" s="310" t="str">
        <f ca="true">+IF(OFFSET('Water Data'!$H$27,0,10*ROW('Water Data'!H147))="","",OFFSET('Water Data'!$H$27,0,10*ROW('Water Data'!H147)))</f>
        <v/>
      </c>
      <c r="CF153" s="310" t="str">
        <f ca="true">+IF(OFFSET('Water Data'!$H$28,0,10*ROW('Water Data'!H147))="","",OFFSET('Water Data'!$H$28,0,10*ROW('Water Data'!H147)))</f>
        <v/>
      </c>
      <c r="CG153" s="310" t="str">
        <f ca="true">+IF(OFFSET('Water Data'!$H$29,0,10*ROW('Water Data'!H147))="","",OFFSET('Water Data'!$H$29,0,10*ROW('Water Data'!H147)))</f>
        <v/>
      </c>
      <c r="CH153" s="310" t="str">
        <f ca="true">+IF(OFFSET('Water Data'!$I$27,0,10*ROW('Water Data'!I147))="","",OFFSET('Water Data'!$I$27,0,10*ROW('Water Data'!I147)))</f>
        <v/>
      </c>
      <c r="CI153" s="310" t="str">
        <f ca="true">+IF(OFFSET('Water Data'!$I$28,0,10*ROW('Water Data'!I147))="","",OFFSET('Water Data'!$I$28,0,10*ROW('Water Data'!I147)))</f>
        <v/>
      </c>
      <c r="CJ153" s="310" t="str">
        <f ca="true">+IF(OFFSET('Water Data'!$I$29,0,10*ROW('Water Data'!I147))="","",OFFSET('Water Data'!$I$29,0,10*ROW('Water Data'!I147)))</f>
        <v/>
      </c>
      <c r="CK153" s="310" t="str">
        <f ca="true">+IF(OFFSET('Sanitation Data'!$D$28,0,10*ROW('Sanitation Data'!D147))="","",OFFSET('Sanitation Data'!$D$28,0,10*ROW('Sanitation Data'!D147)))</f>
        <v/>
      </c>
      <c r="CL153" s="310" t="str">
        <f ca="true">+IF(OFFSET('Sanitation Data'!$D$29,0,10*ROW('Sanitation Data'!D147))="","",OFFSET('Sanitation Data'!$D$29,0,10*ROW('Sanitation Data'!D147)))</f>
        <v/>
      </c>
      <c r="CM153" s="310" t="str">
        <f ca="true">+IF(OFFSET('Sanitation Data'!$D$30,0,10*ROW('Sanitation Data'!D147))="","",OFFSET('Sanitation Data'!$D$30,0,10*ROW('Sanitation Data'!D147)))</f>
        <v/>
      </c>
      <c r="CN153" s="310" t="str">
        <f ca="true">+IF(OFFSET('Sanitation Data'!$D$31,0,10*ROW('Sanitation Data'!D147))="","",OFFSET('Sanitation Data'!$D$31,0,10*ROW('Sanitation Data'!D147)))</f>
        <v/>
      </c>
      <c r="CO153" s="310" t="str">
        <f ca="true">+IF(OFFSET('Sanitation Data'!$D$32,0,10*ROW('Sanitation Data'!D147))="","",OFFSET('Sanitation Data'!$D$32,0,10*ROW('Sanitation Data'!D147)))</f>
        <v/>
      </c>
      <c r="CP153" s="310" t="str">
        <f ca="true">+IF(OFFSET('Sanitation Data'!$E$28,0,10*ROW('Sanitation Data'!E147))="","",OFFSET('Sanitation Data'!$E$28,0,10*ROW('Sanitation Data'!E147)))</f>
        <v/>
      </c>
      <c r="CQ153" s="310" t="str">
        <f ca="true">+IF(OFFSET('Sanitation Data'!$E$29,0,10*ROW('Sanitation Data'!E147))="","",OFFSET('Sanitation Data'!$E$29,0,10*ROW('Sanitation Data'!E147)))</f>
        <v/>
      </c>
      <c r="CR153" s="310" t="str">
        <f ca="true">+IF(OFFSET('Sanitation Data'!$E$30,0,10*ROW('Sanitation Data'!E147))="","",OFFSET('Sanitation Data'!$E$30,0,10*ROW('Sanitation Data'!E147)))</f>
        <v/>
      </c>
      <c r="CS153" s="310" t="str">
        <f ca="true">+IF(OFFSET('Sanitation Data'!$E$31,0,10*ROW('Sanitation Data'!E147))="","",OFFSET('Sanitation Data'!$E$31,0,10*ROW('Sanitation Data'!E147)))</f>
        <v/>
      </c>
      <c r="CT153" s="310" t="str">
        <f ca="true">+IF(OFFSET('Sanitation Data'!$E$32,0,10*ROW('Sanitation Data'!E147))="","",OFFSET('Sanitation Data'!$E$32,0,10*ROW('Sanitation Data'!E147)))</f>
        <v/>
      </c>
      <c r="CU153" s="310" t="str">
        <f ca="true">+IF(OFFSET('Sanitation Data'!$F$28,0,10*ROW('Sanitation Data'!F147))="","",OFFSET('Sanitation Data'!$F$28,0,10*ROW('Sanitation Data'!F147)))</f>
        <v/>
      </c>
      <c r="CV153" s="310" t="str">
        <f ca="true">+IF(OFFSET('Sanitation Data'!$F$29,0,10*ROW('Sanitation Data'!F147))="","",OFFSET('Sanitation Data'!$F$29,0,10*ROW('Sanitation Data'!F147)))</f>
        <v/>
      </c>
      <c r="CW153" s="310" t="str">
        <f ca="true">+IF(OFFSET('Sanitation Data'!$F$30,0,10*ROW('Sanitation Data'!F147))="","",OFFSET('Sanitation Data'!$F$30,0,10*ROW('Sanitation Data'!F147)))</f>
        <v/>
      </c>
      <c r="CX153" s="310" t="str">
        <f ca="true">+IF(OFFSET('Sanitation Data'!$F$31,0,10*ROW('Sanitation Data'!F147))="","",OFFSET('Sanitation Data'!$F$31,0,10*ROW('Sanitation Data'!F147)))</f>
        <v/>
      </c>
      <c r="CY153" s="310" t="str">
        <f ca="true">+IF(OFFSET('Sanitation Data'!$F$32,0,10*ROW('Sanitation Data'!F147))="","",OFFSET('Sanitation Data'!$F$32,0,10*ROW('Sanitation Data'!F147)))</f>
        <v/>
      </c>
      <c r="CZ153" s="310" t="str">
        <f ca="true">+IF(OFFSET('Sanitation Data'!$G$28,0,10*ROW('Sanitation Data'!G147))="","",OFFSET('Sanitation Data'!$G$28,0,10*ROW('Sanitation Data'!G147)))</f>
        <v/>
      </c>
      <c r="DA153" s="310" t="str">
        <f ca="true">+IF(OFFSET('Sanitation Data'!$G$29,0,10*ROW('Sanitation Data'!G147))="","",OFFSET('Sanitation Data'!$G$29,0,10*ROW('Sanitation Data'!G147)))</f>
        <v/>
      </c>
      <c r="DB153" s="310" t="str">
        <f ca="true">+IF(OFFSET('Sanitation Data'!$G$30,0,10*ROW('Sanitation Data'!G147))="","",OFFSET('Sanitation Data'!$G$30,0,10*ROW('Sanitation Data'!G147)))</f>
        <v/>
      </c>
      <c r="DC153" s="310" t="str">
        <f ca="true">+IF(OFFSET('Sanitation Data'!$G$31,0,10*ROW('Sanitation Data'!G147))="","",OFFSET('Sanitation Data'!$G$31,0,10*ROW('Sanitation Data'!G147)))</f>
        <v/>
      </c>
      <c r="DD153" s="310" t="str">
        <f ca="true">+IF(OFFSET('Sanitation Data'!$G$32,0,10*ROW('Sanitation Data'!G147))="","",OFFSET('Sanitation Data'!$G$32,0,10*ROW('Sanitation Data'!G147)))</f>
        <v/>
      </c>
      <c r="DE153" s="310" t="str">
        <f ca="true">+IF(OFFSET('Sanitation Data'!$H$28,0,10*ROW('Sanitation Data'!H147))="","",OFFSET('Sanitation Data'!$H$28,0,10*ROW('Sanitation Data'!H147)))</f>
        <v/>
      </c>
      <c r="DF153" s="310" t="str">
        <f ca="true">+IF(OFFSET('Sanitation Data'!$H$29,0,10*ROW('Sanitation Data'!H147))="","",OFFSET('Sanitation Data'!$H$29,0,10*ROW('Sanitation Data'!H147)))</f>
        <v/>
      </c>
      <c r="DG153" s="310" t="str">
        <f ca="true">+IF(OFFSET('Sanitation Data'!$H$30,0,10*ROW('Sanitation Data'!H147))="","",OFFSET('Sanitation Data'!$H$30,0,10*ROW('Sanitation Data'!H147)))</f>
        <v/>
      </c>
      <c r="DH153" s="310" t="str">
        <f ca="true">+IF(OFFSET('Sanitation Data'!$H$31,0,10*ROW('Sanitation Data'!H147))="","",OFFSET('Sanitation Data'!$H$31,0,10*ROW('Sanitation Data'!H147)))</f>
        <v/>
      </c>
      <c r="DI153" s="310" t="str">
        <f ca="true">+IF(OFFSET('Sanitation Data'!$H$32,0,10*ROW('Sanitation Data'!H147))="","",OFFSET('Sanitation Data'!$H$32,0,10*ROW('Sanitation Data'!H147)))</f>
        <v/>
      </c>
      <c r="DJ153" s="310" t="str">
        <f ca="true">+IF(OFFSET('Sanitation Data'!$I$28,0,10*ROW('Sanitation Data'!I147))="","",OFFSET('Sanitation Data'!$I$28,0,10*ROW('Sanitation Data'!I147)))</f>
        <v/>
      </c>
      <c r="DK153" s="310" t="str">
        <f ca="true">+IF(OFFSET('Sanitation Data'!$I$29,0,10*ROW('Sanitation Data'!I147))="","",OFFSET('Sanitation Data'!$I$29,0,10*ROW('Sanitation Data'!I147)))</f>
        <v/>
      </c>
      <c r="DL153" s="310" t="str">
        <f ca="true">+IF(OFFSET('Sanitation Data'!$I$30,0,10*ROW('Sanitation Data'!I147))="","",OFFSET('Sanitation Data'!$I$30,0,10*ROW('Sanitation Data'!I147)))</f>
        <v/>
      </c>
      <c r="DM153" s="310" t="str">
        <f ca="true">+IF(OFFSET('Sanitation Data'!$I$31,0,10*ROW('Sanitation Data'!I147))="","",OFFSET('Sanitation Data'!$I$31,0,10*ROW('Sanitation Data'!I147)))</f>
        <v/>
      </c>
      <c r="DN153" s="310" t="str">
        <f ca="true">+IF(OFFSET('Sanitation Data'!$I$32,0,10*ROW('Sanitation Data'!I147))="","",OFFSET('Sanitation Data'!$I$32,0,10*ROW('Sanitation Data'!I147)))</f>
        <v/>
      </c>
      <c r="DO153" s="310" t="str">
        <f ca="true">+IF(OFFSET('Hygiene Data'!$D$11,0,10*ROW('Hygiene Data'!D147))="","",OFFSET('Hygiene Data'!$D$11,0,10*ROW('Hygiene Data'!D147)))</f>
        <v/>
      </c>
      <c r="DP153" s="310" t="str">
        <f ca="true">+IF(OFFSET('Hygiene Data'!$D$12,0,10*ROW('Hygiene Data'!D147))="","",OFFSET('Hygiene Data'!$D$12,0,10*ROW('Hygiene Data'!D147)))</f>
        <v/>
      </c>
      <c r="DQ153" s="310" t="str">
        <f ca="true">+IF(OFFSET('Hygiene Data'!$D$13,0,10*ROW('Hygiene Data'!D147))="","",OFFSET('Hygiene Data'!$D$13,0,10*ROW('Hygiene Data'!D147)))</f>
        <v/>
      </c>
      <c r="DR153" s="310" t="str">
        <f ca="true">+IF(OFFSET('Hygiene Data'!$E$11,0,10*ROW('Hygiene Data'!E147))="","",OFFSET('Hygiene Data'!$E$11,0,10*ROW('Hygiene Data'!E147)))</f>
        <v/>
      </c>
      <c r="DS153" s="310" t="str">
        <f ca="true">+IF(OFFSET('Hygiene Data'!$E$12,0,10*ROW('Hygiene Data'!E147))="","",OFFSET('Hygiene Data'!$E$12,0,10*ROW('Hygiene Data'!E147)))</f>
        <v/>
      </c>
      <c r="DT153" s="310" t="str">
        <f ca="true">+IF(OFFSET('Hygiene Data'!$E$13,0,10*ROW('Hygiene Data'!E147))="","",OFFSET('Hygiene Data'!$E$13,0,10*ROW('Hygiene Data'!E147)))</f>
        <v/>
      </c>
      <c r="DU153" s="310" t="str">
        <f ca="true">+IF(OFFSET('Hygiene Data'!$F$11,0,10*ROW('Hygiene Data'!F147))="","",OFFSET('Hygiene Data'!$F$11,0,10*ROW('Hygiene Data'!F147)))</f>
        <v/>
      </c>
      <c r="DV153" s="310" t="str">
        <f ca="true">+IF(OFFSET('Hygiene Data'!$F$12,0,10*ROW('Hygiene Data'!F147))="","",OFFSET('Hygiene Data'!$F$12,0,10*ROW('Hygiene Data'!F147)))</f>
        <v/>
      </c>
      <c r="DW153" s="310" t="str">
        <f ca="true">+IF(OFFSET('Hygiene Data'!$F$13,0,10*ROW('Hygiene Data'!F147))="","",OFFSET('Hygiene Data'!$F$13,0,10*ROW('Hygiene Data'!F147)))</f>
        <v/>
      </c>
      <c r="DX153" s="310" t="str">
        <f ca="true">+IF(OFFSET('Hygiene Data'!$G$11,0,10*ROW('Hygiene Data'!G147))="","",OFFSET('Hygiene Data'!$G$11,0,10*ROW('Hygiene Data'!G147)))</f>
        <v/>
      </c>
      <c r="DY153" s="310" t="str">
        <f ca="true">+IF(OFFSET('Hygiene Data'!$G$12,0,10*ROW('Hygiene Data'!G147))="","",OFFSET('Hygiene Data'!$G$12,0,10*ROW('Hygiene Data'!G147)))</f>
        <v/>
      </c>
      <c r="DZ153" s="310" t="str">
        <f ca="true">+IF(OFFSET('Hygiene Data'!$G$13,0,10*ROW('Hygiene Data'!G147))="","",OFFSET('Hygiene Data'!$G$13,0,10*ROW('Hygiene Data'!G147)))</f>
        <v/>
      </c>
      <c r="EA153" s="310" t="str">
        <f ca="true">+IF(OFFSET('Hygiene Data'!$H$11,0,10*ROW('Hygiene Data'!H147))="","",OFFSET('Hygiene Data'!$H$11,0,10*ROW('Hygiene Data'!H147)))</f>
        <v/>
      </c>
      <c r="EB153" s="310" t="str">
        <f ca="true">+IF(OFFSET('Hygiene Data'!$H$12,0,10*ROW('Hygiene Data'!H147))="","",OFFSET('Hygiene Data'!$H$12,0,10*ROW('Hygiene Data'!H147)))</f>
        <v/>
      </c>
      <c r="EC153" s="310" t="str">
        <f ca="true">+IF(OFFSET('Hygiene Data'!$H$13,0,10*ROW('Hygiene Data'!H147))="","",OFFSET('Hygiene Data'!$H$13,0,10*ROW('Hygiene Data'!H147)))</f>
        <v/>
      </c>
      <c r="ED153" s="310" t="str">
        <f ca="true">+IF(OFFSET('Hygiene Data'!$I$11,0,10*ROW('Hygiene Data'!I147))="","",OFFSET('Hygiene Data'!$I$11,0,10*ROW('Hygiene Data'!I147)))</f>
        <v/>
      </c>
      <c r="EE153" s="310" t="str">
        <f ca="true">+IF(OFFSET('Hygiene Data'!$I$12,0,10*ROW('Hygiene Data'!I147))="","",OFFSET('Hygiene Data'!$I$12,0,10*ROW('Hygiene Data'!I147)))</f>
        <v/>
      </c>
      <c r="EF153" s="310"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66"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10"/>
      <c r="BS154" s="310" t="str">
        <f ca="true">+IF(OFFSET('Water Data'!$D$27,0,10*ROW('Water Data'!D148))="","",OFFSET('Water Data'!$D$27,0,10*ROW('Water Data'!D148)))</f>
        <v/>
      </c>
      <c r="BT154" s="310" t="str">
        <f ca="true">+IF(OFFSET('Water Data'!$D$28,0,10*ROW('Water Data'!D148))="","",OFFSET('Water Data'!$D$28,0,10*ROW('Water Data'!D148)))</f>
        <v/>
      </c>
      <c r="BU154" s="310" t="str">
        <f ca="true">+IF(OFFSET('Water Data'!$D$29,0,10*ROW('Water Data'!D148))="","",OFFSET('Water Data'!$D$29,0,10*ROW('Water Data'!D148)))</f>
        <v/>
      </c>
      <c r="BV154" s="310" t="str">
        <f ca="true">+IF(OFFSET('Water Data'!$E$27,0,10*ROW('Water Data'!E148))="","",OFFSET('Water Data'!$E$27,0,10*ROW('Water Data'!E148)))</f>
        <v/>
      </c>
      <c r="BW154" s="310" t="str">
        <f ca="true">+IF(OFFSET('Water Data'!$E$28,0,10*ROW('Water Data'!E148))="","",OFFSET('Water Data'!$E$28,0,10*ROW('Water Data'!E148)))</f>
        <v/>
      </c>
      <c r="BX154" s="310" t="str">
        <f ca="true">+IF(OFFSET('Water Data'!$E$29,0,10*ROW('Water Data'!E148))="","",OFFSET('Water Data'!$E$29,0,10*ROW('Water Data'!E148)))</f>
        <v/>
      </c>
      <c r="BY154" s="310" t="str">
        <f ca="true">+IF(OFFSET('Water Data'!$F$27,0,10*ROW('Water Data'!F148))="","",OFFSET('Water Data'!$F$27,0,10*ROW('Water Data'!F148)))</f>
        <v/>
      </c>
      <c r="BZ154" s="310" t="str">
        <f ca="true">+IF(OFFSET('Water Data'!$F$28,0,10*ROW('Water Data'!F148))="","",OFFSET('Water Data'!$F$28,0,10*ROW('Water Data'!F148)))</f>
        <v/>
      </c>
      <c r="CA154" s="310" t="str">
        <f ca="true">+IF(OFFSET('Water Data'!$F$29,0,10*ROW('Water Data'!F148))="","",OFFSET('Water Data'!$F$29,0,10*ROW('Water Data'!F148)))</f>
        <v/>
      </c>
      <c r="CB154" s="310" t="str">
        <f ca="true">+IF(OFFSET('Water Data'!$G$27,0,10*ROW('Water Data'!G148))="","",OFFSET('Water Data'!$G$27,0,10*ROW('Water Data'!G148)))</f>
        <v/>
      </c>
      <c r="CC154" s="310" t="str">
        <f ca="true">+IF(OFFSET('Water Data'!$G$28,0,10*ROW('Water Data'!G148))="","",OFFSET('Water Data'!$G$28,0,10*ROW('Water Data'!G148)))</f>
        <v/>
      </c>
      <c r="CD154" s="310" t="str">
        <f ca="true">+IF(OFFSET('Water Data'!$G$29,0,10*ROW('Water Data'!G148))="","",OFFSET('Water Data'!$G$29,0,10*ROW('Water Data'!G148)))</f>
        <v/>
      </c>
      <c r="CE154" s="310" t="str">
        <f ca="true">+IF(OFFSET('Water Data'!$H$27,0,10*ROW('Water Data'!H148))="","",OFFSET('Water Data'!$H$27,0,10*ROW('Water Data'!H148)))</f>
        <v/>
      </c>
      <c r="CF154" s="310" t="str">
        <f ca="true">+IF(OFFSET('Water Data'!$H$28,0,10*ROW('Water Data'!H148))="","",OFFSET('Water Data'!$H$28,0,10*ROW('Water Data'!H148)))</f>
        <v/>
      </c>
      <c r="CG154" s="310" t="str">
        <f ca="true">+IF(OFFSET('Water Data'!$H$29,0,10*ROW('Water Data'!H148))="","",OFFSET('Water Data'!$H$29,0,10*ROW('Water Data'!H148)))</f>
        <v/>
      </c>
      <c r="CH154" s="310" t="str">
        <f ca="true">+IF(OFFSET('Water Data'!$I$27,0,10*ROW('Water Data'!I148))="","",OFFSET('Water Data'!$I$27,0,10*ROW('Water Data'!I148)))</f>
        <v/>
      </c>
      <c r="CI154" s="310" t="str">
        <f ca="true">+IF(OFFSET('Water Data'!$I$28,0,10*ROW('Water Data'!I148))="","",OFFSET('Water Data'!$I$28,0,10*ROW('Water Data'!I148)))</f>
        <v/>
      </c>
      <c r="CJ154" s="310" t="str">
        <f ca="true">+IF(OFFSET('Water Data'!$I$29,0,10*ROW('Water Data'!I148))="","",OFFSET('Water Data'!$I$29,0,10*ROW('Water Data'!I148)))</f>
        <v/>
      </c>
      <c r="CK154" s="310" t="str">
        <f ca="true">+IF(OFFSET('Sanitation Data'!$D$28,0,10*ROW('Sanitation Data'!D148))="","",OFFSET('Sanitation Data'!$D$28,0,10*ROW('Sanitation Data'!D148)))</f>
        <v/>
      </c>
      <c r="CL154" s="310" t="str">
        <f ca="true">+IF(OFFSET('Sanitation Data'!$D$29,0,10*ROW('Sanitation Data'!D148))="","",OFFSET('Sanitation Data'!$D$29,0,10*ROW('Sanitation Data'!D148)))</f>
        <v/>
      </c>
      <c r="CM154" s="310" t="str">
        <f ca="true">+IF(OFFSET('Sanitation Data'!$D$30,0,10*ROW('Sanitation Data'!D148))="","",OFFSET('Sanitation Data'!$D$30,0,10*ROW('Sanitation Data'!D148)))</f>
        <v/>
      </c>
      <c r="CN154" s="310" t="str">
        <f ca="true">+IF(OFFSET('Sanitation Data'!$D$31,0,10*ROW('Sanitation Data'!D148))="","",OFFSET('Sanitation Data'!$D$31,0,10*ROW('Sanitation Data'!D148)))</f>
        <v/>
      </c>
      <c r="CO154" s="310" t="str">
        <f ca="true">+IF(OFFSET('Sanitation Data'!$D$32,0,10*ROW('Sanitation Data'!D148))="","",OFFSET('Sanitation Data'!$D$32,0,10*ROW('Sanitation Data'!D148)))</f>
        <v/>
      </c>
      <c r="CP154" s="310" t="str">
        <f ca="true">+IF(OFFSET('Sanitation Data'!$E$28,0,10*ROW('Sanitation Data'!E148))="","",OFFSET('Sanitation Data'!$E$28,0,10*ROW('Sanitation Data'!E148)))</f>
        <v/>
      </c>
      <c r="CQ154" s="310" t="str">
        <f ca="true">+IF(OFFSET('Sanitation Data'!$E$29,0,10*ROW('Sanitation Data'!E148))="","",OFFSET('Sanitation Data'!$E$29,0,10*ROW('Sanitation Data'!E148)))</f>
        <v/>
      </c>
      <c r="CR154" s="310" t="str">
        <f ca="true">+IF(OFFSET('Sanitation Data'!$E$30,0,10*ROW('Sanitation Data'!E148))="","",OFFSET('Sanitation Data'!$E$30,0,10*ROW('Sanitation Data'!E148)))</f>
        <v/>
      </c>
      <c r="CS154" s="310" t="str">
        <f ca="true">+IF(OFFSET('Sanitation Data'!$E$31,0,10*ROW('Sanitation Data'!E148))="","",OFFSET('Sanitation Data'!$E$31,0,10*ROW('Sanitation Data'!E148)))</f>
        <v/>
      </c>
      <c r="CT154" s="310" t="str">
        <f ca="true">+IF(OFFSET('Sanitation Data'!$E$32,0,10*ROW('Sanitation Data'!E148))="","",OFFSET('Sanitation Data'!$E$32,0,10*ROW('Sanitation Data'!E148)))</f>
        <v/>
      </c>
      <c r="CU154" s="310" t="str">
        <f ca="true">+IF(OFFSET('Sanitation Data'!$F$28,0,10*ROW('Sanitation Data'!F148))="","",OFFSET('Sanitation Data'!$F$28,0,10*ROW('Sanitation Data'!F148)))</f>
        <v/>
      </c>
      <c r="CV154" s="310" t="str">
        <f ca="true">+IF(OFFSET('Sanitation Data'!$F$29,0,10*ROW('Sanitation Data'!F148))="","",OFFSET('Sanitation Data'!$F$29,0,10*ROW('Sanitation Data'!F148)))</f>
        <v/>
      </c>
      <c r="CW154" s="310" t="str">
        <f ca="true">+IF(OFFSET('Sanitation Data'!$F$30,0,10*ROW('Sanitation Data'!F148))="","",OFFSET('Sanitation Data'!$F$30,0,10*ROW('Sanitation Data'!F148)))</f>
        <v/>
      </c>
      <c r="CX154" s="310" t="str">
        <f ca="true">+IF(OFFSET('Sanitation Data'!$F$31,0,10*ROW('Sanitation Data'!F148))="","",OFFSET('Sanitation Data'!$F$31,0,10*ROW('Sanitation Data'!F148)))</f>
        <v/>
      </c>
      <c r="CY154" s="310" t="str">
        <f ca="true">+IF(OFFSET('Sanitation Data'!$F$32,0,10*ROW('Sanitation Data'!F148))="","",OFFSET('Sanitation Data'!$F$32,0,10*ROW('Sanitation Data'!F148)))</f>
        <v/>
      </c>
      <c r="CZ154" s="310" t="str">
        <f ca="true">+IF(OFFSET('Sanitation Data'!$G$28,0,10*ROW('Sanitation Data'!G148))="","",OFFSET('Sanitation Data'!$G$28,0,10*ROW('Sanitation Data'!G148)))</f>
        <v/>
      </c>
      <c r="DA154" s="310" t="str">
        <f ca="true">+IF(OFFSET('Sanitation Data'!$G$29,0,10*ROW('Sanitation Data'!G148))="","",OFFSET('Sanitation Data'!$G$29,0,10*ROW('Sanitation Data'!G148)))</f>
        <v/>
      </c>
      <c r="DB154" s="310" t="str">
        <f ca="true">+IF(OFFSET('Sanitation Data'!$G$30,0,10*ROW('Sanitation Data'!G148))="","",OFFSET('Sanitation Data'!$G$30,0,10*ROW('Sanitation Data'!G148)))</f>
        <v/>
      </c>
      <c r="DC154" s="310" t="str">
        <f ca="true">+IF(OFFSET('Sanitation Data'!$G$31,0,10*ROW('Sanitation Data'!G148))="","",OFFSET('Sanitation Data'!$G$31,0,10*ROW('Sanitation Data'!G148)))</f>
        <v/>
      </c>
      <c r="DD154" s="310" t="str">
        <f ca="true">+IF(OFFSET('Sanitation Data'!$G$32,0,10*ROW('Sanitation Data'!G148))="","",OFFSET('Sanitation Data'!$G$32,0,10*ROW('Sanitation Data'!G148)))</f>
        <v/>
      </c>
      <c r="DE154" s="310" t="str">
        <f ca="true">+IF(OFFSET('Sanitation Data'!$H$28,0,10*ROW('Sanitation Data'!H148))="","",OFFSET('Sanitation Data'!$H$28,0,10*ROW('Sanitation Data'!H148)))</f>
        <v/>
      </c>
      <c r="DF154" s="310" t="str">
        <f ca="true">+IF(OFFSET('Sanitation Data'!$H$29,0,10*ROW('Sanitation Data'!H148))="","",OFFSET('Sanitation Data'!$H$29,0,10*ROW('Sanitation Data'!H148)))</f>
        <v/>
      </c>
      <c r="DG154" s="310" t="str">
        <f ca="true">+IF(OFFSET('Sanitation Data'!$H$30,0,10*ROW('Sanitation Data'!H148))="","",OFFSET('Sanitation Data'!$H$30,0,10*ROW('Sanitation Data'!H148)))</f>
        <v/>
      </c>
      <c r="DH154" s="310" t="str">
        <f ca="true">+IF(OFFSET('Sanitation Data'!$H$31,0,10*ROW('Sanitation Data'!H148))="","",OFFSET('Sanitation Data'!$H$31,0,10*ROW('Sanitation Data'!H148)))</f>
        <v/>
      </c>
      <c r="DI154" s="310" t="str">
        <f ca="true">+IF(OFFSET('Sanitation Data'!$H$32,0,10*ROW('Sanitation Data'!H148))="","",OFFSET('Sanitation Data'!$H$32,0,10*ROW('Sanitation Data'!H148)))</f>
        <v/>
      </c>
      <c r="DJ154" s="310" t="str">
        <f ca="true">+IF(OFFSET('Sanitation Data'!$I$28,0,10*ROW('Sanitation Data'!I148))="","",OFFSET('Sanitation Data'!$I$28,0,10*ROW('Sanitation Data'!I148)))</f>
        <v/>
      </c>
      <c r="DK154" s="310" t="str">
        <f ca="true">+IF(OFFSET('Sanitation Data'!$I$29,0,10*ROW('Sanitation Data'!I148))="","",OFFSET('Sanitation Data'!$I$29,0,10*ROW('Sanitation Data'!I148)))</f>
        <v/>
      </c>
      <c r="DL154" s="310" t="str">
        <f ca="true">+IF(OFFSET('Sanitation Data'!$I$30,0,10*ROW('Sanitation Data'!I148))="","",OFFSET('Sanitation Data'!$I$30,0,10*ROW('Sanitation Data'!I148)))</f>
        <v/>
      </c>
      <c r="DM154" s="310" t="str">
        <f ca="true">+IF(OFFSET('Sanitation Data'!$I$31,0,10*ROW('Sanitation Data'!I148))="","",OFFSET('Sanitation Data'!$I$31,0,10*ROW('Sanitation Data'!I148)))</f>
        <v/>
      </c>
      <c r="DN154" s="310" t="str">
        <f ca="true">+IF(OFFSET('Sanitation Data'!$I$32,0,10*ROW('Sanitation Data'!I148))="","",OFFSET('Sanitation Data'!$I$32,0,10*ROW('Sanitation Data'!I148)))</f>
        <v/>
      </c>
      <c r="DO154" s="310" t="str">
        <f ca="true">+IF(OFFSET('Hygiene Data'!$D$11,0,10*ROW('Hygiene Data'!D148))="","",OFFSET('Hygiene Data'!$D$11,0,10*ROW('Hygiene Data'!D148)))</f>
        <v/>
      </c>
      <c r="DP154" s="310" t="str">
        <f ca="true">+IF(OFFSET('Hygiene Data'!$D$12,0,10*ROW('Hygiene Data'!D148))="","",OFFSET('Hygiene Data'!$D$12,0,10*ROW('Hygiene Data'!D148)))</f>
        <v/>
      </c>
      <c r="DQ154" s="310" t="str">
        <f ca="true">+IF(OFFSET('Hygiene Data'!$D$13,0,10*ROW('Hygiene Data'!D148))="","",OFFSET('Hygiene Data'!$D$13,0,10*ROW('Hygiene Data'!D148)))</f>
        <v/>
      </c>
      <c r="DR154" s="310" t="str">
        <f ca="true">+IF(OFFSET('Hygiene Data'!$E$11,0,10*ROW('Hygiene Data'!E148))="","",OFFSET('Hygiene Data'!$E$11,0,10*ROW('Hygiene Data'!E148)))</f>
        <v/>
      </c>
      <c r="DS154" s="310" t="str">
        <f ca="true">+IF(OFFSET('Hygiene Data'!$E$12,0,10*ROW('Hygiene Data'!E148))="","",OFFSET('Hygiene Data'!$E$12,0,10*ROW('Hygiene Data'!E148)))</f>
        <v/>
      </c>
      <c r="DT154" s="310" t="str">
        <f ca="true">+IF(OFFSET('Hygiene Data'!$E$13,0,10*ROW('Hygiene Data'!E148))="","",OFFSET('Hygiene Data'!$E$13,0,10*ROW('Hygiene Data'!E148)))</f>
        <v/>
      </c>
      <c r="DU154" s="310" t="str">
        <f ca="true">+IF(OFFSET('Hygiene Data'!$F$11,0,10*ROW('Hygiene Data'!F148))="","",OFFSET('Hygiene Data'!$F$11,0,10*ROW('Hygiene Data'!F148)))</f>
        <v/>
      </c>
      <c r="DV154" s="310" t="str">
        <f ca="true">+IF(OFFSET('Hygiene Data'!$F$12,0,10*ROW('Hygiene Data'!F148))="","",OFFSET('Hygiene Data'!$F$12,0,10*ROW('Hygiene Data'!F148)))</f>
        <v/>
      </c>
      <c r="DW154" s="310" t="str">
        <f ca="true">+IF(OFFSET('Hygiene Data'!$F$13,0,10*ROW('Hygiene Data'!F148))="","",OFFSET('Hygiene Data'!$F$13,0,10*ROW('Hygiene Data'!F148)))</f>
        <v/>
      </c>
      <c r="DX154" s="310" t="str">
        <f ca="true">+IF(OFFSET('Hygiene Data'!$G$11,0,10*ROW('Hygiene Data'!G148))="","",OFFSET('Hygiene Data'!$G$11,0,10*ROW('Hygiene Data'!G148)))</f>
        <v/>
      </c>
      <c r="DY154" s="310" t="str">
        <f ca="true">+IF(OFFSET('Hygiene Data'!$G$12,0,10*ROW('Hygiene Data'!G148))="","",OFFSET('Hygiene Data'!$G$12,0,10*ROW('Hygiene Data'!G148)))</f>
        <v/>
      </c>
      <c r="DZ154" s="310" t="str">
        <f ca="true">+IF(OFFSET('Hygiene Data'!$G$13,0,10*ROW('Hygiene Data'!G148))="","",OFFSET('Hygiene Data'!$G$13,0,10*ROW('Hygiene Data'!G148)))</f>
        <v/>
      </c>
      <c r="EA154" s="310" t="str">
        <f ca="true">+IF(OFFSET('Hygiene Data'!$H$11,0,10*ROW('Hygiene Data'!H148))="","",OFFSET('Hygiene Data'!$H$11,0,10*ROW('Hygiene Data'!H148)))</f>
        <v/>
      </c>
      <c r="EB154" s="310" t="str">
        <f ca="true">+IF(OFFSET('Hygiene Data'!$H$12,0,10*ROW('Hygiene Data'!H148))="","",OFFSET('Hygiene Data'!$H$12,0,10*ROW('Hygiene Data'!H148)))</f>
        <v/>
      </c>
      <c r="EC154" s="310" t="str">
        <f ca="true">+IF(OFFSET('Hygiene Data'!$H$13,0,10*ROW('Hygiene Data'!H148))="","",OFFSET('Hygiene Data'!$H$13,0,10*ROW('Hygiene Data'!H148)))</f>
        <v/>
      </c>
      <c r="ED154" s="310" t="str">
        <f ca="true">+IF(OFFSET('Hygiene Data'!$I$11,0,10*ROW('Hygiene Data'!I148))="","",OFFSET('Hygiene Data'!$I$11,0,10*ROW('Hygiene Data'!I148)))</f>
        <v/>
      </c>
      <c r="EE154" s="310" t="str">
        <f ca="true">+IF(OFFSET('Hygiene Data'!$I$12,0,10*ROW('Hygiene Data'!I148))="","",OFFSET('Hygiene Data'!$I$12,0,10*ROW('Hygiene Data'!I148)))</f>
        <v/>
      </c>
      <c r="EF154" s="310"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66"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10"/>
      <c r="BS155" s="310" t="str">
        <f ca="true">+IF(OFFSET('Water Data'!$D$27,0,10*ROW('Water Data'!D149))="","",OFFSET('Water Data'!$D$27,0,10*ROW('Water Data'!D149)))</f>
        <v/>
      </c>
      <c r="BT155" s="310" t="str">
        <f ca="true">+IF(OFFSET('Water Data'!$D$28,0,10*ROW('Water Data'!D149))="","",OFFSET('Water Data'!$D$28,0,10*ROW('Water Data'!D149)))</f>
        <v/>
      </c>
      <c r="BU155" s="310" t="str">
        <f ca="true">+IF(OFFSET('Water Data'!$D$29,0,10*ROW('Water Data'!D149))="","",OFFSET('Water Data'!$D$29,0,10*ROW('Water Data'!D149)))</f>
        <v/>
      </c>
      <c r="BV155" s="310" t="str">
        <f ca="true">+IF(OFFSET('Water Data'!$E$27,0,10*ROW('Water Data'!E149))="","",OFFSET('Water Data'!$E$27,0,10*ROW('Water Data'!E149)))</f>
        <v/>
      </c>
      <c r="BW155" s="310" t="str">
        <f ca="true">+IF(OFFSET('Water Data'!$E$28,0,10*ROW('Water Data'!E149))="","",OFFSET('Water Data'!$E$28,0,10*ROW('Water Data'!E149)))</f>
        <v/>
      </c>
      <c r="BX155" s="310" t="str">
        <f ca="true">+IF(OFFSET('Water Data'!$E$29,0,10*ROW('Water Data'!E149))="","",OFFSET('Water Data'!$E$29,0,10*ROW('Water Data'!E149)))</f>
        <v/>
      </c>
      <c r="BY155" s="310" t="str">
        <f ca="true">+IF(OFFSET('Water Data'!$F$27,0,10*ROW('Water Data'!F149))="","",OFFSET('Water Data'!$F$27,0,10*ROW('Water Data'!F149)))</f>
        <v/>
      </c>
      <c r="BZ155" s="310" t="str">
        <f ca="true">+IF(OFFSET('Water Data'!$F$28,0,10*ROW('Water Data'!F149))="","",OFFSET('Water Data'!$F$28,0,10*ROW('Water Data'!F149)))</f>
        <v/>
      </c>
      <c r="CA155" s="310" t="str">
        <f ca="true">+IF(OFFSET('Water Data'!$F$29,0,10*ROW('Water Data'!F149))="","",OFFSET('Water Data'!$F$29,0,10*ROW('Water Data'!F149)))</f>
        <v/>
      </c>
      <c r="CB155" s="310" t="str">
        <f ca="true">+IF(OFFSET('Water Data'!$G$27,0,10*ROW('Water Data'!G149))="","",OFFSET('Water Data'!$G$27,0,10*ROW('Water Data'!G149)))</f>
        <v/>
      </c>
      <c r="CC155" s="310" t="str">
        <f ca="true">+IF(OFFSET('Water Data'!$G$28,0,10*ROW('Water Data'!G149))="","",OFFSET('Water Data'!$G$28,0,10*ROW('Water Data'!G149)))</f>
        <v/>
      </c>
      <c r="CD155" s="310" t="str">
        <f ca="true">+IF(OFFSET('Water Data'!$G$29,0,10*ROW('Water Data'!G149))="","",OFFSET('Water Data'!$G$29,0,10*ROW('Water Data'!G149)))</f>
        <v/>
      </c>
      <c r="CE155" s="310" t="str">
        <f ca="true">+IF(OFFSET('Water Data'!$H$27,0,10*ROW('Water Data'!H149))="","",OFFSET('Water Data'!$H$27,0,10*ROW('Water Data'!H149)))</f>
        <v/>
      </c>
      <c r="CF155" s="310" t="str">
        <f ca="true">+IF(OFFSET('Water Data'!$H$28,0,10*ROW('Water Data'!H149))="","",OFFSET('Water Data'!$H$28,0,10*ROW('Water Data'!H149)))</f>
        <v/>
      </c>
      <c r="CG155" s="310" t="str">
        <f ca="true">+IF(OFFSET('Water Data'!$H$29,0,10*ROW('Water Data'!H149))="","",OFFSET('Water Data'!$H$29,0,10*ROW('Water Data'!H149)))</f>
        <v/>
      </c>
      <c r="CH155" s="310" t="str">
        <f ca="true">+IF(OFFSET('Water Data'!$I$27,0,10*ROW('Water Data'!I149))="","",OFFSET('Water Data'!$I$27,0,10*ROW('Water Data'!I149)))</f>
        <v/>
      </c>
      <c r="CI155" s="310" t="str">
        <f ca="true">+IF(OFFSET('Water Data'!$I$28,0,10*ROW('Water Data'!I149))="","",OFFSET('Water Data'!$I$28,0,10*ROW('Water Data'!I149)))</f>
        <v/>
      </c>
      <c r="CJ155" s="310" t="str">
        <f ca="true">+IF(OFFSET('Water Data'!$I$29,0,10*ROW('Water Data'!I149))="","",OFFSET('Water Data'!$I$29,0,10*ROW('Water Data'!I149)))</f>
        <v/>
      </c>
      <c r="CK155" s="310" t="str">
        <f ca="true">+IF(OFFSET('Sanitation Data'!$D$28,0,10*ROW('Sanitation Data'!D149))="","",OFFSET('Sanitation Data'!$D$28,0,10*ROW('Sanitation Data'!D149)))</f>
        <v/>
      </c>
      <c r="CL155" s="310" t="str">
        <f ca="true">+IF(OFFSET('Sanitation Data'!$D$29,0,10*ROW('Sanitation Data'!D149))="","",OFFSET('Sanitation Data'!$D$29,0,10*ROW('Sanitation Data'!D149)))</f>
        <v/>
      </c>
      <c r="CM155" s="310" t="str">
        <f ca="true">+IF(OFFSET('Sanitation Data'!$D$30,0,10*ROW('Sanitation Data'!D149))="","",OFFSET('Sanitation Data'!$D$30,0,10*ROW('Sanitation Data'!D149)))</f>
        <v/>
      </c>
      <c r="CN155" s="310" t="str">
        <f ca="true">+IF(OFFSET('Sanitation Data'!$D$31,0,10*ROW('Sanitation Data'!D149))="","",OFFSET('Sanitation Data'!$D$31,0,10*ROW('Sanitation Data'!D149)))</f>
        <v/>
      </c>
      <c r="CO155" s="310" t="str">
        <f ca="true">+IF(OFFSET('Sanitation Data'!$D$32,0,10*ROW('Sanitation Data'!D149))="","",OFFSET('Sanitation Data'!$D$32,0,10*ROW('Sanitation Data'!D149)))</f>
        <v/>
      </c>
      <c r="CP155" s="310" t="str">
        <f ca="true">+IF(OFFSET('Sanitation Data'!$E$28,0,10*ROW('Sanitation Data'!E149))="","",OFFSET('Sanitation Data'!$E$28,0,10*ROW('Sanitation Data'!E149)))</f>
        <v/>
      </c>
      <c r="CQ155" s="310" t="str">
        <f ca="true">+IF(OFFSET('Sanitation Data'!$E$29,0,10*ROW('Sanitation Data'!E149))="","",OFFSET('Sanitation Data'!$E$29,0,10*ROW('Sanitation Data'!E149)))</f>
        <v/>
      </c>
      <c r="CR155" s="310" t="str">
        <f ca="true">+IF(OFFSET('Sanitation Data'!$E$30,0,10*ROW('Sanitation Data'!E149))="","",OFFSET('Sanitation Data'!$E$30,0,10*ROW('Sanitation Data'!E149)))</f>
        <v/>
      </c>
      <c r="CS155" s="310" t="str">
        <f ca="true">+IF(OFFSET('Sanitation Data'!$E$31,0,10*ROW('Sanitation Data'!E149))="","",OFFSET('Sanitation Data'!$E$31,0,10*ROW('Sanitation Data'!E149)))</f>
        <v/>
      </c>
      <c r="CT155" s="310" t="str">
        <f ca="true">+IF(OFFSET('Sanitation Data'!$E$32,0,10*ROW('Sanitation Data'!E149))="","",OFFSET('Sanitation Data'!$E$32,0,10*ROW('Sanitation Data'!E149)))</f>
        <v/>
      </c>
      <c r="CU155" s="310" t="str">
        <f ca="true">+IF(OFFSET('Sanitation Data'!$F$28,0,10*ROW('Sanitation Data'!F149))="","",OFFSET('Sanitation Data'!$F$28,0,10*ROW('Sanitation Data'!F149)))</f>
        <v/>
      </c>
      <c r="CV155" s="310" t="str">
        <f ca="true">+IF(OFFSET('Sanitation Data'!$F$29,0,10*ROW('Sanitation Data'!F149))="","",OFFSET('Sanitation Data'!$F$29,0,10*ROW('Sanitation Data'!F149)))</f>
        <v/>
      </c>
      <c r="CW155" s="310" t="str">
        <f ca="true">+IF(OFFSET('Sanitation Data'!$F$30,0,10*ROW('Sanitation Data'!F149))="","",OFFSET('Sanitation Data'!$F$30,0,10*ROW('Sanitation Data'!F149)))</f>
        <v/>
      </c>
      <c r="CX155" s="310" t="str">
        <f ca="true">+IF(OFFSET('Sanitation Data'!$F$31,0,10*ROW('Sanitation Data'!F149))="","",OFFSET('Sanitation Data'!$F$31,0,10*ROW('Sanitation Data'!F149)))</f>
        <v/>
      </c>
      <c r="CY155" s="310" t="str">
        <f ca="true">+IF(OFFSET('Sanitation Data'!$F$32,0,10*ROW('Sanitation Data'!F149))="","",OFFSET('Sanitation Data'!$F$32,0,10*ROW('Sanitation Data'!F149)))</f>
        <v/>
      </c>
      <c r="CZ155" s="310" t="str">
        <f ca="true">+IF(OFFSET('Sanitation Data'!$G$28,0,10*ROW('Sanitation Data'!G149))="","",OFFSET('Sanitation Data'!$G$28,0,10*ROW('Sanitation Data'!G149)))</f>
        <v/>
      </c>
      <c r="DA155" s="310" t="str">
        <f ca="true">+IF(OFFSET('Sanitation Data'!$G$29,0,10*ROW('Sanitation Data'!G149))="","",OFFSET('Sanitation Data'!$G$29,0,10*ROW('Sanitation Data'!G149)))</f>
        <v/>
      </c>
      <c r="DB155" s="310" t="str">
        <f ca="true">+IF(OFFSET('Sanitation Data'!$G$30,0,10*ROW('Sanitation Data'!G149))="","",OFFSET('Sanitation Data'!$G$30,0,10*ROW('Sanitation Data'!G149)))</f>
        <v/>
      </c>
      <c r="DC155" s="310" t="str">
        <f ca="true">+IF(OFFSET('Sanitation Data'!$G$31,0,10*ROW('Sanitation Data'!G149))="","",OFFSET('Sanitation Data'!$G$31,0,10*ROW('Sanitation Data'!G149)))</f>
        <v/>
      </c>
      <c r="DD155" s="310" t="str">
        <f ca="true">+IF(OFFSET('Sanitation Data'!$G$32,0,10*ROW('Sanitation Data'!G149))="","",OFFSET('Sanitation Data'!$G$32,0,10*ROW('Sanitation Data'!G149)))</f>
        <v/>
      </c>
      <c r="DE155" s="310" t="str">
        <f ca="true">+IF(OFFSET('Sanitation Data'!$H$28,0,10*ROW('Sanitation Data'!H149))="","",OFFSET('Sanitation Data'!$H$28,0,10*ROW('Sanitation Data'!H149)))</f>
        <v/>
      </c>
      <c r="DF155" s="310" t="str">
        <f ca="true">+IF(OFFSET('Sanitation Data'!$H$29,0,10*ROW('Sanitation Data'!H149))="","",OFFSET('Sanitation Data'!$H$29,0,10*ROW('Sanitation Data'!H149)))</f>
        <v/>
      </c>
      <c r="DG155" s="310" t="str">
        <f ca="true">+IF(OFFSET('Sanitation Data'!$H$30,0,10*ROW('Sanitation Data'!H149))="","",OFFSET('Sanitation Data'!$H$30,0,10*ROW('Sanitation Data'!H149)))</f>
        <v/>
      </c>
      <c r="DH155" s="310" t="str">
        <f ca="true">+IF(OFFSET('Sanitation Data'!$H$31,0,10*ROW('Sanitation Data'!H149))="","",OFFSET('Sanitation Data'!$H$31,0,10*ROW('Sanitation Data'!H149)))</f>
        <v/>
      </c>
      <c r="DI155" s="310" t="str">
        <f ca="true">+IF(OFFSET('Sanitation Data'!$H$32,0,10*ROW('Sanitation Data'!H149))="","",OFFSET('Sanitation Data'!$H$32,0,10*ROW('Sanitation Data'!H149)))</f>
        <v/>
      </c>
      <c r="DJ155" s="310" t="str">
        <f ca="true">+IF(OFFSET('Sanitation Data'!$I$28,0,10*ROW('Sanitation Data'!I149))="","",OFFSET('Sanitation Data'!$I$28,0,10*ROW('Sanitation Data'!I149)))</f>
        <v/>
      </c>
      <c r="DK155" s="310" t="str">
        <f ca="true">+IF(OFFSET('Sanitation Data'!$I$29,0,10*ROW('Sanitation Data'!I149))="","",OFFSET('Sanitation Data'!$I$29,0,10*ROW('Sanitation Data'!I149)))</f>
        <v/>
      </c>
      <c r="DL155" s="310" t="str">
        <f ca="true">+IF(OFFSET('Sanitation Data'!$I$30,0,10*ROW('Sanitation Data'!I149))="","",OFFSET('Sanitation Data'!$I$30,0,10*ROW('Sanitation Data'!I149)))</f>
        <v/>
      </c>
      <c r="DM155" s="310" t="str">
        <f ca="true">+IF(OFFSET('Sanitation Data'!$I$31,0,10*ROW('Sanitation Data'!I149))="","",OFFSET('Sanitation Data'!$I$31,0,10*ROW('Sanitation Data'!I149)))</f>
        <v/>
      </c>
      <c r="DN155" s="310" t="str">
        <f ca="true">+IF(OFFSET('Sanitation Data'!$I$32,0,10*ROW('Sanitation Data'!I149))="","",OFFSET('Sanitation Data'!$I$32,0,10*ROW('Sanitation Data'!I149)))</f>
        <v/>
      </c>
      <c r="DO155" s="310" t="str">
        <f ca="true">+IF(OFFSET('Hygiene Data'!$D$11,0,10*ROW('Hygiene Data'!D149))="","",OFFSET('Hygiene Data'!$D$11,0,10*ROW('Hygiene Data'!D149)))</f>
        <v/>
      </c>
      <c r="DP155" s="310" t="str">
        <f ca="true">+IF(OFFSET('Hygiene Data'!$D$12,0,10*ROW('Hygiene Data'!D149))="","",OFFSET('Hygiene Data'!$D$12,0,10*ROW('Hygiene Data'!D149)))</f>
        <v/>
      </c>
      <c r="DQ155" s="310" t="str">
        <f ca="true">+IF(OFFSET('Hygiene Data'!$D$13,0,10*ROW('Hygiene Data'!D149))="","",OFFSET('Hygiene Data'!$D$13,0,10*ROW('Hygiene Data'!D149)))</f>
        <v/>
      </c>
      <c r="DR155" s="310" t="str">
        <f ca="true">+IF(OFFSET('Hygiene Data'!$E$11,0,10*ROW('Hygiene Data'!E149))="","",OFFSET('Hygiene Data'!$E$11,0,10*ROW('Hygiene Data'!E149)))</f>
        <v/>
      </c>
      <c r="DS155" s="310" t="str">
        <f ca="true">+IF(OFFSET('Hygiene Data'!$E$12,0,10*ROW('Hygiene Data'!E149))="","",OFFSET('Hygiene Data'!$E$12,0,10*ROW('Hygiene Data'!E149)))</f>
        <v/>
      </c>
      <c r="DT155" s="310" t="str">
        <f ca="true">+IF(OFFSET('Hygiene Data'!$E$13,0,10*ROW('Hygiene Data'!E149))="","",OFFSET('Hygiene Data'!$E$13,0,10*ROW('Hygiene Data'!E149)))</f>
        <v/>
      </c>
      <c r="DU155" s="310" t="str">
        <f ca="true">+IF(OFFSET('Hygiene Data'!$F$11,0,10*ROW('Hygiene Data'!F149))="","",OFFSET('Hygiene Data'!$F$11,0,10*ROW('Hygiene Data'!F149)))</f>
        <v/>
      </c>
      <c r="DV155" s="310" t="str">
        <f ca="true">+IF(OFFSET('Hygiene Data'!$F$12,0,10*ROW('Hygiene Data'!F149))="","",OFFSET('Hygiene Data'!$F$12,0,10*ROW('Hygiene Data'!F149)))</f>
        <v/>
      </c>
      <c r="DW155" s="310" t="str">
        <f ca="true">+IF(OFFSET('Hygiene Data'!$F$13,0,10*ROW('Hygiene Data'!F149))="","",OFFSET('Hygiene Data'!$F$13,0,10*ROW('Hygiene Data'!F149)))</f>
        <v/>
      </c>
      <c r="DX155" s="310" t="str">
        <f ca="true">+IF(OFFSET('Hygiene Data'!$G$11,0,10*ROW('Hygiene Data'!G149))="","",OFFSET('Hygiene Data'!$G$11,0,10*ROW('Hygiene Data'!G149)))</f>
        <v/>
      </c>
      <c r="DY155" s="310" t="str">
        <f ca="true">+IF(OFFSET('Hygiene Data'!$G$12,0,10*ROW('Hygiene Data'!G149))="","",OFFSET('Hygiene Data'!$G$12,0,10*ROW('Hygiene Data'!G149)))</f>
        <v/>
      </c>
      <c r="DZ155" s="310" t="str">
        <f ca="true">+IF(OFFSET('Hygiene Data'!$G$13,0,10*ROW('Hygiene Data'!G149))="","",OFFSET('Hygiene Data'!$G$13,0,10*ROW('Hygiene Data'!G149)))</f>
        <v/>
      </c>
      <c r="EA155" s="310" t="str">
        <f ca="true">+IF(OFFSET('Hygiene Data'!$H$11,0,10*ROW('Hygiene Data'!H149))="","",OFFSET('Hygiene Data'!$H$11,0,10*ROW('Hygiene Data'!H149)))</f>
        <v/>
      </c>
      <c r="EB155" s="310" t="str">
        <f ca="true">+IF(OFFSET('Hygiene Data'!$H$12,0,10*ROW('Hygiene Data'!H149))="","",OFFSET('Hygiene Data'!$H$12,0,10*ROW('Hygiene Data'!H149)))</f>
        <v/>
      </c>
      <c r="EC155" s="310" t="str">
        <f ca="true">+IF(OFFSET('Hygiene Data'!$H$13,0,10*ROW('Hygiene Data'!H149))="","",OFFSET('Hygiene Data'!$H$13,0,10*ROW('Hygiene Data'!H149)))</f>
        <v/>
      </c>
      <c r="ED155" s="310" t="str">
        <f ca="true">+IF(OFFSET('Hygiene Data'!$I$11,0,10*ROW('Hygiene Data'!I149))="","",OFFSET('Hygiene Data'!$I$11,0,10*ROW('Hygiene Data'!I149)))</f>
        <v/>
      </c>
      <c r="EE155" s="310" t="str">
        <f ca="true">+IF(OFFSET('Hygiene Data'!$I$12,0,10*ROW('Hygiene Data'!I149))="","",OFFSET('Hygiene Data'!$I$12,0,10*ROW('Hygiene Data'!I149)))</f>
        <v/>
      </c>
      <c r="EF155" s="310"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66"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10"/>
      <c r="BS156" s="310" t="str">
        <f ca="true">+IF(OFFSET('Water Data'!$D$27,0,10*ROW('Water Data'!D150))="","",OFFSET('Water Data'!$D$27,0,10*ROW('Water Data'!D150)))</f>
        <v/>
      </c>
      <c r="BT156" s="310" t="str">
        <f ca="true">+IF(OFFSET('Water Data'!$D$28,0,10*ROW('Water Data'!D150))="","",OFFSET('Water Data'!$D$28,0,10*ROW('Water Data'!D150)))</f>
        <v/>
      </c>
      <c r="BU156" s="310" t="str">
        <f ca="true">+IF(OFFSET('Water Data'!$D$29,0,10*ROW('Water Data'!D150))="","",OFFSET('Water Data'!$D$29,0,10*ROW('Water Data'!D150)))</f>
        <v/>
      </c>
      <c r="BV156" s="310" t="str">
        <f ca="true">+IF(OFFSET('Water Data'!$E$27,0,10*ROW('Water Data'!E150))="","",OFFSET('Water Data'!$E$27,0,10*ROW('Water Data'!E150)))</f>
        <v/>
      </c>
      <c r="BW156" s="310" t="str">
        <f ca="true">+IF(OFFSET('Water Data'!$E$28,0,10*ROW('Water Data'!E150))="","",OFFSET('Water Data'!$E$28,0,10*ROW('Water Data'!E150)))</f>
        <v/>
      </c>
      <c r="BX156" s="310" t="str">
        <f ca="true">+IF(OFFSET('Water Data'!$E$29,0,10*ROW('Water Data'!E150))="","",OFFSET('Water Data'!$E$29,0,10*ROW('Water Data'!E150)))</f>
        <v/>
      </c>
      <c r="BY156" s="310" t="str">
        <f ca="true">+IF(OFFSET('Water Data'!$F$27,0,10*ROW('Water Data'!F150))="","",OFFSET('Water Data'!$F$27,0,10*ROW('Water Data'!F150)))</f>
        <v/>
      </c>
      <c r="BZ156" s="310" t="str">
        <f ca="true">+IF(OFFSET('Water Data'!$F$28,0,10*ROW('Water Data'!F150))="","",OFFSET('Water Data'!$F$28,0,10*ROW('Water Data'!F150)))</f>
        <v/>
      </c>
      <c r="CA156" s="310" t="str">
        <f ca="true">+IF(OFFSET('Water Data'!$F$29,0,10*ROW('Water Data'!F150))="","",OFFSET('Water Data'!$F$29,0,10*ROW('Water Data'!F150)))</f>
        <v/>
      </c>
      <c r="CB156" s="310" t="str">
        <f ca="true">+IF(OFFSET('Water Data'!$G$27,0,10*ROW('Water Data'!G150))="","",OFFSET('Water Data'!$G$27,0,10*ROW('Water Data'!G150)))</f>
        <v/>
      </c>
      <c r="CC156" s="310" t="str">
        <f ca="true">+IF(OFFSET('Water Data'!$G$28,0,10*ROW('Water Data'!G150))="","",OFFSET('Water Data'!$G$28,0,10*ROW('Water Data'!G150)))</f>
        <v/>
      </c>
      <c r="CD156" s="310" t="str">
        <f ca="true">+IF(OFFSET('Water Data'!$G$29,0,10*ROW('Water Data'!G150))="","",OFFSET('Water Data'!$G$29,0,10*ROW('Water Data'!G150)))</f>
        <v/>
      </c>
      <c r="CE156" s="310" t="str">
        <f ca="true">+IF(OFFSET('Water Data'!$H$27,0,10*ROW('Water Data'!H150))="","",OFFSET('Water Data'!$H$27,0,10*ROW('Water Data'!H150)))</f>
        <v/>
      </c>
      <c r="CF156" s="310" t="str">
        <f ca="true">+IF(OFFSET('Water Data'!$H$28,0,10*ROW('Water Data'!H150))="","",OFFSET('Water Data'!$H$28,0,10*ROW('Water Data'!H150)))</f>
        <v/>
      </c>
      <c r="CG156" s="310" t="str">
        <f ca="true">+IF(OFFSET('Water Data'!$H$29,0,10*ROW('Water Data'!H150))="","",OFFSET('Water Data'!$H$29,0,10*ROW('Water Data'!H150)))</f>
        <v/>
      </c>
      <c r="CH156" s="310" t="str">
        <f ca="true">+IF(OFFSET('Water Data'!$I$27,0,10*ROW('Water Data'!I150))="","",OFFSET('Water Data'!$I$27,0,10*ROW('Water Data'!I150)))</f>
        <v/>
      </c>
      <c r="CI156" s="310" t="str">
        <f ca="true">+IF(OFFSET('Water Data'!$I$28,0,10*ROW('Water Data'!I150))="","",OFFSET('Water Data'!$I$28,0,10*ROW('Water Data'!I150)))</f>
        <v/>
      </c>
      <c r="CJ156" s="310" t="str">
        <f ca="true">+IF(OFFSET('Water Data'!$I$29,0,10*ROW('Water Data'!I150))="","",OFFSET('Water Data'!$I$29,0,10*ROW('Water Data'!I150)))</f>
        <v/>
      </c>
      <c r="CK156" s="310" t="str">
        <f ca="true">+IF(OFFSET('Sanitation Data'!$D$28,0,10*ROW('Sanitation Data'!D150))="","",OFFSET('Sanitation Data'!$D$28,0,10*ROW('Sanitation Data'!D150)))</f>
        <v/>
      </c>
      <c r="CL156" s="310" t="str">
        <f ca="true">+IF(OFFSET('Sanitation Data'!$D$29,0,10*ROW('Sanitation Data'!D150))="","",OFFSET('Sanitation Data'!$D$29,0,10*ROW('Sanitation Data'!D150)))</f>
        <v/>
      </c>
      <c r="CM156" s="310" t="str">
        <f ca="true">+IF(OFFSET('Sanitation Data'!$D$30,0,10*ROW('Sanitation Data'!D150))="","",OFFSET('Sanitation Data'!$D$30,0,10*ROW('Sanitation Data'!D150)))</f>
        <v/>
      </c>
      <c r="CN156" s="310" t="str">
        <f ca="true">+IF(OFFSET('Sanitation Data'!$D$31,0,10*ROW('Sanitation Data'!D150))="","",OFFSET('Sanitation Data'!$D$31,0,10*ROW('Sanitation Data'!D150)))</f>
        <v/>
      </c>
      <c r="CO156" s="310" t="str">
        <f ca="true">+IF(OFFSET('Sanitation Data'!$D$32,0,10*ROW('Sanitation Data'!D150))="","",OFFSET('Sanitation Data'!$D$32,0,10*ROW('Sanitation Data'!D150)))</f>
        <v/>
      </c>
      <c r="CP156" s="310" t="str">
        <f ca="true">+IF(OFFSET('Sanitation Data'!$E$28,0,10*ROW('Sanitation Data'!E150))="","",OFFSET('Sanitation Data'!$E$28,0,10*ROW('Sanitation Data'!E150)))</f>
        <v/>
      </c>
      <c r="CQ156" s="310" t="str">
        <f ca="true">+IF(OFFSET('Sanitation Data'!$E$29,0,10*ROW('Sanitation Data'!E150))="","",OFFSET('Sanitation Data'!$E$29,0,10*ROW('Sanitation Data'!E150)))</f>
        <v/>
      </c>
      <c r="CR156" s="310" t="str">
        <f ca="true">+IF(OFFSET('Sanitation Data'!$E$30,0,10*ROW('Sanitation Data'!E150))="","",OFFSET('Sanitation Data'!$E$30,0,10*ROW('Sanitation Data'!E150)))</f>
        <v/>
      </c>
      <c r="CS156" s="310" t="str">
        <f ca="true">+IF(OFFSET('Sanitation Data'!$E$31,0,10*ROW('Sanitation Data'!E150))="","",OFFSET('Sanitation Data'!$E$31,0,10*ROW('Sanitation Data'!E150)))</f>
        <v/>
      </c>
      <c r="CT156" s="310" t="str">
        <f ca="true">+IF(OFFSET('Sanitation Data'!$E$32,0,10*ROW('Sanitation Data'!E150))="","",OFFSET('Sanitation Data'!$E$32,0,10*ROW('Sanitation Data'!E150)))</f>
        <v/>
      </c>
      <c r="CU156" s="310" t="str">
        <f ca="true">+IF(OFFSET('Sanitation Data'!$F$28,0,10*ROW('Sanitation Data'!F150))="","",OFFSET('Sanitation Data'!$F$28,0,10*ROW('Sanitation Data'!F150)))</f>
        <v/>
      </c>
      <c r="CV156" s="310" t="str">
        <f ca="true">+IF(OFFSET('Sanitation Data'!$F$29,0,10*ROW('Sanitation Data'!F150))="","",OFFSET('Sanitation Data'!$F$29,0,10*ROW('Sanitation Data'!F150)))</f>
        <v/>
      </c>
      <c r="CW156" s="310" t="str">
        <f ca="true">+IF(OFFSET('Sanitation Data'!$F$30,0,10*ROW('Sanitation Data'!F150))="","",OFFSET('Sanitation Data'!$F$30,0,10*ROW('Sanitation Data'!F150)))</f>
        <v/>
      </c>
      <c r="CX156" s="310" t="str">
        <f ca="true">+IF(OFFSET('Sanitation Data'!$F$31,0,10*ROW('Sanitation Data'!F150))="","",OFFSET('Sanitation Data'!$F$31,0,10*ROW('Sanitation Data'!F150)))</f>
        <v/>
      </c>
      <c r="CY156" s="310" t="str">
        <f ca="true">+IF(OFFSET('Sanitation Data'!$F$32,0,10*ROW('Sanitation Data'!F150))="","",OFFSET('Sanitation Data'!$F$32,0,10*ROW('Sanitation Data'!F150)))</f>
        <v/>
      </c>
      <c r="CZ156" s="310" t="str">
        <f ca="true">+IF(OFFSET('Sanitation Data'!$G$28,0,10*ROW('Sanitation Data'!G150))="","",OFFSET('Sanitation Data'!$G$28,0,10*ROW('Sanitation Data'!G150)))</f>
        <v/>
      </c>
      <c r="DA156" s="310" t="str">
        <f ca="true">+IF(OFFSET('Sanitation Data'!$G$29,0,10*ROW('Sanitation Data'!G150))="","",OFFSET('Sanitation Data'!$G$29,0,10*ROW('Sanitation Data'!G150)))</f>
        <v/>
      </c>
      <c r="DB156" s="310" t="str">
        <f ca="true">+IF(OFFSET('Sanitation Data'!$G$30,0,10*ROW('Sanitation Data'!G150))="","",OFFSET('Sanitation Data'!$G$30,0,10*ROW('Sanitation Data'!G150)))</f>
        <v/>
      </c>
      <c r="DC156" s="310" t="str">
        <f ca="true">+IF(OFFSET('Sanitation Data'!$G$31,0,10*ROW('Sanitation Data'!G150))="","",OFFSET('Sanitation Data'!$G$31,0,10*ROW('Sanitation Data'!G150)))</f>
        <v/>
      </c>
      <c r="DD156" s="310" t="str">
        <f ca="true">+IF(OFFSET('Sanitation Data'!$G$32,0,10*ROW('Sanitation Data'!G150))="","",OFFSET('Sanitation Data'!$G$32,0,10*ROW('Sanitation Data'!G150)))</f>
        <v/>
      </c>
      <c r="DE156" s="310" t="str">
        <f ca="true">+IF(OFFSET('Sanitation Data'!$H$28,0,10*ROW('Sanitation Data'!H150))="","",OFFSET('Sanitation Data'!$H$28,0,10*ROW('Sanitation Data'!H150)))</f>
        <v/>
      </c>
      <c r="DF156" s="310" t="str">
        <f ca="true">+IF(OFFSET('Sanitation Data'!$H$29,0,10*ROW('Sanitation Data'!H150))="","",OFFSET('Sanitation Data'!$H$29,0,10*ROW('Sanitation Data'!H150)))</f>
        <v/>
      </c>
      <c r="DG156" s="310" t="str">
        <f ca="true">+IF(OFFSET('Sanitation Data'!$H$30,0,10*ROW('Sanitation Data'!H150))="","",OFFSET('Sanitation Data'!$H$30,0,10*ROW('Sanitation Data'!H150)))</f>
        <v/>
      </c>
      <c r="DH156" s="310" t="str">
        <f ca="true">+IF(OFFSET('Sanitation Data'!$H$31,0,10*ROW('Sanitation Data'!H150))="","",OFFSET('Sanitation Data'!$H$31,0,10*ROW('Sanitation Data'!H150)))</f>
        <v/>
      </c>
      <c r="DI156" s="310" t="str">
        <f ca="true">+IF(OFFSET('Sanitation Data'!$H$32,0,10*ROW('Sanitation Data'!H150))="","",OFFSET('Sanitation Data'!$H$32,0,10*ROW('Sanitation Data'!H150)))</f>
        <v/>
      </c>
      <c r="DJ156" s="310" t="str">
        <f ca="true">+IF(OFFSET('Sanitation Data'!$I$28,0,10*ROW('Sanitation Data'!I150))="","",OFFSET('Sanitation Data'!$I$28,0,10*ROW('Sanitation Data'!I150)))</f>
        <v/>
      </c>
      <c r="DK156" s="310" t="str">
        <f ca="true">+IF(OFFSET('Sanitation Data'!$I$29,0,10*ROW('Sanitation Data'!I150))="","",OFFSET('Sanitation Data'!$I$29,0,10*ROW('Sanitation Data'!I150)))</f>
        <v/>
      </c>
      <c r="DL156" s="310" t="str">
        <f ca="true">+IF(OFFSET('Sanitation Data'!$I$30,0,10*ROW('Sanitation Data'!I150))="","",OFFSET('Sanitation Data'!$I$30,0,10*ROW('Sanitation Data'!I150)))</f>
        <v/>
      </c>
      <c r="DM156" s="310" t="str">
        <f ca="true">+IF(OFFSET('Sanitation Data'!$I$31,0,10*ROW('Sanitation Data'!I150))="","",OFFSET('Sanitation Data'!$I$31,0,10*ROW('Sanitation Data'!I150)))</f>
        <v/>
      </c>
      <c r="DN156" s="310" t="str">
        <f ca="true">+IF(OFFSET('Sanitation Data'!$I$32,0,10*ROW('Sanitation Data'!I150))="","",OFFSET('Sanitation Data'!$I$32,0,10*ROW('Sanitation Data'!I150)))</f>
        <v/>
      </c>
      <c r="DO156" s="310" t="str">
        <f ca="true">+IF(OFFSET('Hygiene Data'!$D$11,0,10*ROW('Hygiene Data'!D150))="","",OFFSET('Hygiene Data'!$D$11,0,10*ROW('Hygiene Data'!D150)))</f>
        <v/>
      </c>
      <c r="DP156" s="310" t="str">
        <f ca="true">+IF(OFFSET('Hygiene Data'!$D$12,0,10*ROW('Hygiene Data'!D150))="","",OFFSET('Hygiene Data'!$D$12,0,10*ROW('Hygiene Data'!D150)))</f>
        <v/>
      </c>
      <c r="DQ156" s="310" t="str">
        <f ca="true">+IF(OFFSET('Hygiene Data'!$D$13,0,10*ROW('Hygiene Data'!D150))="","",OFFSET('Hygiene Data'!$D$13,0,10*ROW('Hygiene Data'!D150)))</f>
        <v/>
      </c>
      <c r="DR156" s="310" t="str">
        <f ca="true">+IF(OFFSET('Hygiene Data'!$E$11,0,10*ROW('Hygiene Data'!E150))="","",OFFSET('Hygiene Data'!$E$11,0,10*ROW('Hygiene Data'!E150)))</f>
        <v/>
      </c>
      <c r="DS156" s="310" t="str">
        <f ca="true">+IF(OFFSET('Hygiene Data'!$E$12,0,10*ROW('Hygiene Data'!E150))="","",OFFSET('Hygiene Data'!$E$12,0,10*ROW('Hygiene Data'!E150)))</f>
        <v/>
      </c>
      <c r="DT156" s="310" t="str">
        <f ca="true">+IF(OFFSET('Hygiene Data'!$E$13,0,10*ROW('Hygiene Data'!E150))="","",OFFSET('Hygiene Data'!$E$13,0,10*ROW('Hygiene Data'!E150)))</f>
        <v/>
      </c>
      <c r="DU156" s="310" t="str">
        <f ca="true">+IF(OFFSET('Hygiene Data'!$F$11,0,10*ROW('Hygiene Data'!F150))="","",OFFSET('Hygiene Data'!$F$11,0,10*ROW('Hygiene Data'!F150)))</f>
        <v/>
      </c>
      <c r="DV156" s="310" t="str">
        <f ca="true">+IF(OFFSET('Hygiene Data'!$F$12,0,10*ROW('Hygiene Data'!F150))="","",OFFSET('Hygiene Data'!$F$12,0,10*ROW('Hygiene Data'!F150)))</f>
        <v/>
      </c>
      <c r="DW156" s="310" t="str">
        <f ca="true">+IF(OFFSET('Hygiene Data'!$F$13,0,10*ROW('Hygiene Data'!F150))="","",OFFSET('Hygiene Data'!$F$13,0,10*ROW('Hygiene Data'!F150)))</f>
        <v/>
      </c>
      <c r="DX156" s="310" t="str">
        <f ca="true">+IF(OFFSET('Hygiene Data'!$G$11,0,10*ROW('Hygiene Data'!G150))="","",OFFSET('Hygiene Data'!$G$11,0,10*ROW('Hygiene Data'!G150)))</f>
        <v/>
      </c>
      <c r="DY156" s="310" t="str">
        <f ca="true">+IF(OFFSET('Hygiene Data'!$G$12,0,10*ROW('Hygiene Data'!G150))="","",OFFSET('Hygiene Data'!$G$12,0,10*ROW('Hygiene Data'!G150)))</f>
        <v/>
      </c>
      <c r="DZ156" s="310" t="str">
        <f ca="true">+IF(OFFSET('Hygiene Data'!$G$13,0,10*ROW('Hygiene Data'!G150))="","",OFFSET('Hygiene Data'!$G$13,0,10*ROW('Hygiene Data'!G150)))</f>
        <v/>
      </c>
      <c r="EA156" s="310" t="str">
        <f ca="true">+IF(OFFSET('Hygiene Data'!$H$11,0,10*ROW('Hygiene Data'!H150))="","",OFFSET('Hygiene Data'!$H$11,0,10*ROW('Hygiene Data'!H150)))</f>
        <v/>
      </c>
      <c r="EB156" s="310" t="str">
        <f ca="true">+IF(OFFSET('Hygiene Data'!$H$12,0,10*ROW('Hygiene Data'!H150))="","",OFFSET('Hygiene Data'!$H$12,0,10*ROW('Hygiene Data'!H150)))</f>
        <v/>
      </c>
      <c r="EC156" s="310" t="str">
        <f ca="true">+IF(OFFSET('Hygiene Data'!$H$13,0,10*ROW('Hygiene Data'!H150))="","",OFFSET('Hygiene Data'!$H$13,0,10*ROW('Hygiene Data'!H150)))</f>
        <v/>
      </c>
      <c r="ED156" s="310" t="str">
        <f ca="true">+IF(OFFSET('Hygiene Data'!$I$11,0,10*ROW('Hygiene Data'!I150))="","",OFFSET('Hygiene Data'!$I$11,0,10*ROW('Hygiene Data'!I150)))</f>
        <v/>
      </c>
      <c r="EE156" s="310" t="str">
        <f ca="true">+IF(OFFSET('Hygiene Data'!$I$12,0,10*ROW('Hygiene Data'!I150))="","",OFFSET('Hygiene Data'!$I$12,0,10*ROW('Hygiene Data'!I150)))</f>
        <v/>
      </c>
      <c r="EF156" s="310"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66"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10"/>
      <c r="BS157" s="310" t="str">
        <f ca="true">+IF(OFFSET('Water Data'!$D$27,0,10*ROW('Water Data'!D151))="","",OFFSET('Water Data'!$D$27,0,10*ROW('Water Data'!D151)))</f>
        <v/>
      </c>
      <c r="BT157" s="310" t="str">
        <f ca="true">+IF(OFFSET('Water Data'!$D$28,0,10*ROW('Water Data'!D151))="","",OFFSET('Water Data'!$D$28,0,10*ROW('Water Data'!D151)))</f>
        <v/>
      </c>
      <c r="BU157" s="310" t="str">
        <f ca="true">+IF(OFFSET('Water Data'!$D$29,0,10*ROW('Water Data'!D151))="","",OFFSET('Water Data'!$D$29,0,10*ROW('Water Data'!D151)))</f>
        <v/>
      </c>
      <c r="BV157" s="310" t="str">
        <f ca="true">+IF(OFFSET('Water Data'!$E$27,0,10*ROW('Water Data'!E151))="","",OFFSET('Water Data'!$E$27,0,10*ROW('Water Data'!E151)))</f>
        <v/>
      </c>
      <c r="BW157" s="310" t="str">
        <f ca="true">+IF(OFFSET('Water Data'!$E$28,0,10*ROW('Water Data'!E151))="","",OFFSET('Water Data'!$E$28,0,10*ROW('Water Data'!E151)))</f>
        <v/>
      </c>
      <c r="BX157" s="310" t="str">
        <f ca="true">+IF(OFFSET('Water Data'!$E$29,0,10*ROW('Water Data'!E151))="","",OFFSET('Water Data'!$E$29,0,10*ROW('Water Data'!E151)))</f>
        <v/>
      </c>
      <c r="BY157" s="310" t="str">
        <f ca="true">+IF(OFFSET('Water Data'!$F$27,0,10*ROW('Water Data'!F151))="","",OFFSET('Water Data'!$F$27,0,10*ROW('Water Data'!F151)))</f>
        <v/>
      </c>
      <c r="BZ157" s="310" t="str">
        <f ca="true">+IF(OFFSET('Water Data'!$F$28,0,10*ROW('Water Data'!F151))="","",OFFSET('Water Data'!$F$28,0,10*ROW('Water Data'!F151)))</f>
        <v/>
      </c>
      <c r="CA157" s="310" t="str">
        <f ca="true">+IF(OFFSET('Water Data'!$F$29,0,10*ROW('Water Data'!F151))="","",OFFSET('Water Data'!$F$29,0,10*ROW('Water Data'!F151)))</f>
        <v/>
      </c>
      <c r="CB157" s="310" t="str">
        <f ca="true">+IF(OFFSET('Water Data'!$G$27,0,10*ROW('Water Data'!G151))="","",OFFSET('Water Data'!$G$27,0,10*ROW('Water Data'!G151)))</f>
        <v/>
      </c>
      <c r="CC157" s="310" t="str">
        <f ca="true">+IF(OFFSET('Water Data'!$G$28,0,10*ROW('Water Data'!G151))="","",OFFSET('Water Data'!$G$28,0,10*ROW('Water Data'!G151)))</f>
        <v/>
      </c>
      <c r="CD157" s="310" t="str">
        <f ca="true">+IF(OFFSET('Water Data'!$G$29,0,10*ROW('Water Data'!G151))="","",OFFSET('Water Data'!$G$29,0,10*ROW('Water Data'!G151)))</f>
        <v/>
      </c>
      <c r="CE157" s="310" t="str">
        <f ca="true">+IF(OFFSET('Water Data'!$H$27,0,10*ROW('Water Data'!H151))="","",OFFSET('Water Data'!$H$27,0,10*ROW('Water Data'!H151)))</f>
        <v/>
      </c>
      <c r="CF157" s="310" t="str">
        <f ca="true">+IF(OFFSET('Water Data'!$H$28,0,10*ROW('Water Data'!H151))="","",OFFSET('Water Data'!$H$28,0,10*ROW('Water Data'!H151)))</f>
        <v/>
      </c>
      <c r="CG157" s="310" t="str">
        <f ca="true">+IF(OFFSET('Water Data'!$H$29,0,10*ROW('Water Data'!H151))="","",OFFSET('Water Data'!$H$29,0,10*ROW('Water Data'!H151)))</f>
        <v/>
      </c>
      <c r="CH157" s="310" t="str">
        <f ca="true">+IF(OFFSET('Water Data'!$I$27,0,10*ROW('Water Data'!I151))="","",OFFSET('Water Data'!$I$27,0,10*ROW('Water Data'!I151)))</f>
        <v/>
      </c>
      <c r="CI157" s="310" t="str">
        <f ca="true">+IF(OFFSET('Water Data'!$I$28,0,10*ROW('Water Data'!I151))="","",OFFSET('Water Data'!$I$28,0,10*ROW('Water Data'!I151)))</f>
        <v/>
      </c>
      <c r="CJ157" s="310" t="str">
        <f ca="true">+IF(OFFSET('Water Data'!$I$29,0,10*ROW('Water Data'!I151))="","",OFFSET('Water Data'!$I$29,0,10*ROW('Water Data'!I151)))</f>
        <v/>
      </c>
      <c r="CK157" s="310" t="str">
        <f ca="true">+IF(OFFSET('Sanitation Data'!$D$28,0,10*ROW('Sanitation Data'!D151))="","",OFFSET('Sanitation Data'!$D$28,0,10*ROW('Sanitation Data'!D151)))</f>
        <v/>
      </c>
      <c r="CL157" s="310" t="str">
        <f ca="true">+IF(OFFSET('Sanitation Data'!$D$29,0,10*ROW('Sanitation Data'!D151))="","",OFFSET('Sanitation Data'!$D$29,0,10*ROW('Sanitation Data'!D151)))</f>
        <v/>
      </c>
      <c r="CM157" s="310" t="str">
        <f ca="true">+IF(OFFSET('Sanitation Data'!$D$30,0,10*ROW('Sanitation Data'!D151))="","",OFFSET('Sanitation Data'!$D$30,0,10*ROW('Sanitation Data'!D151)))</f>
        <v/>
      </c>
      <c r="CN157" s="310" t="str">
        <f ca="true">+IF(OFFSET('Sanitation Data'!$D$31,0,10*ROW('Sanitation Data'!D151))="","",OFFSET('Sanitation Data'!$D$31,0,10*ROW('Sanitation Data'!D151)))</f>
        <v/>
      </c>
      <c r="CO157" s="310" t="str">
        <f ca="true">+IF(OFFSET('Sanitation Data'!$D$32,0,10*ROW('Sanitation Data'!D151))="","",OFFSET('Sanitation Data'!$D$32,0,10*ROW('Sanitation Data'!D151)))</f>
        <v/>
      </c>
      <c r="CP157" s="310" t="str">
        <f ca="true">+IF(OFFSET('Sanitation Data'!$E$28,0,10*ROW('Sanitation Data'!E151))="","",OFFSET('Sanitation Data'!$E$28,0,10*ROW('Sanitation Data'!E151)))</f>
        <v/>
      </c>
      <c r="CQ157" s="310" t="str">
        <f ca="true">+IF(OFFSET('Sanitation Data'!$E$29,0,10*ROW('Sanitation Data'!E151))="","",OFFSET('Sanitation Data'!$E$29,0,10*ROW('Sanitation Data'!E151)))</f>
        <v/>
      </c>
      <c r="CR157" s="310" t="str">
        <f ca="true">+IF(OFFSET('Sanitation Data'!$E$30,0,10*ROW('Sanitation Data'!E151))="","",OFFSET('Sanitation Data'!$E$30,0,10*ROW('Sanitation Data'!E151)))</f>
        <v/>
      </c>
      <c r="CS157" s="310" t="str">
        <f ca="true">+IF(OFFSET('Sanitation Data'!$E$31,0,10*ROW('Sanitation Data'!E151))="","",OFFSET('Sanitation Data'!$E$31,0,10*ROW('Sanitation Data'!E151)))</f>
        <v/>
      </c>
      <c r="CT157" s="310" t="str">
        <f ca="true">+IF(OFFSET('Sanitation Data'!$E$32,0,10*ROW('Sanitation Data'!E151))="","",OFFSET('Sanitation Data'!$E$32,0,10*ROW('Sanitation Data'!E151)))</f>
        <v/>
      </c>
      <c r="CU157" s="310" t="str">
        <f ca="true">+IF(OFFSET('Sanitation Data'!$F$28,0,10*ROW('Sanitation Data'!F151))="","",OFFSET('Sanitation Data'!$F$28,0,10*ROW('Sanitation Data'!F151)))</f>
        <v/>
      </c>
      <c r="CV157" s="310" t="str">
        <f ca="true">+IF(OFFSET('Sanitation Data'!$F$29,0,10*ROW('Sanitation Data'!F151))="","",OFFSET('Sanitation Data'!$F$29,0,10*ROW('Sanitation Data'!F151)))</f>
        <v/>
      </c>
      <c r="CW157" s="310" t="str">
        <f ca="true">+IF(OFFSET('Sanitation Data'!$F$30,0,10*ROW('Sanitation Data'!F151))="","",OFFSET('Sanitation Data'!$F$30,0,10*ROW('Sanitation Data'!F151)))</f>
        <v/>
      </c>
      <c r="CX157" s="310" t="str">
        <f ca="true">+IF(OFFSET('Sanitation Data'!$F$31,0,10*ROW('Sanitation Data'!F151))="","",OFFSET('Sanitation Data'!$F$31,0,10*ROW('Sanitation Data'!F151)))</f>
        <v/>
      </c>
      <c r="CY157" s="310" t="str">
        <f ca="true">+IF(OFFSET('Sanitation Data'!$F$32,0,10*ROW('Sanitation Data'!F151))="","",OFFSET('Sanitation Data'!$F$32,0,10*ROW('Sanitation Data'!F151)))</f>
        <v/>
      </c>
      <c r="CZ157" s="310" t="str">
        <f ca="true">+IF(OFFSET('Sanitation Data'!$G$28,0,10*ROW('Sanitation Data'!G151))="","",OFFSET('Sanitation Data'!$G$28,0,10*ROW('Sanitation Data'!G151)))</f>
        <v/>
      </c>
      <c r="DA157" s="310" t="str">
        <f ca="true">+IF(OFFSET('Sanitation Data'!$G$29,0,10*ROW('Sanitation Data'!G151))="","",OFFSET('Sanitation Data'!$G$29,0,10*ROW('Sanitation Data'!G151)))</f>
        <v/>
      </c>
      <c r="DB157" s="310" t="str">
        <f ca="true">+IF(OFFSET('Sanitation Data'!$G$30,0,10*ROW('Sanitation Data'!G151))="","",OFFSET('Sanitation Data'!$G$30,0,10*ROW('Sanitation Data'!G151)))</f>
        <v/>
      </c>
      <c r="DC157" s="310" t="str">
        <f ca="true">+IF(OFFSET('Sanitation Data'!$G$31,0,10*ROW('Sanitation Data'!G151))="","",OFFSET('Sanitation Data'!$G$31,0,10*ROW('Sanitation Data'!G151)))</f>
        <v/>
      </c>
      <c r="DD157" s="310" t="str">
        <f ca="true">+IF(OFFSET('Sanitation Data'!$G$32,0,10*ROW('Sanitation Data'!G151))="","",OFFSET('Sanitation Data'!$G$32,0,10*ROW('Sanitation Data'!G151)))</f>
        <v/>
      </c>
      <c r="DE157" s="310" t="str">
        <f ca="true">+IF(OFFSET('Sanitation Data'!$H$28,0,10*ROW('Sanitation Data'!H151))="","",OFFSET('Sanitation Data'!$H$28,0,10*ROW('Sanitation Data'!H151)))</f>
        <v/>
      </c>
      <c r="DF157" s="310" t="str">
        <f ca="true">+IF(OFFSET('Sanitation Data'!$H$29,0,10*ROW('Sanitation Data'!H151))="","",OFFSET('Sanitation Data'!$H$29,0,10*ROW('Sanitation Data'!H151)))</f>
        <v/>
      </c>
      <c r="DG157" s="310" t="str">
        <f ca="true">+IF(OFFSET('Sanitation Data'!$H$30,0,10*ROW('Sanitation Data'!H151))="","",OFFSET('Sanitation Data'!$H$30,0,10*ROW('Sanitation Data'!H151)))</f>
        <v/>
      </c>
      <c r="DH157" s="310" t="str">
        <f ca="true">+IF(OFFSET('Sanitation Data'!$H$31,0,10*ROW('Sanitation Data'!H151))="","",OFFSET('Sanitation Data'!$H$31,0,10*ROW('Sanitation Data'!H151)))</f>
        <v/>
      </c>
      <c r="DI157" s="310" t="str">
        <f ca="true">+IF(OFFSET('Sanitation Data'!$H$32,0,10*ROW('Sanitation Data'!H151))="","",OFFSET('Sanitation Data'!$H$32,0,10*ROW('Sanitation Data'!H151)))</f>
        <v/>
      </c>
      <c r="DJ157" s="310" t="str">
        <f ca="true">+IF(OFFSET('Sanitation Data'!$I$28,0,10*ROW('Sanitation Data'!I151))="","",OFFSET('Sanitation Data'!$I$28,0,10*ROW('Sanitation Data'!I151)))</f>
        <v/>
      </c>
      <c r="DK157" s="310" t="str">
        <f ca="true">+IF(OFFSET('Sanitation Data'!$I$29,0,10*ROW('Sanitation Data'!I151))="","",OFFSET('Sanitation Data'!$I$29,0,10*ROW('Sanitation Data'!I151)))</f>
        <v/>
      </c>
      <c r="DL157" s="310" t="str">
        <f ca="true">+IF(OFFSET('Sanitation Data'!$I$30,0,10*ROW('Sanitation Data'!I151))="","",OFFSET('Sanitation Data'!$I$30,0,10*ROW('Sanitation Data'!I151)))</f>
        <v/>
      </c>
      <c r="DM157" s="310" t="str">
        <f ca="true">+IF(OFFSET('Sanitation Data'!$I$31,0,10*ROW('Sanitation Data'!I151))="","",OFFSET('Sanitation Data'!$I$31,0,10*ROW('Sanitation Data'!I151)))</f>
        <v/>
      </c>
      <c r="DN157" s="310" t="str">
        <f ca="true">+IF(OFFSET('Sanitation Data'!$I$32,0,10*ROW('Sanitation Data'!I151))="","",OFFSET('Sanitation Data'!$I$32,0,10*ROW('Sanitation Data'!I151)))</f>
        <v/>
      </c>
      <c r="DO157" s="310" t="str">
        <f ca="true">+IF(OFFSET('Hygiene Data'!$D$11,0,10*ROW('Hygiene Data'!D151))="","",OFFSET('Hygiene Data'!$D$11,0,10*ROW('Hygiene Data'!D151)))</f>
        <v/>
      </c>
      <c r="DP157" s="310" t="str">
        <f ca="true">+IF(OFFSET('Hygiene Data'!$D$12,0,10*ROW('Hygiene Data'!D151))="","",OFFSET('Hygiene Data'!$D$12,0,10*ROW('Hygiene Data'!D151)))</f>
        <v/>
      </c>
      <c r="DQ157" s="310" t="str">
        <f ca="true">+IF(OFFSET('Hygiene Data'!$D$13,0,10*ROW('Hygiene Data'!D151))="","",OFFSET('Hygiene Data'!$D$13,0,10*ROW('Hygiene Data'!D151)))</f>
        <v/>
      </c>
      <c r="DR157" s="310" t="str">
        <f ca="true">+IF(OFFSET('Hygiene Data'!$E$11,0,10*ROW('Hygiene Data'!E151))="","",OFFSET('Hygiene Data'!$E$11,0,10*ROW('Hygiene Data'!E151)))</f>
        <v/>
      </c>
      <c r="DS157" s="310" t="str">
        <f ca="true">+IF(OFFSET('Hygiene Data'!$E$12,0,10*ROW('Hygiene Data'!E151))="","",OFFSET('Hygiene Data'!$E$12,0,10*ROW('Hygiene Data'!E151)))</f>
        <v/>
      </c>
      <c r="DT157" s="310" t="str">
        <f ca="true">+IF(OFFSET('Hygiene Data'!$E$13,0,10*ROW('Hygiene Data'!E151))="","",OFFSET('Hygiene Data'!$E$13,0,10*ROW('Hygiene Data'!E151)))</f>
        <v/>
      </c>
      <c r="DU157" s="310" t="str">
        <f ca="true">+IF(OFFSET('Hygiene Data'!$F$11,0,10*ROW('Hygiene Data'!F151))="","",OFFSET('Hygiene Data'!$F$11,0,10*ROW('Hygiene Data'!F151)))</f>
        <v/>
      </c>
      <c r="DV157" s="310" t="str">
        <f ca="true">+IF(OFFSET('Hygiene Data'!$F$12,0,10*ROW('Hygiene Data'!F151))="","",OFFSET('Hygiene Data'!$F$12,0,10*ROW('Hygiene Data'!F151)))</f>
        <v/>
      </c>
      <c r="DW157" s="310" t="str">
        <f ca="true">+IF(OFFSET('Hygiene Data'!$F$13,0,10*ROW('Hygiene Data'!F151))="","",OFFSET('Hygiene Data'!$F$13,0,10*ROW('Hygiene Data'!F151)))</f>
        <v/>
      </c>
      <c r="DX157" s="310" t="str">
        <f ca="true">+IF(OFFSET('Hygiene Data'!$G$11,0,10*ROW('Hygiene Data'!G151))="","",OFFSET('Hygiene Data'!$G$11,0,10*ROW('Hygiene Data'!G151)))</f>
        <v/>
      </c>
      <c r="DY157" s="310" t="str">
        <f ca="true">+IF(OFFSET('Hygiene Data'!$G$12,0,10*ROW('Hygiene Data'!G151))="","",OFFSET('Hygiene Data'!$G$12,0,10*ROW('Hygiene Data'!G151)))</f>
        <v/>
      </c>
      <c r="DZ157" s="310" t="str">
        <f ca="true">+IF(OFFSET('Hygiene Data'!$G$13,0,10*ROW('Hygiene Data'!G151))="","",OFFSET('Hygiene Data'!$G$13,0,10*ROW('Hygiene Data'!G151)))</f>
        <v/>
      </c>
      <c r="EA157" s="310" t="str">
        <f ca="true">+IF(OFFSET('Hygiene Data'!$H$11,0,10*ROW('Hygiene Data'!H151))="","",OFFSET('Hygiene Data'!$H$11,0,10*ROW('Hygiene Data'!H151)))</f>
        <v/>
      </c>
      <c r="EB157" s="310" t="str">
        <f ca="true">+IF(OFFSET('Hygiene Data'!$H$12,0,10*ROW('Hygiene Data'!H151))="","",OFFSET('Hygiene Data'!$H$12,0,10*ROW('Hygiene Data'!H151)))</f>
        <v/>
      </c>
      <c r="EC157" s="310" t="str">
        <f ca="true">+IF(OFFSET('Hygiene Data'!$H$13,0,10*ROW('Hygiene Data'!H151))="","",OFFSET('Hygiene Data'!$H$13,0,10*ROW('Hygiene Data'!H151)))</f>
        <v/>
      </c>
      <c r="ED157" s="310" t="str">
        <f ca="true">+IF(OFFSET('Hygiene Data'!$I$11,0,10*ROW('Hygiene Data'!I151))="","",OFFSET('Hygiene Data'!$I$11,0,10*ROW('Hygiene Data'!I151)))</f>
        <v/>
      </c>
      <c r="EE157" s="310" t="str">
        <f ca="true">+IF(OFFSET('Hygiene Data'!$I$12,0,10*ROW('Hygiene Data'!I151))="","",OFFSET('Hygiene Data'!$I$12,0,10*ROW('Hygiene Data'!I151)))</f>
        <v/>
      </c>
      <c r="EF157" s="310"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66"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10"/>
      <c r="BS158" s="310" t="str">
        <f ca="true">+IF(OFFSET('Water Data'!$D$27,0,10*ROW('Water Data'!D152))="","",OFFSET('Water Data'!$D$27,0,10*ROW('Water Data'!D152)))</f>
        <v/>
      </c>
      <c r="BT158" s="310" t="str">
        <f ca="true">+IF(OFFSET('Water Data'!$D$28,0,10*ROW('Water Data'!D152))="","",OFFSET('Water Data'!$D$28,0,10*ROW('Water Data'!D152)))</f>
        <v/>
      </c>
      <c r="BU158" s="310" t="str">
        <f ca="true">+IF(OFFSET('Water Data'!$D$29,0,10*ROW('Water Data'!D152))="","",OFFSET('Water Data'!$D$29,0,10*ROW('Water Data'!D152)))</f>
        <v/>
      </c>
      <c r="BV158" s="310" t="str">
        <f ca="true">+IF(OFFSET('Water Data'!$E$27,0,10*ROW('Water Data'!E152))="","",OFFSET('Water Data'!$E$27,0,10*ROW('Water Data'!E152)))</f>
        <v/>
      </c>
      <c r="BW158" s="310" t="str">
        <f ca="true">+IF(OFFSET('Water Data'!$E$28,0,10*ROW('Water Data'!E152))="","",OFFSET('Water Data'!$E$28,0,10*ROW('Water Data'!E152)))</f>
        <v/>
      </c>
      <c r="BX158" s="310" t="str">
        <f ca="true">+IF(OFFSET('Water Data'!$E$29,0,10*ROW('Water Data'!E152))="","",OFFSET('Water Data'!$E$29,0,10*ROW('Water Data'!E152)))</f>
        <v/>
      </c>
      <c r="BY158" s="310" t="str">
        <f ca="true">+IF(OFFSET('Water Data'!$F$27,0,10*ROW('Water Data'!F152))="","",OFFSET('Water Data'!$F$27,0,10*ROW('Water Data'!F152)))</f>
        <v/>
      </c>
      <c r="BZ158" s="310" t="str">
        <f ca="true">+IF(OFFSET('Water Data'!$F$28,0,10*ROW('Water Data'!F152))="","",OFFSET('Water Data'!$F$28,0,10*ROW('Water Data'!F152)))</f>
        <v/>
      </c>
      <c r="CA158" s="310" t="str">
        <f ca="true">+IF(OFFSET('Water Data'!$F$29,0,10*ROW('Water Data'!F152))="","",OFFSET('Water Data'!$F$29,0,10*ROW('Water Data'!F152)))</f>
        <v/>
      </c>
      <c r="CB158" s="310" t="str">
        <f ca="true">+IF(OFFSET('Water Data'!$G$27,0,10*ROW('Water Data'!G152))="","",OFFSET('Water Data'!$G$27,0,10*ROW('Water Data'!G152)))</f>
        <v/>
      </c>
      <c r="CC158" s="310" t="str">
        <f ca="true">+IF(OFFSET('Water Data'!$G$28,0,10*ROW('Water Data'!G152))="","",OFFSET('Water Data'!$G$28,0,10*ROW('Water Data'!G152)))</f>
        <v/>
      </c>
      <c r="CD158" s="310" t="str">
        <f ca="true">+IF(OFFSET('Water Data'!$G$29,0,10*ROW('Water Data'!G152))="","",OFFSET('Water Data'!$G$29,0,10*ROW('Water Data'!G152)))</f>
        <v/>
      </c>
      <c r="CE158" s="310" t="str">
        <f ca="true">+IF(OFFSET('Water Data'!$H$27,0,10*ROW('Water Data'!H152))="","",OFFSET('Water Data'!$H$27,0,10*ROW('Water Data'!H152)))</f>
        <v/>
      </c>
      <c r="CF158" s="310" t="str">
        <f ca="true">+IF(OFFSET('Water Data'!$H$28,0,10*ROW('Water Data'!H152))="","",OFFSET('Water Data'!$H$28,0,10*ROW('Water Data'!H152)))</f>
        <v/>
      </c>
      <c r="CG158" s="310" t="str">
        <f ca="true">+IF(OFFSET('Water Data'!$H$29,0,10*ROW('Water Data'!H152))="","",OFFSET('Water Data'!$H$29,0,10*ROW('Water Data'!H152)))</f>
        <v/>
      </c>
      <c r="CH158" s="310" t="str">
        <f ca="true">+IF(OFFSET('Water Data'!$I$27,0,10*ROW('Water Data'!I152))="","",OFFSET('Water Data'!$I$27,0,10*ROW('Water Data'!I152)))</f>
        <v/>
      </c>
      <c r="CI158" s="310" t="str">
        <f ca="true">+IF(OFFSET('Water Data'!$I$28,0,10*ROW('Water Data'!I152))="","",OFFSET('Water Data'!$I$28,0,10*ROW('Water Data'!I152)))</f>
        <v/>
      </c>
      <c r="CJ158" s="310" t="str">
        <f ca="true">+IF(OFFSET('Water Data'!$I$29,0,10*ROW('Water Data'!I152))="","",OFFSET('Water Data'!$I$29,0,10*ROW('Water Data'!I152)))</f>
        <v/>
      </c>
      <c r="CK158" s="310" t="str">
        <f ca="true">+IF(OFFSET('Sanitation Data'!$D$28,0,10*ROW('Sanitation Data'!D152))="","",OFFSET('Sanitation Data'!$D$28,0,10*ROW('Sanitation Data'!D152)))</f>
        <v/>
      </c>
      <c r="CL158" s="310" t="str">
        <f ca="true">+IF(OFFSET('Sanitation Data'!$D$29,0,10*ROW('Sanitation Data'!D152))="","",OFFSET('Sanitation Data'!$D$29,0,10*ROW('Sanitation Data'!D152)))</f>
        <v/>
      </c>
      <c r="CM158" s="310" t="str">
        <f ca="true">+IF(OFFSET('Sanitation Data'!$D$30,0,10*ROW('Sanitation Data'!D152))="","",OFFSET('Sanitation Data'!$D$30,0,10*ROW('Sanitation Data'!D152)))</f>
        <v/>
      </c>
      <c r="CN158" s="310" t="str">
        <f ca="true">+IF(OFFSET('Sanitation Data'!$D$31,0,10*ROW('Sanitation Data'!D152))="","",OFFSET('Sanitation Data'!$D$31,0,10*ROW('Sanitation Data'!D152)))</f>
        <v/>
      </c>
      <c r="CO158" s="310" t="str">
        <f ca="true">+IF(OFFSET('Sanitation Data'!$D$32,0,10*ROW('Sanitation Data'!D152))="","",OFFSET('Sanitation Data'!$D$32,0,10*ROW('Sanitation Data'!D152)))</f>
        <v/>
      </c>
      <c r="CP158" s="310" t="str">
        <f ca="true">+IF(OFFSET('Sanitation Data'!$E$28,0,10*ROW('Sanitation Data'!E152))="","",OFFSET('Sanitation Data'!$E$28,0,10*ROW('Sanitation Data'!E152)))</f>
        <v/>
      </c>
      <c r="CQ158" s="310" t="str">
        <f ca="true">+IF(OFFSET('Sanitation Data'!$E$29,0,10*ROW('Sanitation Data'!E152))="","",OFFSET('Sanitation Data'!$E$29,0,10*ROW('Sanitation Data'!E152)))</f>
        <v/>
      </c>
      <c r="CR158" s="310" t="str">
        <f ca="true">+IF(OFFSET('Sanitation Data'!$E$30,0,10*ROW('Sanitation Data'!E152))="","",OFFSET('Sanitation Data'!$E$30,0,10*ROW('Sanitation Data'!E152)))</f>
        <v/>
      </c>
      <c r="CS158" s="310" t="str">
        <f ca="true">+IF(OFFSET('Sanitation Data'!$E$31,0,10*ROW('Sanitation Data'!E152))="","",OFFSET('Sanitation Data'!$E$31,0,10*ROW('Sanitation Data'!E152)))</f>
        <v/>
      </c>
      <c r="CT158" s="310" t="str">
        <f ca="true">+IF(OFFSET('Sanitation Data'!$E$32,0,10*ROW('Sanitation Data'!E152))="","",OFFSET('Sanitation Data'!$E$32,0,10*ROW('Sanitation Data'!E152)))</f>
        <v/>
      </c>
      <c r="CU158" s="310" t="str">
        <f ca="true">+IF(OFFSET('Sanitation Data'!$F$28,0,10*ROW('Sanitation Data'!F152))="","",OFFSET('Sanitation Data'!$F$28,0,10*ROW('Sanitation Data'!F152)))</f>
        <v/>
      </c>
      <c r="CV158" s="310" t="str">
        <f ca="true">+IF(OFFSET('Sanitation Data'!$F$29,0,10*ROW('Sanitation Data'!F152))="","",OFFSET('Sanitation Data'!$F$29,0,10*ROW('Sanitation Data'!F152)))</f>
        <v/>
      </c>
      <c r="CW158" s="310" t="str">
        <f ca="true">+IF(OFFSET('Sanitation Data'!$F$30,0,10*ROW('Sanitation Data'!F152))="","",OFFSET('Sanitation Data'!$F$30,0,10*ROW('Sanitation Data'!F152)))</f>
        <v/>
      </c>
      <c r="CX158" s="310" t="str">
        <f ca="true">+IF(OFFSET('Sanitation Data'!$F$31,0,10*ROW('Sanitation Data'!F152))="","",OFFSET('Sanitation Data'!$F$31,0,10*ROW('Sanitation Data'!F152)))</f>
        <v/>
      </c>
      <c r="CY158" s="310" t="str">
        <f ca="true">+IF(OFFSET('Sanitation Data'!$F$32,0,10*ROW('Sanitation Data'!F152))="","",OFFSET('Sanitation Data'!$F$32,0,10*ROW('Sanitation Data'!F152)))</f>
        <v/>
      </c>
      <c r="CZ158" s="310" t="str">
        <f ca="true">+IF(OFFSET('Sanitation Data'!$G$28,0,10*ROW('Sanitation Data'!G152))="","",OFFSET('Sanitation Data'!$G$28,0,10*ROW('Sanitation Data'!G152)))</f>
        <v/>
      </c>
      <c r="DA158" s="310" t="str">
        <f ca="true">+IF(OFFSET('Sanitation Data'!$G$29,0,10*ROW('Sanitation Data'!G152))="","",OFFSET('Sanitation Data'!$G$29,0,10*ROW('Sanitation Data'!G152)))</f>
        <v/>
      </c>
      <c r="DB158" s="310" t="str">
        <f ca="true">+IF(OFFSET('Sanitation Data'!$G$30,0,10*ROW('Sanitation Data'!G152))="","",OFFSET('Sanitation Data'!$G$30,0,10*ROW('Sanitation Data'!G152)))</f>
        <v/>
      </c>
      <c r="DC158" s="310" t="str">
        <f ca="true">+IF(OFFSET('Sanitation Data'!$G$31,0,10*ROW('Sanitation Data'!G152))="","",OFFSET('Sanitation Data'!$G$31,0,10*ROW('Sanitation Data'!G152)))</f>
        <v/>
      </c>
      <c r="DD158" s="310" t="str">
        <f ca="true">+IF(OFFSET('Sanitation Data'!$G$32,0,10*ROW('Sanitation Data'!G152))="","",OFFSET('Sanitation Data'!$G$32,0,10*ROW('Sanitation Data'!G152)))</f>
        <v/>
      </c>
      <c r="DE158" s="310" t="str">
        <f ca="true">+IF(OFFSET('Sanitation Data'!$H$28,0,10*ROW('Sanitation Data'!H152))="","",OFFSET('Sanitation Data'!$H$28,0,10*ROW('Sanitation Data'!H152)))</f>
        <v/>
      </c>
      <c r="DF158" s="310" t="str">
        <f ca="true">+IF(OFFSET('Sanitation Data'!$H$29,0,10*ROW('Sanitation Data'!H152))="","",OFFSET('Sanitation Data'!$H$29,0,10*ROW('Sanitation Data'!H152)))</f>
        <v/>
      </c>
      <c r="DG158" s="310" t="str">
        <f ca="true">+IF(OFFSET('Sanitation Data'!$H$30,0,10*ROW('Sanitation Data'!H152))="","",OFFSET('Sanitation Data'!$H$30,0,10*ROW('Sanitation Data'!H152)))</f>
        <v/>
      </c>
      <c r="DH158" s="310" t="str">
        <f ca="true">+IF(OFFSET('Sanitation Data'!$H$31,0,10*ROW('Sanitation Data'!H152))="","",OFFSET('Sanitation Data'!$H$31,0,10*ROW('Sanitation Data'!H152)))</f>
        <v/>
      </c>
      <c r="DI158" s="310" t="str">
        <f ca="true">+IF(OFFSET('Sanitation Data'!$H$32,0,10*ROW('Sanitation Data'!H152))="","",OFFSET('Sanitation Data'!$H$32,0,10*ROW('Sanitation Data'!H152)))</f>
        <v/>
      </c>
      <c r="DJ158" s="310" t="str">
        <f ca="true">+IF(OFFSET('Sanitation Data'!$I$28,0,10*ROW('Sanitation Data'!I152))="","",OFFSET('Sanitation Data'!$I$28,0,10*ROW('Sanitation Data'!I152)))</f>
        <v/>
      </c>
      <c r="DK158" s="310" t="str">
        <f ca="true">+IF(OFFSET('Sanitation Data'!$I$29,0,10*ROW('Sanitation Data'!I152))="","",OFFSET('Sanitation Data'!$I$29,0,10*ROW('Sanitation Data'!I152)))</f>
        <v/>
      </c>
      <c r="DL158" s="310" t="str">
        <f ca="true">+IF(OFFSET('Sanitation Data'!$I$30,0,10*ROW('Sanitation Data'!I152))="","",OFFSET('Sanitation Data'!$I$30,0,10*ROW('Sanitation Data'!I152)))</f>
        <v/>
      </c>
      <c r="DM158" s="310" t="str">
        <f ca="true">+IF(OFFSET('Sanitation Data'!$I$31,0,10*ROW('Sanitation Data'!I152))="","",OFFSET('Sanitation Data'!$I$31,0,10*ROW('Sanitation Data'!I152)))</f>
        <v/>
      </c>
      <c r="DN158" s="310" t="str">
        <f ca="true">+IF(OFFSET('Sanitation Data'!$I$32,0,10*ROW('Sanitation Data'!I152))="","",OFFSET('Sanitation Data'!$I$32,0,10*ROW('Sanitation Data'!I152)))</f>
        <v/>
      </c>
      <c r="DO158" s="310" t="str">
        <f ca="true">+IF(OFFSET('Hygiene Data'!$D$11,0,10*ROW('Hygiene Data'!D152))="","",OFFSET('Hygiene Data'!$D$11,0,10*ROW('Hygiene Data'!D152)))</f>
        <v/>
      </c>
      <c r="DP158" s="310" t="str">
        <f ca="true">+IF(OFFSET('Hygiene Data'!$D$12,0,10*ROW('Hygiene Data'!D152))="","",OFFSET('Hygiene Data'!$D$12,0,10*ROW('Hygiene Data'!D152)))</f>
        <v/>
      </c>
      <c r="DQ158" s="310" t="str">
        <f ca="true">+IF(OFFSET('Hygiene Data'!$D$13,0,10*ROW('Hygiene Data'!D152))="","",OFFSET('Hygiene Data'!$D$13,0,10*ROW('Hygiene Data'!D152)))</f>
        <v/>
      </c>
      <c r="DR158" s="310" t="str">
        <f ca="true">+IF(OFFSET('Hygiene Data'!$E$11,0,10*ROW('Hygiene Data'!E152))="","",OFFSET('Hygiene Data'!$E$11,0,10*ROW('Hygiene Data'!E152)))</f>
        <v/>
      </c>
      <c r="DS158" s="310" t="str">
        <f ca="true">+IF(OFFSET('Hygiene Data'!$E$12,0,10*ROW('Hygiene Data'!E152))="","",OFFSET('Hygiene Data'!$E$12,0,10*ROW('Hygiene Data'!E152)))</f>
        <v/>
      </c>
      <c r="DT158" s="310" t="str">
        <f ca="true">+IF(OFFSET('Hygiene Data'!$E$13,0,10*ROW('Hygiene Data'!E152))="","",OFFSET('Hygiene Data'!$E$13,0,10*ROW('Hygiene Data'!E152)))</f>
        <v/>
      </c>
      <c r="DU158" s="310" t="str">
        <f ca="true">+IF(OFFSET('Hygiene Data'!$F$11,0,10*ROW('Hygiene Data'!F152))="","",OFFSET('Hygiene Data'!$F$11,0,10*ROW('Hygiene Data'!F152)))</f>
        <v/>
      </c>
      <c r="DV158" s="310" t="str">
        <f ca="true">+IF(OFFSET('Hygiene Data'!$F$12,0,10*ROW('Hygiene Data'!F152))="","",OFFSET('Hygiene Data'!$F$12,0,10*ROW('Hygiene Data'!F152)))</f>
        <v/>
      </c>
      <c r="DW158" s="310" t="str">
        <f ca="true">+IF(OFFSET('Hygiene Data'!$F$13,0,10*ROW('Hygiene Data'!F152))="","",OFFSET('Hygiene Data'!$F$13,0,10*ROW('Hygiene Data'!F152)))</f>
        <v/>
      </c>
      <c r="DX158" s="310" t="str">
        <f ca="true">+IF(OFFSET('Hygiene Data'!$G$11,0,10*ROW('Hygiene Data'!G152))="","",OFFSET('Hygiene Data'!$G$11,0,10*ROW('Hygiene Data'!G152)))</f>
        <v/>
      </c>
      <c r="DY158" s="310" t="str">
        <f ca="true">+IF(OFFSET('Hygiene Data'!$G$12,0,10*ROW('Hygiene Data'!G152))="","",OFFSET('Hygiene Data'!$G$12,0,10*ROW('Hygiene Data'!G152)))</f>
        <v/>
      </c>
      <c r="DZ158" s="310" t="str">
        <f ca="true">+IF(OFFSET('Hygiene Data'!$G$13,0,10*ROW('Hygiene Data'!G152))="","",OFFSET('Hygiene Data'!$G$13,0,10*ROW('Hygiene Data'!G152)))</f>
        <v/>
      </c>
      <c r="EA158" s="310" t="str">
        <f ca="true">+IF(OFFSET('Hygiene Data'!$H$11,0,10*ROW('Hygiene Data'!H152))="","",OFFSET('Hygiene Data'!$H$11,0,10*ROW('Hygiene Data'!H152)))</f>
        <v/>
      </c>
      <c r="EB158" s="310" t="str">
        <f ca="true">+IF(OFFSET('Hygiene Data'!$H$12,0,10*ROW('Hygiene Data'!H152))="","",OFFSET('Hygiene Data'!$H$12,0,10*ROW('Hygiene Data'!H152)))</f>
        <v/>
      </c>
      <c r="EC158" s="310" t="str">
        <f ca="true">+IF(OFFSET('Hygiene Data'!$H$13,0,10*ROW('Hygiene Data'!H152))="","",OFFSET('Hygiene Data'!$H$13,0,10*ROW('Hygiene Data'!H152)))</f>
        <v/>
      </c>
      <c r="ED158" s="310" t="str">
        <f ca="true">+IF(OFFSET('Hygiene Data'!$I$11,0,10*ROW('Hygiene Data'!I152))="","",OFFSET('Hygiene Data'!$I$11,0,10*ROW('Hygiene Data'!I152)))</f>
        <v/>
      </c>
      <c r="EE158" s="310" t="str">
        <f ca="true">+IF(OFFSET('Hygiene Data'!$I$12,0,10*ROW('Hygiene Data'!I152))="","",OFFSET('Hygiene Data'!$I$12,0,10*ROW('Hygiene Data'!I152)))</f>
        <v/>
      </c>
      <c r="EF158" s="310"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66"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10"/>
      <c r="BS159" s="310" t="str">
        <f ca="true">+IF(OFFSET('Water Data'!$D$27,0,10*ROW('Water Data'!D153))="","",OFFSET('Water Data'!$D$27,0,10*ROW('Water Data'!D153)))</f>
        <v/>
      </c>
      <c r="BT159" s="310" t="str">
        <f ca="true">+IF(OFFSET('Water Data'!$D$28,0,10*ROW('Water Data'!D153))="","",OFFSET('Water Data'!$D$28,0,10*ROW('Water Data'!D153)))</f>
        <v/>
      </c>
      <c r="BU159" s="310" t="str">
        <f ca="true">+IF(OFFSET('Water Data'!$D$29,0,10*ROW('Water Data'!D153))="","",OFFSET('Water Data'!$D$29,0,10*ROW('Water Data'!D153)))</f>
        <v/>
      </c>
      <c r="BV159" s="310" t="str">
        <f ca="true">+IF(OFFSET('Water Data'!$E$27,0,10*ROW('Water Data'!E153))="","",OFFSET('Water Data'!$E$27,0,10*ROW('Water Data'!E153)))</f>
        <v/>
      </c>
      <c r="BW159" s="310" t="str">
        <f ca="true">+IF(OFFSET('Water Data'!$E$28,0,10*ROW('Water Data'!E153))="","",OFFSET('Water Data'!$E$28,0,10*ROW('Water Data'!E153)))</f>
        <v/>
      </c>
      <c r="BX159" s="310" t="str">
        <f ca="true">+IF(OFFSET('Water Data'!$E$29,0,10*ROW('Water Data'!E153))="","",OFFSET('Water Data'!$E$29,0,10*ROW('Water Data'!E153)))</f>
        <v/>
      </c>
      <c r="BY159" s="310" t="str">
        <f ca="true">+IF(OFFSET('Water Data'!$F$27,0,10*ROW('Water Data'!F153))="","",OFFSET('Water Data'!$F$27,0,10*ROW('Water Data'!F153)))</f>
        <v/>
      </c>
      <c r="BZ159" s="310" t="str">
        <f ca="true">+IF(OFFSET('Water Data'!$F$28,0,10*ROW('Water Data'!F153))="","",OFFSET('Water Data'!$F$28,0,10*ROW('Water Data'!F153)))</f>
        <v/>
      </c>
      <c r="CA159" s="310" t="str">
        <f ca="true">+IF(OFFSET('Water Data'!$F$29,0,10*ROW('Water Data'!F153))="","",OFFSET('Water Data'!$F$29,0,10*ROW('Water Data'!F153)))</f>
        <v/>
      </c>
      <c r="CB159" s="310" t="str">
        <f ca="true">+IF(OFFSET('Water Data'!$G$27,0,10*ROW('Water Data'!G153))="","",OFFSET('Water Data'!$G$27,0,10*ROW('Water Data'!G153)))</f>
        <v/>
      </c>
      <c r="CC159" s="310" t="str">
        <f ca="true">+IF(OFFSET('Water Data'!$G$28,0,10*ROW('Water Data'!G153))="","",OFFSET('Water Data'!$G$28,0,10*ROW('Water Data'!G153)))</f>
        <v/>
      </c>
      <c r="CD159" s="310" t="str">
        <f ca="true">+IF(OFFSET('Water Data'!$G$29,0,10*ROW('Water Data'!G153))="","",OFFSET('Water Data'!$G$29,0,10*ROW('Water Data'!G153)))</f>
        <v/>
      </c>
      <c r="CE159" s="310" t="str">
        <f ca="true">+IF(OFFSET('Water Data'!$H$27,0,10*ROW('Water Data'!H153))="","",OFFSET('Water Data'!$H$27,0,10*ROW('Water Data'!H153)))</f>
        <v/>
      </c>
      <c r="CF159" s="310" t="str">
        <f ca="true">+IF(OFFSET('Water Data'!$H$28,0,10*ROW('Water Data'!H153))="","",OFFSET('Water Data'!$H$28,0,10*ROW('Water Data'!H153)))</f>
        <v/>
      </c>
      <c r="CG159" s="310" t="str">
        <f ca="true">+IF(OFFSET('Water Data'!$H$29,0,10*ROW('Water Data'!H153))="","",OFFSET('Water Data'!$H$29,0,10*ROW('Water Data'!H153)))</f>
        <v/>
      </c>
      <c r="CH159" s="310" t="str">
        <f ca="true">+IF(OFFSET('Water Data'!$I$27,0,10*ROW('Water Data'!I153))="","",OFFSET('Water Data'!$I$27,0,10*ROW('Water Data'!I153)))</f>
        <v/>
      </c>
      <c r="CI159" s="310" t="str">
        <f ca="true">+IF(OFFSET('Water Data'!$I$28,0,10*ROW('Water Data'!I153))="","",OFFSET('Water Data'!$I$28,0,10*ROW('Water Data'!I153)))</f>
        <v/>
      </c>
      <c r="CJ159" s="310" t="str">
        <f ca="true">+IF(OFFSET('Water Data'!$I$29,0,10*ROW('Water Data'!I153))="","",OFFSET('Water Data'!$I$29,0,10*ROW('Water Data'!I153)))</f>
        <v/>
      </c>
      <c r="CK159" s="310" t="str">
        <f ca="true">+IF(OFFSET('Sanitation Data'!$D$28,0,10*ROW('Sanitation Data'!D153))="","",OFFSET('Sanitation Data'!$D$28,0,10*ROW('Sanitation Data'!D153)))</f>
        <v/>
      </c>
      <c r="CL159" s="310" t="str">
        <f ca="true">+IF(OFFSET('Sanitation Data'!$D$29,0,10*ROW('Sanitation Data'!D153))="","",OFFSET('Sanitation Data'!$D$29,0,10*ROW('Sanitation Data'!D153)))</f>
        <v/>
      </c>
      <c r="CM159" s="310" t="str">
        <f ca="true">+IF(OFFSET('Sanitation Data'!$D$30,0,10*ROW('Sanitation Data'!D153))="","",OFFSET('Sanitation Data'!$D$30,0,10*ROW('Sanitation Data'!D153)))</f>
        <v/>
      </c>
      <c r="CN159" s="310" t="str">
        <f ca="true">+IF(OFFSET('Sanitation Data'!$D$31,0,10*ROW('Sanitation Data'!D153))="","",OFFSET('Sanitation Data'!$D$31,0,10*ROW('Sanitation Data'!D153)))</f>
        <v/>
      </c>
      <c r="CO159" s="310" t="str">
        <f ca="true">+IF(OFFSET('Sanitation Data'!$D$32,0,10*ROW('Sanitation Data'!D153))="","",OFFSET('Sanitation Data'!$D$32,0,10*ROW('Sanitation Data'!D153)))</f>
        <v/>
      </c>
      <c r="CP159" s="310" t="str">
        <f ca="true">+IF(OFFSET('Sanitation Data'!$E$28,0,10*ROW('Sanitation Data'!E153))="","",OFFSET('Sanitation Data'!$E$28,0,10*ROW('Sanitation Data'!E153)))</f>
        <v/>
      </c>
      <c r="CQ159" s="310" t="str">
        <f ca="true">+IF(OFFSET('Sanitation Data'!$E$29,0,10*ROW('Sanitation Data'!E153))="","",OFFSET('Sanitation Data'!$E$29,0,10*ROW('Sanitation Data'!E153)))</f>
        <v/>
      </c>
      <c r="CR159" s="310" t="str">
        <f ca="true">+IF(OFFSET('Sanitation Data'!$E$30,0,10*ROW('Sanitation Data'!E153))="","",OFFSET('Sanitation Data'!$E$30,0,10*ROW('Sanitation Data'!E153)))</f>
        <v/>
      </c>
      <c r="CS159" s="310" t="str">
        <f ca="true">+IF(OFFSET('Sanitation Data'!$E$31,0,10*ROW('Sanitation Data'!E153))="","",OFFSET('Sanitation Data'!$E$31,0,10*ROW('Sanitation Data'!E153)))</f>
        <v/>
      </c>
      <c r="CT159" s="310" t="str">
        <f ca="true">+IF(OFFSET('Sanitation Data'!$E$32,0,10*ROW('Sanitation Data'!E153))="","",OFFSET('Sanitation Data'!$E$32,0,10*ROW('Sanitation Data'!E153)))</f>
        <v/>
      </c>
      <c r="CU159" s="310" t="str">
        <f ca="true">+IF(OFFSET('Sanitation Data'!$F$28,0,10*ROW('Sanitation Data'!F153))="","",OFFSET('Sanitation Data'!$F$28,0,10*ROW('Sanitation Data'!F153)))</f>
        <v/>
      </c>
      <c r="CV159" s="310" t="str">
        <f ca="true">+IF(OFFSET('Sanitation Data'!$F$29,0,10*ROW('Sanitation Data'!F153))="","",OFFSET('Sanitation Data'!$F$29,0,10*ROW('Sanitation Data'!F153)))</f>
        <v/>
      </c>
      <c r="CW159" s="310" t="str">
        <f ca="true">+IF(OFFSET('Sanitation Data'!$F$30,0,10*ROW('Sanitation Data'!F153))="","",OFFSET('Sanitation Data'!$F$30,0,10*ROW('Sanitation Data'!F153)))</f>
        <v/>
      </c>
      <c r="CX159" s="310" t="str">
        <f ca="true">+IF(OFFSET('Sanitation Data'!$F$31,0,10*ROW('Sanitation Data'!F153))="","",OFFSET('Sanitation Data'!$F$31,0,10*ROW('Sanitation Data'!F153)))</f>
        <v/>
      </c>
      <c r="CY159" s="310" t="str">
        <f ca="true">+IF(OFFSET('Sanitation Data'!$F$32,0,10*ROW('Sanitation Data'!F153))="","",OFFSET('Sanitation Data'!$F$32,0,10*ROW('Sanitation Data'!F153)))</f>
        <v/>
      </c>
      <c r="CZ159" s="310" t="str">
        <f ca="true">+IF(OFFSET('Sanitation Data'!$G$28,0,10*ROW('Sanitation Data'!G153))="","",OFFSET('Sanitation Data'!$G$28,0,10*ROW('Sanitation Data'!G153)))</f>
        <v/>
      </c>
      <c r="DA159" s="310" t="str">
        <f ca="true">+IF(OFFSET('Sanitation Data'!$G$29,0,10*ROW('Sanitation Data'!G153))="","",OFFSET('Sanitation Data'!$G$29,0,10*ROW('Sanitation Data'!G153)))</f>
        <v/>
      </c>
      <c r="DB159" s="310" t="str">
        <f ca="true">+IF(OFFSET('Sanitation Data'!$G$30,0,10*ROW('Sanitation Data'!G153))="","",OFFSET('Sanitation Data'!$G$30,0,10*ROW('Sanitation Data'!G153)))</f>
        <v/>
      </c>
      <c r="DC159" s="310" t="str">
        <f ca="true">+IF(OFFSET('Sanitation Data'!$G$31,0,10*ROW('Sanitation Data'!G153))="","",OFFSET('Sanitation Data'!$G$31,0,10*ROW('Sanitation Data'!G153)))</f>
        <v/>
      </c>
      <c r="DD159" s="310" t="str">
        <f ca="true">+IF(OFFSET('Sanitation Data'!$G$32,0,10*ROW('Sanitation Data'!G153))="","",OFFSET('Sanitation Data'!$G$32,0,10*ROW('Sanitation Data'!G153)))</f>
        <v/>
      </c>
      <c r="DE159" s="310" t="str">
        <f ca="true">+IF(OFFSET('Sanitation Data'!$H$28,0,10*ROW('Sanitation Data'!H153))="","",OFFSET('Sanitation Data'!$H$28,0,10*ROW('Sanitation Data'!H153)))</f>
        <v/>
      </c>
      <c r="DF159" s="310" t="str">
        <f ca="true">+IF(OFFSET('Sanitation Data'!$H$29,0,10*ROW('Sanitation Data'!H153))="","",OFFSET('Sanitation Data'!$H$29,0,10*ROW('Sanitation Data'!H153)))</f>
        <v/>
      </c>
      <c r="DG159" s="310" t="str">
        <f ca="true">+IF(OFFSET('Sanitation Data'!$H$30,0,10*ROW('Sanitation Data'!H153))="","",OFFSET('Sanitation Data'!$H$30,0,10*ROW('Sanitation Data'!H153)))</f>
        <v/>
      </c>
      <c r="DH159" s="310" t="str">
        <f ca="true">+IF(OFFSET('Sanitation Data'!$H$31,0,10*ROW('Sanitation Data'!H153))="","",OFFSET('Sanitation Data'!$H$31,0,10*ROW('Sanitation Data'!H153)))</f>
        <v/>
      </c>
      <c r="DI159" s="310" t="str">
        <f ca="true">+IF(OFFSET('Sanitation Data'!$H$32,0,10*ROW('Sanitation Data'!H153))="","",OFFSET('Sanitation Data'!$H$32,0,10*ROW('Sanitation Data'!H153)))</f>
        <v/>
      </c>
      <c r="DJ159" s="310" t="str">
        <f ca="true">+IF(OFFSET('Sanitation Data'!$I$28,0,10*ROW('Sanitation Data'!I153))="","",OFFSET('Sanitation Data'!$I$28,0,10*ROW('Sanitation Data'!I153)))</f>
        <v/>
      </c>
      <c r="DK159" s="310" t="str">
        <f ca="true">+IF(OFFSET('Sanitation Data'!$I$29,0,10*ROW('Sanitation Data'!I153))="","",OFFSET('Sanitation Data'!$I$29,0,10*ROW('Sanitation Data'!I153)))</f>
        <v/>
      </c>
      <c r="DL159" s="310" t="str">
        <f ca="true">+IF(OFFSET('Sanitation Data'!$I$30,0,10*ROW('Sanitation Data'!I153))="","",OFFSET('Sanitation Data'!$I$30,0,10*ROW('Sanitation Data'!I153)))</f>
        <v/>
      </c>
      <c r="DM159" s="310" t="str">
        <f ca="true">+IF(OFFSET('Sanitation Data'!$I$31,0,10*ROW('Sanitation Data'!I153))="","",OFFSET('Sanitation Data'!$I$31,0,10*ROW('Sanitation Data'!I153)))</f>
        <v/>
      </c>
      <c r="DN159" s="310" t="str">
        <f ca="true">+IF(OFFSET('Sanitation Data'!$I$32,0,10*ROW('Sanitation Data'!I153))="","",OFFSET('Sanitation Data'!$I$32,0,10*ROW('Sanitation Data'!I153)))</f>
        <v/>
      </c>
      <c r="DO159" s="310" t="str">
        <f ca="true">+IF(OFFSET('Hygiene Data'!$D$11,0,10*ROW('Hygiene Data'!D153))="","",OFFSET('Hygiene Data'!$D$11,0,10*ROW('Hygiene Data'!D153)))</f>
        <v/>
      </c>
      <c r="DP159" s="310" t="str">
        <f ca="true">+IF(OFFSET('Hygiene Data'!$D$12,0,10*ROW('Hygiene Data'!D153))="","",OFFSET('Hygiene Data'!$D$12,0,10*ROW('Hygiene Data'!D153)))</f>
        <v/>
      </c>
      <c r="DQ159" s="310" t="str">
        <f ca="true">+IF(OFFSET('Hygiene Data'!$D$13,0,10*ROW('Hygiene Data'!D153))="","",OFFSET('Hygiene Data'!$D$13,0,10*ROW('Hygiene Data'!D153)))</f>
        <v/>
      </c>
      <c r="DR159" s="310" t="str">
        <f ca="true">+IF(OFFSET('Hygiene Data'!$E$11,0,10*ROW('Hygiene Data'!E153))="","",OFFSET('Hygiene Data'!$E$11,0,10*ROW('Hygiene Data'!E153)))</f>
        <v/>
      </c>
      <c r="DS159" s="310" t="str">
        <f ca="true">+IF(OFFSET('Hygiene Data'!$E$12,0,10*ROW('Hygiene Data'!E153))="","",OFFSET('Hygiene Data'!$E$12,0,10*ROW('Hygiene Data'!E153)))</f>
        <v/>
      </c>
      <c r="DT159" s="310" t="str">
        <f ca="true">+IF(OFFSET('Hygiene Data'!$E$13,0,10*ROW('Hygiene Data'!E153))="","",OFFSET('Hygiene Data'!$E$13,0,10*ROW('Hygiene Data'!E153)))</f>
        <v/>
      </c>
      <c r="DU159" s="310" t="str">
        <f ca="true">+IF(OFFSET('Hygiene Data'!$F$11,0,10*ROW('Hygiene Data'!F153))="","",OFFSET('Hygiene Data'!$F$11,0,10*ROW('Hygiene Data'!F153)))</f>
        <v/>
      </c>
      <c r="DV159" s="310" t="str">
        <f ca="true">+IF(OFFSET('Hygiene Data'!$F$12,0,10*ROW('Hygiene Data'!F153))="","",OFFSET('Hygiene Data'!$F$12,0,10*ROW('Hygiene Data'!F153)))</f>
        <v/>
      </c>
      <c r="DW159" s="310" t="str">
        <f ca="true">+IF(OFFSET('Hygiene Data'!$F$13,0,10*ROW('Hygiene Data'!F153))="","",OFFSET('Hygiene Data'!$F$13,0,10*ROW('Hygiene Data'!F153)))</f>
        <v/>
      </c>
      <c r="DX159" s="310" t="str">
        <f ca="true">+IF(OFFSET('Hygiene Data'!$G$11,0,10*ROW('Hygiene Data'!G153))="","",OFFSET('Hygiene Data'!$G$11,0,10*ROW('Hygiene Data'!G153)))</f>
        <v/>
      </c>
      <c r="DY159" s="310" t="str">
        <f ca="true">+IF(OFFSET('Hygiene Data'!$G$12,0,10*ROW('Hygiene Data'!G153))="","",OFFSET('Hygiene Data'!$G$12,0,10*ROW('Hygiene Data'!G153)))</f>
        <v/>
      </c>
      <c r="DZ159" s="310" t="str">
        <f ca="true">+IF(OFFSET('Hygiene Data'!$G$13,0,10*ROW('Hygiene Data'!G153))="","",OFFSET('Hygiene Data'!$G$13,0,10*ROW('Hygiene Data'!G153)))</f>
        <v/>
      </c>
      <c r="EA159" s="310" t="str">
        <f ca="true">+IF(OFFSET('Hygiene Data'!$H$11,0,10*ROW('Hygiene Data'!H153))="","",OFFSET('Hygiene Data'!$H$11,0,10*ROW('Hygiene Data'!H153)))</f>
        <v/>
      </c>
      <c r="EB159" s="310" t="str">
        <f ca="true">+IF(OFFSET('Hygiene Data'!$H$12,0,10*ROW('Hygiene Data'!H153))="","",OFFSET('Hygiene Data'!$H$12,0,10*ROW('Hygiene Data'!H153)))</f>
        <v/>
      </c>
      <c r="EC159" s="310" t="str">
        <f ca="true">+IF(OFFSET('Hygiene Data'!$H$13,0,10*ROW('Hygiene Data'!H153))="","",OFFSET('Hygiene Data'!$H$13,0,10*ROW('Hygiene Data'!H153)))</f>
        <v/>
      </c>
      <c r="ED159" s="310" t="str">
        <f ca="true">+IF(OFFSET('Hygiene Data'!$I$11,0,10*ROW('Hygiene Data'!I153))="","",OFFSET('Hygiene Data'!$I$11,0,10*ROW('Hygiene Data'!I153)))</f>
        <v/>
      </c>
      <c r="EE159" s="310" t="str">
        <f ca="true">+IF(OFFSET('Hygiene Data'!$I$12,0,10*ROW('Hygiene Data'!I153))="","",OFFSET('Hygiene Data'!$I$12,0,10*ROW('Hygiene Data'!I153)))</f>
        <v/>
      </c>
      <c r="EF159" s="310"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66"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10"/>
      <c r="BS160" s="310" t="str">
        <f ca="true">+IF(OFFSET('Water Data'!$D$27,0,10*ROW('Water Data'!D154))="","",OFFSET('Water Data'!$D$27,0,10*ROW('Water Data'!D154)))</f>
        <v/>
      </c>
      <c r="BT160" s="310" t="str">
        <f ca="true">+IF(OFFSET('Water Data'!$D$28,0,10*ROW('Water Data'!D154))="","",OFFSET('Water Data'!$D$28,0,10*ROW('Water Data'!D154)))</f>
        <v/>
      </c>
      <c r="BU160" s="310" t="str">
        <f ca="true">+IF(OFFSET('Water Data'!$D$29,0,10*ROW('Water Data'!D154))="","",OFFSET('Water Data'!$D$29,0,10*ROW('Water Data'!D154)))</f>
        <v/>
      </c>
      <c r="BV160" s="310" t="str">
        <f ca="true">+IF(OFFSET('Water Data'!$E$27,0,10*ROW('Water Data'!E154))="","",OFFSET('Water Data'!$E$27,0,10*ROW('Water Data'!E154)))</f>
        <v/>
      </c>
      <c r="BW160" s="310" t="str">
        <f ca="true">+IF(OFFSET('Water Data'!$E$28,0,10*ROW('Water Data'!E154))="","",OFFSET('Water Data'!$E$28,0,10*ROW('Water Data'!E154)))</f>
        <v/>
      </c>
      <c r="BX160" s="310" t="str">
        <f ca="true">+IF(OFFSET('Water Data'!$E$29,0,10*ROW('Water Data'!E154))="","",OFFSET('Water Data'!$E$29,0,10*ROW('Water Data'!E154)))</f>
        <v/>
      </c>
      <c r="BY160" s="310" t="str">
        <f ca="true">+IF(OFFSET('Water Data'!$F$27,0,10*ROW('Water Data'!F154))="","",OFFSET('Water Data'!$F$27,0,10*ROW('Water Data'!F154)))</f>
        <v/>
      </c>
      <c r="BZ160" s="310" t="str">
        <f ca="true">+IF(OFFSET('Water Data'!$F$28,0,10*ROW('Water Data'!F154))="","",OFFSET('Water Data'!$F$28,0,10*ROW('Water Data'!F154)))</f>
        <v/>
      </c>
      <c r="CA160" s="310" t="str">
        <f ca="true">+IF(OFFSET('Water Data'!$F$29,0,10*ROW('Water Data'!F154))="","",OFFSET('Water Data'!$F$29,0,10*ROW('Water Data'!F154)))</f>
        <v/>
      </c>
      <c r="CB160" s="310" t="str">
        <f ca="true">+IF(OFFSET('Water Data'!$G$27,0,10*ROW('Water Data'!G154))="","",OFFSET('Water Data'!$G$27,0,10*ROW('Water Data'!G154)))</f>
        <v/>
      </c>
      <c r="CC160" s="310" t="str">
        <f ca="true">+IF(OFFSET('Water Data'!$G$28,0,10*ROW('Water Data'!G154))="","",OFFSET('Water Data'!$G$28,0,10*ROW('Water Data'!G154)))</f>
        <v/>
      </c>
      <c r="CD160" s="310" t="str">
        <f ca="true">+IF(OFFSET('Water Data'!$G$29,0,10*ROW('Water Data'!G154))="","",OFFSET('Water Data'!$G$29,0,10*ROW('Water Data'!G154)))</f>
        <v/>
      </c>
      <c r="CE160" s="310" t="str">
        <f ca="true">+IF(OFFSET('Water Data'!$H$27,0,10*ROW('Water Data'!H154))="","",OFFSET('Water Data'!$H$27,0,10*ROW('Water Data'!H154)))</f>
        <v/>
      </c>
      <c r="CF160" s="310" t="str">
        <f ca="true">+IF(OFFSET('Water Data'!$H$28,0,10*ROW('Water Data'!H154))="","",OFFSET('Water Data'!$H$28,0,10*ROW('Water Data'!H154)))</f>
        <v/>
      </c>
      <c r="CG160" s="310" t="str">
        <f ca="true">+IF(OFFSET('Water Data'!$H$29,0,10*ROW('Water Data'!H154))="","",OFFSET('Water Data'!$H$29,0,10*ROW('Water Data'!H154)))</f>
        <v/>
      </c>
      <c r="CH160" s="310" t="str">
        <f ca="true">+IF(OFFSET('Water Data'!$I$27,0,10*ROW('Water Data'!I154))="","",OFFSET('Water Data'!$I$27,0,10*ROW('Water Data'!I154)))</f>
        <v/>
      </c>
      <c r="CI160" s="310" t="str">
        <f ca="true">+IF(OFFSET('Water Data'!$I$28,0,10*ROW('Water Data'!I154))="","",OFFSET('Water Data'!$I$28,0,10*ROW('Water Data'!I154)))</f>
        <v/>
      </c>
      <c r="CJ160" s="310" t="str">
        <f ca="true">+IF(OFFSET('Water Data'!$I$29,0,10*ROW('Water Data'!I154))="","",OFFSET('Water Data'!$I$29,0,10*ROW('Water Data'!I154)))</f>
        <v/>
      </c>
      <c r="CK160" s="310" t="str">
        <f ca="true">+IF(OFFSET('Sanitation Data'!$D$28,0,10*ROW('Sanitation Data'!D154))="","",OFFSET('Sanitation Data'!$D$28,0,10*ROW('Sanitation Data'!D154)))</f>
        <v/>
      </c>
      <c r="CL160" s="310" t="str">
        <f ca="true">+IF(OFFSET('Sanitation Data'!$D$29,0,10*ROW('Sanitation Data'!D154))="","",OFFSET('Sanitation Data'!$D$29,0,10*ROW('Sanitation Data'!D154)))</f>
        <v/>
      </c>
      <c r="CM160" s="310" t="str">
        <f ca="true">+IF(OFFSET('Sanitation Data'!$D$30,0,10*ROW('Sanitation Data'!D154))="","",OFFSET('Sanitation Data'!$D$30,0,10*ROW('Sanitation Data'!D154)))</f>
        <v/>
      </c>
      <c r="CN160" s="310" t="str">
        <f ca="true">+IF(OFFSET('Sanitation Data'!$D$31,0,10*ROW('Sanitation Data'!D154))="","",OFFSET('Sanitation Data'!$D$31,0,10*ROW('Sanitation Data'!D154)))</f>
        <v/>
      </c>
      <c r="CO160" s="310" t="str">
        <f ca="true">+IF(OFFSET('Sanitation Data'!$D$32,0,10*ROW('Sanitation Data'!D154))="","",OFFSET('Sanitation Data'!$D$32,0,10*ROW('Sanitation Data'!D154)))</f>
        <v/>
      </c>
      <c r="CP160" s="310" t="str">
        <f ca="true">+IF(OFFSET('Sanitation Data'!$E$28,0,10*ROW('Sanitation Data'!E154))="","",OFFSET('Sanitation Data'!$E$28,0,10*ROW('Sanitation Data'!E154)))</f>
        <v/>
      </c>
      <c r="CQ160" s="310" t="str">
        <f ca="true">+IF(OFFSET('Sanitation Data'!$E$29,0,10*ROW('Sanitation Data'!E154))="","",OFFSET('Sanitation Data'!$E$29,0,10*ROW('Sanitation Data'!E154)))</f>
        <v/>
      </c>
      <c r="CR160" s="310" t="str">
        <f ca="true">+IF(OFFSET('Sanitation Data'!$E$30,0,10*ROW('Sanitation Data'!E154))="","",OFFSET('Sanitation Data'!$E$30,0,10*ROW('Sanitation Data'!E154)))</f>
        <v/>
      </c>
      <c r="CS160" s="310" t="str">
        <f ca="true">+IF(OFFSET('Sanitation Data'!$E$31,0,10*ROW('Sanitation Data'!E154))="","",OFFSET('Sanitation Data'!$E$31,0,10*ROW('Sanitation Data'!E154)))</f>
        <v/>
      </c>
      <c r="CT160" s="310" t="str">
        <f ca="true">+IF(OFFSET('Sanitation Data'!$E$32,0,10*ROW('Sanitation Data'!E154))="","",OFFSET('Sanitation Data'!$E$32,0,10*ROW('Sanitation Data'!E154)))</f>
        <v/>
      </c>
      <c r="CU160" s="310" t="str">
        <f ca="true">+IF(OFFSET('Sanitation Data'!$F$28,0,10*ROW('Sanitation Data'!F154))="","",OFFSET('Sanitation Data'!$F$28,0,10*ROW('Sanitation Data'!F154)))</f>
        <v/>
      </c>
      <c r="CV160" s="310" t="str">
        <f ca="true">+IF(OFFSET('Sanitation Data'!$F$29,0,10*ROW('Sanitation Data'!F154))="","",OFFSET('Sanitation Data'!$F$29,0,10*ROW('Sanitation Data'!F154)))</f>
        <v/>
      </c>
      <c r="CW160" s="310" t="str">
        <f ca="true">+IF(OFFSET('Sanitation Data'!$F$30,0,10*ROW('Sanitation Data'!F154))="","",OFFSET('Sanitation Data'!$F$30,0,10*ROW('Sanitation Data'!F154)))</f>
        <v/>
      </c>
      <c r="CX160" s="310" t="str">
        <f ca="true">+IF(OFFSET('Sanitation Data'!$F$31,0,10*ROW('Sanitation Data'!F154))="","",OFFSET('Sanitation Data'!$F$31,0,10*ROW('Sanitation Data'!F154)))</f>
        <v/>
      </c>
      <c r="CY160" s="310" t="str">
        <f ca="true">+IF(OFFSET('Sanitation Data'!$F$32,0,10*ROW('Sanitation Data'!F154))="","",OFFSET('Sanitation Data'!$F$32,0,10*ROW('Sanitation Data'!F154)))</f>
        <v/>
      </c>
      <c r="CZ160" s="310" t="str">
        <f ca="true">+IF(OFFSET('Sanitation Data'!$G$28,0,10*ROW('Sanitation Data'!G154))="","",OFFSET('Sanitation Data'!$G$28,0,10*ROW('Sanitation Data'!G154)))</f>
        <v/>
      </c>
      <c r="DA160" s="310" t="str">
        <f ca="true">+IF(OFFSET('Sanitation Data'!$G$29,0,10*ROW('Sanitation Data'!G154))="","",OFFSET('Sanitation Data'!$G$29,0,10*ROW('Sanitation Data'!G154)))</f>
        <v/>
      </c>
      <c r="DB160" s="310" t="str">
        <f ca="true">+IF(OFFSET('Sanitation Data'!$G$30,0,10*ROW('Sanitation Data'!G154))="","",OFFSET('Sanitation Data'!$G$30,0,10*ROW('Sanitation Data'!G154)))</f>
        <v/>
      </c>
      <c r="DC160" s="310" t="str">
        <f ca="true">+IF(OFFSET('Sanitation Data'!$G$31,0,10*ROW('Sanitation Data'!G154))="","",OFFSET('Sanitation Data'!$G$31,0,10*ROW('Sanitation Data'!G154)))</f>
        <v/>
      </c>
      <c r="DD160" s="310" t="str">
        <f ca="true">+IF(OFFSET('Sanitation Data'!$G$32,0,10*ROW('Sanitation Data'!G154))="","",OFFSET('Sanitation Data'!$G$32,0,10*ROW('Sanitation Data'!G154)))</f>
        <v/>
      </c>
      <c r="DE160" s="310" t="str">
        <f ca="true">+IF(OFFSET('Sanitation Data'!$H$28,0,10*ROW('Sanitation Data'!H154))="","",OFFSET('Sanitation Data'!$H$28,0,10*ROW('Sanitation Data'!H154)))</f>
        <v/>
      </c>
      <c r="DF160" s="310" t="str">
        <f ca="true">+IF(OFFSET('Sanitation Data'!$H$29,0,10*ROW('Sanitation Data'!H154))="","",OFFSET('Sanitation Data'!$H$29,0,10*ROW('Sanitation Data'!H154)))</f>
        <v/>
      </c>
      <c r="DG160" s="310" t="str">
        <f ca="true">+IF(OFFSET('Sanitation Data'!$H$30,0,10*ROW('Sanitation Data'!H154))="","",OFFSET('Sanitation Data'!$H$30,0,10*ROW('Sanitation Data'!H154)))</f>
        <v/>
      </c>
      <c r="DH160" s="310" t="str">
        <f ca="true">+IF(OFFSET('Sanitation Data'!$H$31,0,10*ROW('Sanitation Data'!H154))="","",OFFSET('Sanitation Data'!$H$31,0,10*ROW('Sanitation Data'!H154)))</f>
        <v/>
      </c>
      <c r="DI160" s="310" t="str">
        <f ca="true">+IF(OFFSET('Sanitation Data'!$H$32,0,10*ROW('Sanitation Data'!H154))="","",OFFSET('Sanitation Data'!$H$32,0,10*ROW('Sanitation Data'!H154)))</f>
        <v/>
      </c>
      <c r="DJ160" s="310" t="str">
        <f ca="true">+IF(OFFSET('Sanitation Data'!$I$28,0,10*ROW('Sanitation Data'!I154))="","",OFFSET('Sanitation Data'!$I$28,0,10*ROW('Sanitation Data'!I154)))</f>
        <v/>
      </c>
      <c r="DK160" s="310" t="str">
        <f ca="true">+IF(OFFSET('Sanitation Data'!$I$29,0,10*ROW('Sanitation Data'!I154))="","",OFFSET('Sanitation Data'!$I$29,0,10*ROW('Sanitation Data'!I154)))</f>
        <v/>
      </c>
      <c r="DL160" s="310" t="str">
        <f ca="true">+IF(OFFSET('Sanitation Data'!$I$30,0,10*ROW('Sanitation Data'!I154))="","",OFFSET('Sanitation Data'!$I$30,0,10*ROW('Sanitation Data'!I154)))</f>
        <v/>
      </c>
      <c r="DM160" s="310" t="str">
        <f ca="true">+IF(OFFSET('Sanitation Data'!$I$31,0,10*ROW('Sanitation Data'!I154))="","",OFFSET('Sanitation Data'!$I$31,0,10*ROW('Sanitation Data'!I154)))</f>
        <v/>
      </c>
      <c r="DN160" s="310" t="str">
        <f ca="true">+IF(OFFSET('Sanitation Data'!$I$32,0,10*ROW('Sanitation Data'!I154))="","",OFFSET('Sanitation Data'!$I$32,0,10*ROW('Sanitation Data'!I154)))</f>
        <v/>
      </c>
      <c r="DO160" s="310" t="str">
        <f ca="true">+IF(OFFSET('Hygiene Data'!$D$11,0,10*ROW('Hygiene Data'!D154))="","",OFFSET('Hygiene Data'!$D$11,0,10*ROW('Hygiene Data'!D154)))</f>
        <v/>
      </c>
      <c r="DP160" s="310" t="str">
        <f ca="true">+IF(OFFSET('Hygiene Data'!$D$12,0,10*ROW('Hygiene Data'!D154))="","",OFFSET('Hygiene Data'!$D$12,0,10*ROW('Hygiene Data'!D154)))</f>
        <v/>
      </c>
      <c r="DQ160" s="310" t="str">
        <f ca="true">+IF(OFFSET('Hygiene Data'!$D$13,0,10*ROW('Hygiene Data'!D154))="","",OFFSET('Hygiene Data'!$D$13,0,10*ROW('Hygiene Data'!D154)))</f>
        <v/>
      </c>
      <c r="DR160" s="310" t="str">
        <f ca="true">+IF(OFFSET('Hygiene Data'!$E$11,0,10*ROW('Hygiene Data'!E154))="","",OFFSET('Hygiene Data'!$E$11,0,10*ROW('Hygiene Data'!E154)))</f>
        <v/>
      </c>
      <c r="DS160" s="310" t="str">
        <f ca="true">+IF(OFFSET('Hygiene Data'!$E$12,0,10*ROW('Hygiene Data'!E154))="","",OFFSET('Hygiene Data'!$E$12,0,10*ROW('Hygiene Data'!E154)))</f>
        <v/>
      </c>
      <c r="DT160" s="310" t="str">
        <f ca="true">+IF(OFFSET('Hygiene Data'!$E$13,0,10*ROW('Hygiene Data'!E154))="","",OFFSET('Hygiene Data'!$E$13,0,10*ROW('Hygiene Data'!E154)))</f>
        <v/>
      </c>
      <c r="DU160" s="310" t="str">
        <f ca="true">+IF(OFFSET('Hygiene Data'!$F$11,0,10*ROW('Hygiene Data'!F154))="","",OFFSET('Hygiene Data'!$F$11,0,10*ROW('Hygiene Data'!F154)))</f>
        <v/>
      </c>
      <c r="DV160" s="310" t="str">
        <f ca="true">+IF(OFFSET('Hygiene Data'!$F$12,0,10*ROW('Hygiene Data'!F154))="","",OFFSET('Hygiene Data'!$F$12,0,10*ROW('Hygiene Data'!F154)))</f>
        <v/>
      </c>
      <c r="DW160" s="310" t="str">
        <f ca="true">+IF(OFFSET('Hygiene Data'!$F$13,0,10*ROW('Hygiene Data'!F154))="","",OFFSET('Hygiene Data'!$F$13,0,10*ROW('Hygiene Data'!F154)))</f>
        <v/>
      </c>
      <c r="DX160" s="310" t="str">
        <f ca="true">+IF(OFFSET('Hygiene Data'!$G$11,0,10*ROW('Hygiene Data'!G154))="","",OFFSET('Hygiene Data'!$G$11,0,10*ROW('Hygiene Data'!G154)))</f>
        <v/>
      </c>
      <c r="DY160" s="310" t="str">
        <f ca="true">+IF(OFFSET('Hygiene Data'!$G$12,0,10*ROW('Hygiene Data'!G154))="","",OFFSET('Hygiene Data'!$G$12,0,10*ROW('Hygiene Data'!G154)))</f>
        <v/>
      </c>
      <c r="DZ160" s="310" t="str">
        <f ca="true">+IF(OFFSET('Hygiene Data'!$G$13,0,10*ROW('Hygiene Data'!G154))="","",OFFSET('Hygiene Data'!$G$13,0,10*ROW('Hygiene Data'!G154)))</f>
        <v/>
      </c>
      <c r="EA160" s="310" t="str">
        <f ca="true">+IF(OFFSET('Hygiene Data'!$H$11,0,10*ROW('Hygiene Data'!H154))="","",OFFSET('Hygiene Data'!$H$11,0,10*ROW('Hygiene Data'!H154)))</f>
        <v/>
      </c>
      <c r="EB160" s="310" t="str">
        <f ca="true">+IF(OFFSET('Hygiene Data'!$H$12,0,10*ROW('Hygiene Data'!H154))="","",OFFSET('Hygiene Data'!$H$12,0,10*ROW('Hygiene Data'!H154)))</f>
        <v/>
      </c>
      <c r="EC160" s="310" t="str">
        <f ca="true">+IF(OFFSET('Hygiene Data'!$H$13,0,10*ROW('Hygiene Data'!H154))="","",OFFSET('Hygiene Data'!$H$13,0,10*ROW('Hygiene Data'!H154)))</f>
        <v/>
      </c>
      <c r="ED160" s="310" t="str">
        <f ca="true">+IF(OFFSET('Hygiene Data'!$I$11,0,10*ROW('Hygiene Data'!I154))="","",OFFSET('Hygiene Data'!$I$11,0,10*ROW('Hygiene Data'!I154)))</f>
        <v/>
      </c>
      <c r="EE160" s="310" t="str">
        <f ca="true">+IF(OFFSET('Hygiene Data'!$I$12,0,10*ROW('Hygiene Data'!I154))="","",OFFSET('Hygiene Data'!$I$12,0,10*ROW('Hygiene Data'!I154)))</f>
        <v/>
      </c>
      <c r="EF160" s="310"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66"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10"/>
      <c r="BS161" s="310" t="str">
        <f ca="true">+IF(OFFSET('Water Data'!$D$27,0,10*ROW('Water Data'!D155))="","",OFFSET('Water Data'!$D$27,0,10*ROW('Water Data'!D155)))</f>
        <v/>
      </c>
      <c r="BT161" s="310" t="str">
        <f ca="true">+IF(OFFSET('Water Data'!$D$28,0,10*ROW('Water Data'!D155))="","",OFFSET('Water Data'!$D$28,0,10*ROW('Water Data'!D155)))</f>
        <v/>
      </c>
      <c r="BU161" s="310" t="str">
        <f ca="true">+IF(OFFSET('Water Data'!$D$29,0,10*ROW('Water Data'!D155))="","",OFFSET('Water Data'!$D$29,0,10*ROW('Water Data'!D155)))</f>
        <v/>
      </c>
      <c r="BV161" s="310" t="str">
        <f ca="true">+IF(OFFSET('Water Data'!$E$27,0,10*ROW('Water Data'!E155))="","",OFFSET('Water Data'!$E$27,0,10*ROW('Water Data'!E155)))</f>
        <v/>
      </c>
      <c r="BW161" s="310" t="str">
        <f ca="true">+IF(OFFSET('Water Data'!$E$28,0,10*ROW('Water Data'!E155))="","",OFFSET('Water Data'!$E$28,0,10*ROW('Water Data'!E155)))</f>
        <v/>
      </c>
      <c r="BX161" s="310" t="str">
        <f ca="true">+IF(OFFSET('Water Data'!$E$29,0,10*ROW('Water Data'!E155))="","",OFFSET('Water Data'!$E$29,0,10*ROW('Water Data'!E155)))</f>
        <v/>
      </c>
      <c r="BY161" s="310" t="str">
        <f ca="true">+IF(OFFSET('Water Data'!$F$27,0,10*ROW('Water Data'!F155))="","",OFFSET('Water Data'!$F$27,0,10*ROW('Water Data'!F155)))</f>
        <v/>
      </c>
      <c r="BZ161" s="310" t="str">
        <f ca="true">+IF(OFFSET('Water Data'!$F$28,0,10*ROW('Water Data'!F155))="","",OFFSET('Water Data'!$F$28,0,10*ROW('Water Data'!F155)))</f>
        <v/>
      </c>
      <c r="CA161" s="310" t="str">
        <f ca="true">+IF(OFFSET('Water Data'!$F$29,0,10*ROW('Water Data'!F155))="","",OFFSET('Water Data'!$F$29,0,10*ROW('Water Data'!F155)))</f>
        <v/>
      </c>
      <c r="CB161" s="310" t="str">
        <f ca="true">+IF(OFFSET('Water Data'!$G$27,0,10*ROW('Water Data'!G155))="","",OFFSET('Water Data'!$G$27,0,10*ROW('Water Data'!G155)))</f>
        <v/>
      </c>
      <c r="CC161" s="310" t="str">
        <f ca="true">+IF(OFFSET('Water Data'!$G$28,0,10*ROW('Water Data'!G155))="","",OFFSET('Water Data'!$G$28,0,10*ROW('Water Data'!G155)))</f>
        <v/>
      </c>
      <c r="CD161" s="310" t="str">
        <f ca="true">+IF(OFFSET('Water Data'!$G$29,0,10*ROW('Water Data'!G155))="","",OFFSET('Water Data'!$G$29,0,10*ROW('Water Data'!G155)))</f>
        <v/>
      </c>
      <c r="CE161" s="310" t="str">
        <f ca="true">+IF(OFFSET('Water Data'!$H$27,0,10*ROW('Water Data'!H155))="","",OFFSET('Water Data'!$H$27,0,10*ROW('Water Data'!H155)))</f>
        <v/>
      </c>
      <c r="CF161" s="310" t="str">
        <f ca="true">+IF(OFFSET('Water Data'!$H$28,0,10*ROW('Water Data'!H155))="","",OFFSET('Water Data'!$H$28,0,10*ROW('Water Data'!H155)))</f>
        <v/>
      </c>
      <c r="CG161" s="310" t="str">
        <f ca="true">+IF(OFFSET('Water Data'!$H$29,0,10*ROW('Water Data'!H155))="","",OFFSET('Water Data'!$H$29,0,10*ROW('Water Data'!H155)))</f>
        <v/>
      </c>
      <c r="CH161" s="310" t="str">
        <f ca="true">+IF(OFFSET('Water Data'!$I$27,0,10*ROW('Water Data'!I155))="","",OFFSET('Water Data'!$I$27,0,10*ROW('Water Data'!I155)))</f>
        <v/>
      </c>
      <c r="CI161" s="310" t="str">
        <f ca="true">+IF(OFFSET('Water Data'!$I$28,0,10*ROW('Water Data'!I155))="","",OFFSET('Water Data'!$I$28,0,10*ROW('Water Data'!I155)))</f>
        <v/>
      </c>
      <c r="CJ161" s="310" t="str">
        <f ca="true">+IF(OFFSET('Water Data'!$I$29,0,10*ROW('Water Data'!I155))="","",OFFSET('Water Data'!$I$29,0,10*ROW('Water Data'!I155)))</f>
        <v/>
      </c>
      <c r="CK161" s="310" t="str">
        <f ca="true">+IF(OFFSET('Sanitation Data'!$D$28,0,10*ROW('Sanitation Data'!D155))="","",OFFSET('Sanitation Data'!$D$28,0,10*ROW('Sanitation Data'!D155)))</f>
        <v/>
      </c>
      <c r="CL161" s="310" t="str">
        <f ca="true">+IF(OFFSET('Sanitation Data'!$D$29,0,10*ROW('Sanitation Data'!D155))="","",OFFSET('Sanitation Data'!$D$29,0,10*ROW('Sanitation Data'!D155)))</f>
        <v/>
      </c>
      <c r="CM161" s="310" t="str">
        <f ca="true">+IF(OFFSET('Sanitation Data'!$D$30,0,10*ROW('Sanitation Data'!D155))="","",OFFSET('Sanitation Data'!$D$30,0,10*ROW('Sanitation Data'!D155)))</f>
        <v/>
      </c>
      <c r="CN161" s="310" t="str">
        <f ca="true">+IF(OFFSET('Sanitation Data'!$D$31,0,10*ROW('Sanitation Data'!D155))="","",OFFSET('Sanitation Data'!$D$31,0,10*ROW('Sanitation Data'!D155)))</f>
        <v/>
      </c>
      <c r="CO161" s="310" t="str">
        <f ca="true">+IF(OFFSET('Sanitation Data'!$D$32,0,10*ROW('Sanitation Data'!D155))="","",OFFSET('Sanitation Data'!$D$32,0,10*ROW('Sanitation Data'!D155)))</f>
        <v/>
      </c>
      <c r="CP161" s="310" t="str">
        <f ca="true">+IF(OFFSET('Sanitation Data'!$E$28,0,10*ROW('Sanitation Data'!E155))="","",OFFSET('Sanitation Data'!$E$28,0,10*ROW('Sanitation Data'!E155)))</f>
        <v/>
      </c>
      <c r="CQ161" s="310" t="str">
        <f ca="true">+IF(OFFSET('Sanitation Data'!$E$29,0,10*ROW('Sanitation Data'!E155))="","",OFFSET('Sanitation Data'!$E$29,0,10*ROW('Sanitation Data'!E155)))</f>
        <v/>
      </c>
      <c r="CR161" s="310" t="str">
        <f ca="true">+IF(OFFSET('Sanitation Data'!$E$30,0,10*ROW('Sanitation Data'!E155))="","",OFFSET('Sanitation Data'!$E$30,0,10*ROW('Sanitation Data'!E155)))</f>
        <v/>
      </c>
      <c r="CS161" s="310" t="str">
        <f ca="true">+IF(OFFSET('Sanitation Data'!$E$31,0,10*ROW('Sanitation Data'!E155))="","",OFFSET('Sanitation Data'!$E$31,0,10*ROW('Sanitation Data'!E155)))</f>
        <v/>
      </c>
      <c r="CT161" s="310" t="str">
        <f ca="true">+IF(OFFSET('Sanitation Data'!$E$32,0,10*ROW('Sanitation Data'!E155))="","",OFFSET('Sanitation Data'!$E$32,0,10*ROW('Sanitation Data'!E155)))</f>
        <v/>
      </c>
      <c r="CU161" s="310" t="str">
        <f ca="true">+IF(OFFSET('Sanitation Data'!$F$28,0,10*ROW('Sanitation Data'!F155))="","",OFFSET('Sanitation Data'!$F$28,0,10*ROW('Sanitation Data'!F155)))</f>
        <v/>
      </c>
      <c r="CV161" s="310" t="str">
        <f ca="true">+IF(OFFSET('Sanitation Data'!$F$29,0,10*ROW('Sanitation Data'!F155))="","",OFFSET('Sanitation Data'!$F$29,0,10*ROW('Sanitation Data'!F155)))</f>
        <v/>
      </c>
      <c r="CW161" s="310" t="str">
        <f ca="true">+IF(OFFSET('Sanitation Data'!$F$30,0,10*ROW('Sanitation Data'!F155))="","",OFFSET('Sanitation Data'!$F$30,0,10*ROW('Sanitation Data'!F155)))</f>
        <v/>
      </c>
      <c r="CX161" s="310" t="str">
        <f ca="true">+IF(OFFSET('Sanitation Data'!$F$31,0,10*ROW('Sanitation Data'!F155))="","",OFFSET('Sanitation Data'!$F$31,0,10*ROW('Sanitation Data'!F155)))</f>
        <v/>
      </c>
      <c r="CY161" s="310" t="str">
        <f ca="true">+IF(OFFSET('Sanitation Data'!$F$32,0,10*ROW('Sanitation Data'!F155))="","",OFFSET('Sanitation Data'!$F$32,0,10*ROW('Sanitation Data'!F155)))</f>
        <v/>
      </c>
      <c r="CZ161" s="310" t="str">
        <f ca="true">+IF(OFFSET('Sanitation Data'!$G$28,0,10*ROW('Sanitation Data'!G155))="","",OFFSET('Sanitation Data'!$G$28,0,10*ROW('Sanitation Data'!G155)))</f>
        <v/>
      </c>
      <c r="DA161" s="310" t="str">
        <f ca="true">+IF(OFFSET('Sanitation Data'!$G$29,0,10*ROW('Sanitation Data'!G155))="","",OFFSET('Sanitation Data'!$G$29,0,10*ROW('Sanitation Data'!G155)))</f>
        <v/>
      </c>
      <c r="DB161" s="310" t="str">
        <f ca="true">+IF(OFFSET('Sanitation Data'!$G$30,0,10*ROW('Sanitation Data'!G155))="","",OFFSET('Sanitation Data'!$G$30,0,10*ROW('Sanitation Data'!G155)))</f>
        <v/>
      </c>
      <c r="DC161" s="310" t="str">
        <f ca="true">+IF(OFFSET('Sanitation Data'!$G$31,0,10*ROW('Sanitation Data'!G155))="","",OFFSET('Sanitation Data'!$G$31,0,10*ROW('Sanitation Data'!G155)))</f>
        <v/>
      </c>
      <c r="DD161" s="310" t="str">
        <f ca="true">+IF(OFFSET('Sanitation Data'!$G$32,0,10*ROW('Sanitation Data'!G155))="","",OFFSET('Sanitation Data'!$G$32,0,10*ROW('Sanitation Data'!G155)))</f>
        <v/>
      </c>
      <c r="DE161" s="310" t="str">
        <f ca="true">+IF(OFFSET('Sanitation Data'!$H$28,0,10*ROW('Sanitation Data'!H155))="","",OFFSET('Sanitation Data'!$H$28,0,10*ROW('Sanitation Data'!H155)))</f>
        <v/>
      </c>
      <c r="DF161" s="310" t="str">
        <f ca="true">+IF(OFFSET('Sanitation Data'!$H$29,0,10*ROW('Sanitation Data'!H155))="","",OFFSET('Sanitation Data'!$H$29,0,10*ROW('Sanitation Data'!H155)))</f>
        <v/>
      </c>
      <c r="DG161" s="310" t="str">
        <f ca="true">+IF(OFFSET('Sanitation Data'!$H$30,0,10*ROW('Sanitation Data'!H155))="","",OFFSET('Sanitation Data'!$H$30,0,10*ROW('Sanitation Data'!H155)))</f>
        <v/>
      </c>
      <c r="DH161" s="310" t="str">
        <f ca="true">+IF(OFFSET('Sanitation Data'!$H$31,0,10*ROW('Sanitation Data'!H155))="","",OFFSET('Sanitation Data'!$H$31,0,10*ROW('Sanitation Data'!H155)))</f>
        <v/>
      </c>
      <c r="DI161" s="310" t="str">
        <f ca="true">+IF(OFFSET('Sanitation Data'!$H$32,0,10*ROW('Sanitation Data'!H155))="","",OFFSET('Sanitation Data'!$H$32,0,10*ROW('Sanitation Data'!H155)))</f>
        <v/>
      </c>
      <c r="DJ161" s="310" t="str">
        <f ca="true">+IF(OFFSET('Sanitation Data'!$I$28,0,10*ROW('Sanitation Data'!I155))="","",OFFSET('Sanitation Data'!$I$28,0,10*ROW('Sanitation Data'!I155)))</f>
        <v/>
      </c>
      <c r="DK161" s="310" t="str">
        <f ca="true">+IF(OFFSET('Sanitation Data'!$I$29,0,10*ROW('Sanitation Data'!I155))="","",OFFSET('Sanitation Data'!$I$29,0,10*ROW('Sanitation Data'!I155)))</f>
        <v/>
      </c>
      <c r="DL161" s="310" t="str">
        <f ca="true">+IF(OFFSET('Sanitation Data'!$I$30,0,10*ROW('Sanitation Data'!I155))="","",OFFSET('Sanitation Data'!$I$30,0,10*ROW('Sanitation Data'!I155)))</f>
        <v/>
      </c>
      <c r="DM161" s="310" t="str">
        <f ca="true">+IF(OFFSET('Sanitation Data'!$I$31,0,10*ROW('Sanitation Data'!I155))="","",OFFSET('Sanitation Data'!$I$31,0,10*ROW('Sanitation Data'!I155)))</f>
        <v/>
      </c>
      <c r="DN161" s="310" t="str">
        <f ca="true">+IF(OFFSET('Sanitation Data'!$I$32,0,10*ROW('Sanitation Data'!I155))="","",OFFSET('Sanitation Data'!$I$32,0,10*ROW('Sanitation Data'!I155)))</f>
        <v/>
      </c>
      <c r="DO161" s="310" t="str">
        <f ca="true">+IF(OFFSET('Hygiene Data'!$D$11,0,10*ROW('Hygiene Data'!D155))="","",OFFSET('Hygiene Data'!$D$11,0,10*ROW('Hygiene Data'!D155)))</f>
        <v/>
      </c>
      <c r="DP161" s="310" t="str">
        <f ca="true">+IF(OFFSET('Hygiene Data'!$D$12,0,10*ROW('Hygiene Data'!D155))="","",OFFSET('Hygiene Data'!$D$12,0,10*ROW('Hygiene Data'!D155)))</f>
        <v/>
      </c>
      <c r="DQ161" s="310" t="str">
        <f ca="true">+IF(OFFSET('Hygiene Data'!$D$13,0,10*ROW('Hygiene Data'!D155))="","",OFFSET('Hygiene Data'!$D$13,0,10*ROW('Hygiene Data'!D155)))</f>
        <v/>
      </c>
      <c r="DR161" s="310" t="str">
        <f ca="true">+IF(OFFSET('Hygiene Data'!$E$11,0,10*ROW('Hygiene Data'!E155))="","",OFFSET('Hygiene Data'!$E$11,0,10*ROW('Hygiene Data'!E155)))</f>
        <v/>
      </c>
      <c r="DS161" s="310" t="str">
        <f ca="true">+IF(OFFSET('Hygiene Data'!$E$12,0,10*ROW('Hygiene Data'!E155))="","",OFFSET('Hygiene Data'!$E$12,0,10*ROW('Hygiene Data'!E155)))</f>
        <v/>
      </c>
      <c r="DT161" s="310" t="str">
        <f ca="true">+IF(OFFSET('Hygiene Data'!$E$13,0,10*ROW('Hygiene Data'!E155))="","",OFFSET('Hygiene Data'!$E$13,0,10*ROW('Hygiene Data'!E155)))</f>
        <v/>
      </c>
      <c r="DU161" s="310" t="str">
        <f ca="true">+IF(OFFSET('Hygiene Data'!$F$11,0,10*ROW('Hygiene Data'!F155))="","",OFFSET('Hygiene Data'!$F$11,0,10*ROW('Hygiene Data'!F155)))</f>
        <v/>
      </c>
      <c r="DV161" s="310" t="str">
        <f ca="true">+IF(OFFSET('Hygiene Data'!$F$12,0,10*ROW('Hygiene Data'!F155))="","",OFFSET('Hygiene Data'!$F$12,0,10*ROW('Hygiene Data'!F155)))</f>
        <v/>
      </c>
      <c r="DW161" s="310" t="str">
        <f ca="true">+IF(OFFSET('Hygiene Data'!$F$13,0,10*ROW('Hygiene Data'!F155))="","",OFFSET('Hygiene Data'!$F$13,0,10*ROW('Hygiene Data'!F155)))</f>
        <v/>
      </c>
      <c r="DX161" s="310" t="str">
        <f ca="true">+IF(OFFSET('Hygiene Data'!$G$11,0,10*ROW('Hygiene Data'!G155))="","",OFFSET('Hygiene Data'!$G$11,0,10*ROW('Hygiene Data'!G155)))</f>
        <v/>
      </c>
      <c r="DY161" s="310" t="str">
        <f ca="true">+IF(OFFSET('Hygiene Data'!$G$12,0,10*ROW('Hygiene Data'!G155))="","",OFFSET('Hygiene Data'!$G$12,0,10*ROW('Hygiene Data'!G155)))</f>
        <v/>
      </c>
      <c r="DZ161" s="310" t="str">
        <f ca="true">+IF(OFFSET('Hygiene Data'!$G$13,0,10*ROW('Hygiene Data'!G155))="","",OFFSET('Hygiene Data'!$G$13,0,10*ROW('Hygiene Data'!G155)))</f>
        <v/>
      </c>
      <c r="EA161" s="310" t="str">
        <f ca="true">+IF(OFFSET('Hygiene Data'!$H$11,0,10*ROW('Hygiene Data'!H155))="","",OFFSET('Hygiene Data'!$H$11,0,10*ROW('Hygiene Data'!H155)))</f>
        <v/>
      </c>
      <c r="EB161" s="310" t="str">
        <f ca="true">+IF(OFFSET('Hygiene Data'!$H$12,0,10*ROW('Hygiene Data'!H155))="","",OFFSET('Hygiene Data'!$H$12,0,10*ROW('Hygiene Data'!H155)))</f>
        <v/>
      </c>
      <c r="EC161" s="310" t="str">
        <f ca="true">+IF(OFFSET('Hygiene Data'!$H$13,0,10*ROW('Hygiene Data'!H155))="","",OFFSET('Hygiene Data'!$H$13,0,10*ROW('Hygiene Data'!H155)))</f>
        <v/>
      </c>
      <c r="ED161" s="310" t="str">
        <f ca="true">+IF(OFFSET('Hygiene Data'!$I$11,0,10*ROW('Hygiene Data'!I155))="","",OFFSET('Hygiene Data'!$I$11,0,10*ROW('Hygiene Data'!I155)))</f>
        <v/>
      </c>
      <c r="EE161" s="310" t="str">
        <f ca="true">+IF(OFFSET('Hygiene Data'!$I$12,0,10*ROW('Hygiene Data'!I155))="","",OFFSET('Hygiene Data'!$I$12,0,10*ROW('Hygiene Data'!I155)))</f>
        <v/>
      </c>
      <c r="EF161" s="310"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66"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10"/>
      <c r="BS162" s="310" t="str">
        <f ca="true">+IF(OFFSET('Water Data'!$D$27,0,10*ROW('Water Data'!D156))="","",OFFSET('Water Data'!$D$27,0,10*ROW('Water Data'!D156)))</f>
        <v/>
      </c>
      <c r="BT162" s="310" t="str">
        <f ca="true">+IF(OFFSET('Water Data'!$D$28,0,10*ROW('Water Data'!D156))="","",OFFSET('Water Data'!$D$28,0,10*ROW('Water Data'!D156)))</f>
        <v/>
      </c>
      <c r="BU162" s="310" t="str">
        <f ca="true">+IF(OFFSET('Water Data'!$D$29,0,10*ROW('Water Data'!D156))="","",OFFSET('Water Data'!$D$29,0,10*ROW('Water Data'!D156)))</f>
        <v/>
      </c>
      <c r="BV162" s="310" t="str">
        <f ca="true">+IF(OFFSET('Water Data'!$E$27,0,10*ROW('Water Data'!E156))="","",OFFSET('Water Data'!$E$27,0,10*ROW('Water Data'!E156)))</f>
        <v/>
      </c>
      <c r="BW162" s="310" t="str">
        <f ca="true">+IF(OFFSET('Water Data'!$E$28,0,10*ROW('Water Data'!E156))="","",OFFSET('Water Data'!$E$28,0,10*ROW('Water Data'!E156)))</f>
        <v/>
      </c>
      <c r="BX162" s="310" t="str">
        <f ca="true">+IF(OFFSET('Water Data'!$E$29,0,10*ROW('Water Data'!E156))="","",OFFSET('Water Data'!$E$29,0,10*ROW('Water Data'!E156)))</f>
        <v/>
      </c>
      <c r="BY162" s="310" t="str">
        <f ca="true">+IF(OFFSET('Water Data'!$F$27,0,10*ROW('Water Data'!F156))="","",OFFSET('Water Data'!$F$27,0,10*ROW('Water Data'!F156)))</f>
        <v/>
      </c>
      <c r="BZ162" s="310" t="str">
        <f ca="true">+IF(OFFSET('Water Data'!$F$28,0,10*ROW('Water Data'!F156))="","",OFFSET('Water Data'!$F$28,0,10*ROW('Water Data'!F156)))</f>
        <v/>
      </c>
      <c r="CA162" s="310" t="str">
        <f ca="true">+IF(OFFSET('Water Data'!$F$29,0,10*ROW('Water Data'!F156))="","",OFFSET('Water Data'!$F$29,0,10*ROW('Water Data'!F156)))</f>
        <v/>
      </c>
      <c r="CB162" s="310" t="str">
        <f ca="true">+IF(OFFSET('Water Data'!$G$27,0,10*ROW('Water Data'!G156))="","",OFFSET('Water Data'!$G$27,0,10*ROW('Water Data'!G156)))</f>
        <v/>
      </c>
      <c r="CC162" s="310" t="str">
        <f ca="true">+IF(OFFSET('Water Data'!$G$28,0,10*ROW('Water Data'!G156))="","",OFFSET('Water Data'!$G$28,0,10*ROW('Water Data'!G156)))</f>
        <v/>
      </c>
      <c r="CD162" s="310" t="str">
        <f ca="true">+IF(OFFSET('Water Data'!$G$29,0,10*ROW('Water Data'!G156))="","",OFFSET('Water Data'!$G$29,0,10*ROW('Water Data'!G156)))</f>
        <v/>
      </c>
      <c r="CE162" s="310" t="str">
        <f ca="true">+IF(OFFSET('Water Data'!$H$27,0,10*ROW('Water Data'!H156))="","",OFFSET('Water Data'!$H$27,0,10*ROW('Water Data'!H156)))</f>
        <v/>
      </c>
      <c r="CF162" s="310" t="str">
        <f ca="true">+IF(OFFSET('Water Data'!$H$28,0,10*ROW('Water Data'!H156))="","",OFFSET('Water Data'!$H$28,0,10*ROW('Water Data'!H156)))</f>
        <v/>
      </c>
      <c r="CG162" s="310" t="str">
        <f ca="true">+IF(OFFSET('Water Data'!$H$29,0,10*ROW('Water Data'!H156))="","",OFFSET('Water Data'!$H$29,0,10*ROW('Water Data'!H156)))</f>
        <v/>
      </c>
      <c r="CH162" s="310" t="str">
        <f ca="true">+IF(OFFSET('Water Data'!$I$27,0,10*ROW('Water Data'!I156))="","",OFFSET('Water Data'!$I$27,0,10*ROW('Water Data'!I156)))</f>
        <v/>
      </c>
      <c r="CI162" s="310" t="str">
        <f ca="true">+IF(OFFSET('Water Data'!$I$28,0,10*ROW('Water Data'!I156))="","",OFFSET('Water Data'!$I$28,0,10*ROW('Water Data'!I156)))</f>
        <v/>
      </c>
      <c r="CJ162" s="310" t="str">
        <f ca="true">+IF(OFFSET('Water Data'!$I$29,0,10*ROW('Water Data'!I156))="","",OFFSET('Water Data'!$I$29,0,10*ROW('Water Data'!I156)))</f>
        <v/>
      </c>
      <c r="CK162" s="310" t="str">
        <f ca="true">+IF(OFFSET('Sanitation Data'!$D$28,0,10*ROW('Sanitation Data'!D156))="","",OFFSET('Sanitation Data'!$D$28,0,10*ROW('Sanitation Data'!D156)))</f>
        <v/>
      </c>
      <c r="CL162" s="310" t="str">
        <f ca="true">+IF(OFFSET('Sanitation Data'!$D$29,0,10*ROW('Sanitation Data'!D156))="","",OFFSET('Sanitation Data'!$D$29,0,10*ROW('Sanitation Data'!D156)))</f>
        <v/>
      </c>
      <c r="CM162" s="310" t="str">
        <f ca="true">+IF(OFFSET('Sanitation Data'!$D$30,0,10*ROW('Sanitation Data'!D156))="","",OFFSET('Sanitation Data'!$D$30,0,10*ROW('Sanitation Data'!D156)))</f>
        <v/>
      </c>
      <c r="CN162" s="310" t="str">
        <f ca="true">+IF(OFFSET('Sanitation Data'!$D$31,0,10*ROW('Sanitation Data'!D156))="","",OFFSET('Sanitation Data'!$D$31,0,10*ROW('Sanitation Data'!D156)))</f>
        <v/>
      </c>
      <c r="CO162" s="310" t="str">
        <f ca="true">+IF(OFFSET('Sanitation Data'!$D$32,0,10*ROW('Sanitation Data'!D156))="","",OFFSET('Sanitation Data'!$D$32,0,10*ROW('Sanitation Data'!D156)))</f>
        <v/>
      </c>
      <c r="CP162" s="310" t="str">
        <f ca="true">+IF(OFFSET('Sanitation Data'!$E$28,0,10*ROW('Sanitation Data'!E156))="","",OFFSET('Sanitation Data'!$E$28,0,10*ROW('Sanitation Data'!E156)))</f>
        <v/>
      </c>
      <c r="CQ162" s="310" t="str">
        <f ca="true">+IF(OFFSET('Sanitation Data'!$E$29,0,10*ROW('Sanitation Data'!E156))="","",OFFSET('Sanitation Data'!$E$29,0,10*ROW('Sanitation Data'!E156)))</f>
        <v/>
      </c>
      <c r="CR162" s="310" t="str">
        <f ca="true">+IF(OFFSET('Sanitation Data'!$E$30,0,10*ROW('Sanitation Data'!E156))="","",OFFSET('Sanitation Data'!$E$30,0,10*ROW('Sanitation Data'!E156)))</f>
        <v/>
      </c>
      <c r="CS162" s="310" t="str">
        <f ca="true">+IF(OFFSET('Sanitation Data'!$E$31,0,10*ROW('Sanitation Data'!E156))="","",OFFSET('Sanitation Data'!$E$31,0,10*ROW('Sanitation Data'!E156)))</f>
        <v/>
      </c>
      <c r="CT162" s="310" t="str">
        <f ca="true">+IF(OFFSET('Sanitation Data'!$E$32,0,10*ROW('Sanitation Data'!E156))="","",OFFSET('Sanitation Data'!$E$32,0,10*ROW('Sanitation Data'!E156)))</f>
        <v/>
      </c>
      <c r="CU162" s="310" t="str">
        <f ca="true">+IF(OFFSET('Sanitation Data'!$F$28,0,10*ROW('Sanitation Data'!F156))="","",OFFSET('Sanitation Data'!$F$28,0,10*ROW('Sanitation Data'!F156)))</f>
        <v/>
      </c>
      <c r="CV162" s="310" t="str">
        <f ca="true">+IF(OFFSET('Sanitation Data'!$F$29,0,10*ROW('Sanitation Data'!F156))="","",OFFSET('Sanitation Data'!$F$29,0,10*ROW('Sanitation Data'!F156)))</f>
        <v/>
      </c>
      <c r="CW162" s="310" t="str">
        <f ca="true">+IF(OFFSET('Sanitation Data'!$F$30,0,10*ROW('Sanitation Data'!F156))="","",OFFSET('Sanitation Data'!$F$30,0,10*ROW('Sanitation Data'!F156)))</f>
        <v/>
      </c>
      <c r="CX162" s="310" t="str">
        <f ca="true">+IF(OFFSET('Sanitation Data'!$F$31,0,10*ROW('Sanitation Data'!F156))="","",OFFSET('Sanitation Data'!$F$31,0,10*ROW('Sanitation Data'!F156)))</f>
        <v/>
      </c>
      <c r="CY162" s="310" t="str">
        <f ca="true">+IF(OFFSET('Sanitation Data'!$F$32,0,10*ROW('Sanitation Data'!F156))="","",OFFSET('Sanitation Data'!$F$32,0,10*ROW('Sanitation Data'!F156)))</f>
        <v/>
      </c>
      <c r="CZ162" s="310" t="str">
        <f ca="true">+IF(OFFSET('Sanitation Data'!$G$28,0,10*ROW('Sanitation Data'!G156))="","",OFFSET('Sanitation Data'!$G$28,0,10*ROW('Sanitation Data'!G156)))</f>
        <v/>
      </c>
      <c r="DA162" s="310" t="str">
        <f ca="true">+IF(OFFSET('Sanitation Data'!$G$29,0,10*ROW('Sanitation Data'!G156))="","",OFFSET('Sanitation Data'!$G$29,0,10*ROW('Sanitation Data'!G156)))</f>
        <v/>
      </c>
      <c r="DB162" s="310" t="str">
        <f ca="true">+IF(OFFSET('Sanitation Data'!$G$30,0,10*ROW('Sanitation Data'!G156))="","",OFFSET('Sanitation Data'!$G$30,0,10*ROW('Sanitation Data'!G156)))</f>
        <v/>
      </c>
      <c r="DC162" s="310" t="str">
        <f ca="true">+IF(OFFSET('Sanitation Data'!$G$31,0,10*ROW('Sanitation Data'!G156))="","",OFFSET('Sanitation Data'!$G$31,0,10*ROW('Sanitation Data'!G156)))</f>
        <v/>
      </c>
      <c r="DD162" s="310" t="str">
        <f ca="true">+IF(OFFSET('Sanitation Data'!$G$32,0,10*ROW('Sanitation Data'!G156))="","",OFFSET('Sanitation Data'!$G$32,0,10*ROW('Sanitation Data'!G156)))</f>
        <v/>
      </c>
      <c r="DE162" s="310" t="str">
        <f ca="true">+IF(OFFSET('Sanitation Data'!$H$28,0,10*ROW('Sanitation Data'!H156))="","",OFFSET('Sanitation Data'!$H$28,0,10*ROW('Sanitation Data'!H156)))</f>
        <v/>
      </c>
      <c r="DF162" s="310" t="str">
        <f ca="true">+IF(OFFSET('Sanitation Data'!$H$29,0,10*ROW('Sanitation Data'!H156))="","",OFFSET('Sanitation Data'!$H$29,0,10*ROW('Sanitation Data'!H156)))</f>
        <v/>
      </c>
      <c r="DG162" s="310" t="str">
        <f ca="true">+IF(OFFSET('Sanitation Data'!$H$30,0,10*ROW('Sanitation Data'!H156))="","",OFFSET('Sanitation Data'!$H$30,0,10*ROW('Sanitation Data'!H156)))</f>
        <v/>
      </c>
      <c r="DH162" s="310" t="str">
        <f ca="true">+IF(OFFSET('Sanitation Data'!$H$31,0,10*ROW('Sanitation Data'!H156))="","",OFFSET('Sanitation Data'!$H$31,0,10*ROW('Sanitation Data'!H156)))</f>
        <v/>
      </c>
      <c r="DI162" s="310" t="str">
        <f ca="true">+IF(OFFSET('Sanitation Data'!$H$32,0,10*ROW('Sanitation Data'!H156))="","",OFFSET('Sanitation Data'!$H$32,0,10*ROW('Sanitation Data'!H156)))</f>
        <v/>
      </c>
      <c r="DJ162" s="310" t="str">
        <f ca="true">+IF(OFFSET('Sanitation Data'!$I$28,0,10*ROW('Sanitation Data'!I156))="","",OFFSET('Sanitation Data'!$I$28,0,10*ROW('Sanitation Data'!I156)))</f>
        <v/>
      </c>
      <c r="DK162" s="310" t="str">
        <f ca="true">+IF(OFFSET('Sanitation Data'!$I$29,0,10*ROW('Sanitation Data'!I156))="","",OFFSET('Sanitation Data'!$I$29,0,10*ROW('Sanitation Data'!I156)))</f>
        <v/>
      </c>
      <c r="DL162" s="310" t="str">
        <f ca="true">+IF(OFFSET('Sanitation Data'!$I$30,0,10*ROW('Sanitation Data'!I156))="","",OFFSET('Sanitation Data'!$I$30,0,10*ROW('Sanitation Data'!I156)))</f>
        <v/>
      </c>
      <c r="DM162" s="310" t="str">
        <f ca="true">+IF(OFFSET('Sanitation Data'!$I$31,0,10*ROW('Sanitation Data'!I156))="","",OFFSET('Sanitation Data'!$I$31,0,10*ROW('Sanitation Data'!I156)))</f>
        <v/>
      </c>
      <c r="DN162" s="310" t="str">
        <f ca="true">+IF(OFFSET('Sanitation Data'!$I$32,0,10*ROW('Sanitation Data'!I156))="","",OFFSET('Sanitation Data'!$I$32,0,10*ROW('Sanitation Data'!I156)))</f>
        <v/>
      </c>
      <c r="DO162" s="310" t="str">
        <f ca="true">+IF(OFFSET('Hygiene Data'!$D$11,0,10*ROW('Hygiene Data'!D156))="","",OFFSET('Hygiene Data'!$D$11,0,10*ROW('Hygiene Data'!D156)))</f>
        <v/>
      </c>
      <c r="DP162" s="310" t="str">
        <f ca="true">+IF(OFFSET('Hygiene Data'!$D$12,0,10*ROW('Hygiene Data'!D156))="","",OFFSET('Hygiene Data'!$D$12,0,10*ROW('Hygiene Data'!D156)))</f>
        <v/>
      </c>
      <c r="DQ162" s="310" t="str">
        <f ca="true">+IF(OFFSET('Hygiene Data'!$D$13,0,10*ROW('Hygiene Data'!D156))="","",OFFSET('Hygiene Data'!$D$13,0,10*ROW('Hygiene Data'!D156)))</f>
        <v/>
      </c>
      <c r="DR162" s="310" t="str">
        <f ca="true">+IF(OFFSET('Hygiene Data'!$E$11,0,10*ROW('Hygiene Data'!E156))="","",OFFSET('Hygiene Data'!$E$11,0,10*ROW('Hygiene Data'!E156)))</f>
        <v/>
      </c>
      <c r="DS162" s="310" t="str">
        <f ca="true">+IF(OFFSET('Hygiene Data'!$E$12,0,10*ROW('Hygiene Data'!E156))="","",OFFSET('Hygiene Data'!$E$12,0,10*ROW('Hygiene Data'!E156)))</f>
        <v/>
      </c>
      <c r="DT162" s="310" t="str">
        <f ca="true">+IF(OFFSET('Hygiene Data'!$E$13,0,10*ROW('Hygiene Data'!E156))="","",OFFSET('Hygiene Data'!$E$13,0,10*ROW('Hygiene Data'!E156)))</f>
        <v/>
      </c>
      <c r="DU162" s="310" t="str">
        <f ca="true">+IF(OFFSET('Hygiene Data'!$F$11,0,10*ROW('Hygiene Data'!F156))="","",OFFSET('Hygiene Data'!$F$11,0,10*ROW('Hygiene Data'!F156)))</f>
        <v/>
      </c>
      <c r="DV162" s="310" t="str">
        <f ca="true">+IF(OFFSET('Hygiene Data'!$F$12,0,10*ROW('Hygiene Data'!F156))="","",OFFSET('Hygiene Data'!$F$12,0,10*ROW('Hygiene Data'!F156)))</f>
        <v/>
      </c>
      <c r="DW162" s="310" t="str">
        <f ca="true">+IF(OFFSET('Hygiene Data'!$F$13,0,10*ROW('Hygiene Data'!F156))="","",OFFSET('Hygiene Data'!$F$13,0,10*ROW('Hygiene Data'!F156)))</f>
        <v/>
      </c>
      <c r="DX162" s="310" t="str">
        <f ca="true">+IF(OFFSET('Hygiene Data'!$G$11,0,10*ROW('Hygiene Data'!G156))="","",OFFSET('Hygiene Data'!$G$11,0,10*ROW('Hygiene Data'!G156)))</f>
        <v/>
      </c>
      <c r="DY162" s="310" t="str">
        <f ca="true">+IF(OFFSET('Hygiene Data'!$G$12,0,10*ROW('Hygiene Data'!G156))="","",OFFSET('Hygiene Data'!$G$12,0,10*ROW('Hygiene Data'!G156)))</f>
        <v/>
      </c>
      <c r="DZ162" s="310" t="str">
        <f ca="true">+IF(OFFSET('Hygiene Data'!$G$13,0,10*ROW('Hygiene Data'!G156))="","",OFFSET('Hygiene Data'!$G$13,0,10*ROW('Hygiene Data'!G156)))</f>
        <v/>
      </c>
      <c r="EA162" s="310" t="str">
        <f ca="true">+IF(OFFSET('Hygiene Data'!$H$11,0,10*ROW('Hygiene Data'!H156))="","",OFFSET('Hygiene Data'!$H$11,0,10*ROW('Hygiene Data'!H156)))</f>
        <v/>
      </c>
      <c r="EB162" s="310" t="str">
        <f ca="true">+IF(OFFSET('Hygiene Data'!$H$12,0,10*ROW('Hygiene Data'!H156))="","",OFFSET('Hygiene Data'!$H$12,0,10*ROW('Hygiene Data'!H156)))</f>
        <v/>
      </c>
      <c r="EC162" s="310" t="str">
        <f ca="true">+IF(OFFSET('Hygiene Data'!$H$13,0,10*ROW('Hygiene Data'!H156))="","",OFFSET('Hygiene Data'!$H$13,0,10*ROW('Hygiene Data'!H156)))</f>
        <v/>
      </c>
      <c r="ED162" s="310" t="str">
        <f ca="true">+IF(OFFSET('Hygiene Data'!$I$11,0,10*ROW('Hygiene Data'!I156))="","",OFFSET('Hygiene Data'!$I$11,0,10*ROW('Hygiene Data'!I156)))</f>
        <v/>
      </c>
      <c r="EE162" s="310" t="str">
        <f ca="true">+IF(OFFSET('Hygiene Data'!$I$12,0,10*ROW('Hygiene Data'!I156))="","",OFFSET('Hygiene Data'!$I$12,0,10*ROW('Hygiene Data'!I156)))</f>
        <v/>
      </c>
      <c r="EF162" s="310"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66"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10"/>
      <c r="BS163" s="310" t="str">
        <f ca="true">+IF(OFFSET('Water Data'!$D$27,0,10*ROW('Water Data'!D157))="","",OFFSET('Water Data'!$D$27,0,10*ROW('Water Data'!D157)))</f>
        <v/>
      </c>
      <c r="BT163" s="310" t="str">
        <f ca="true">+IF(OFFSET('Water Data'!$D$28,0,10*ROW('Water Data'!D157))="","",OFFSET('Water Data'!$D$28,0,10*ROW('Water Data'!D157)))</f>
        <v/>
      </c>
      <c r="BU163" s="310" t="str">
        <f ca="true">+IF(OFFSET('Water Data'!$D$29,0,10*ROW('Water Data'!D157))="","",OFFSET('Water Data'!$D$29,0,10*ROW('Water Data'!D157)))</f>
        <v/>
      </c>
      <c r="BV163" s="310" t="str">
        <f ca="true">+IF(OFFSET('Water Data'!$E$27,0,10*ROW('Water Data'!E157))="","",OFFSET('Water Data'!$E$27,0,10*ROW('Water Data'!E157)))</f>
        <v/>
      </c>
      <c r="BW163" s="310" t="str">
        <f ca="true">+IF(OFFSET('Water Data'!$E$28,0,10*ROW('Water Data'!E157))="","",OFFSET('Water Data'!$E$28,0,10*ROW('Water Data'!E157)))</f>
        <v/>
      </c>
      <c r="BX163" s="310" t="str">
        <f ca="true">+IF(OFFSET('Water Data'!$E$29,0,10*ROW('Water Data'!E157))="","",OFFSET('Water Data'!$E$29,0,10*ROW('Water Data'!E157)))</f>
        <v/>
      </c>
      <c r="BY163" s="310" t="str">
        <f ca="true">+IF(OFFSET('Water Data'!$F$27,0,10*ROW('Water Data'!F157))="","",OFFSET('Water Data'!$F$27,0,10*ROW('Water Data'!F157)))</f>
        <v/>
      </c>
      <c r="BZ163" s="310" t="str">
        <f ca="true">+IF(OFFSET('Water Data'!$F$28,0,10*ROW('Water Data'!F157))="","",OFFSET('Water Data'!$F$28,0,10*ROW('Water Data'!F157)))</f>
        <v/>
      </c>
      <c r="CA163" s="310" t="str">
        <f ca="true">+IF(OFFSET('Water Data'!$F$29,0,10*ROW('Water Data'!F157))="","",OFFSET('Water Data'!$F$29,0,10*ROW('Water Data'!F157)))</f>
        <v/>
      </c>
      <c r="CB163" s="310" t="str">
        <f ca="true">+IF(OFFSET('Water Data'!$G$27,0,10*ROW('Water Data'!G157))="","",OFFSET('Water Data'!$G$27,0,10*ROW('Water Data'!G157)))</f>
        <v/>
      </c>
      <c r="CC163" s="310" t="str">
        <f ca="true">+IF(OFFSET('Water Data'!$G$28,0,10*ROW('Water Data'!G157))="","",OFFSET('Water Data'!$G$28,0,10*ROW('Water Data'!G157)))</f>
        <v/>
      </c>
      <c r="CD163" s="310" t="str">
        <f ca="true">+IF(OFFSET('Water Data'!$G$29,0,10*ROW('Water Data'!G157))="","",OFFSET('Water Data'!$G$29,0,10*ROW('Water Data'!G157)))</f>
        <v/>
      </c>
      <c r="CE163" s="310" t="str">
        <f ca="true">+IF(OFFSET('Water Data'!$H$27,0,10*ROW('Water Data'!H157))="","",OFFSET('Water Data'!$H$27,0,10*ROW('Water Data'!H157)))</f>
        <v/>
      </c>
      <c r="CF163" s="310" t="str">
        <f ca="true">+IF(OFFSET('Water Data'!$H$28,0,10*ROW('Water Data'!H157))="","",OFFSET('Water Data'!$H$28,0,10*ROW('Water Data'!H157)))</f>
        <v/>
      </c>
      <c r="CG163" s="310" t="str">
        <f ca="true">+IF(OFFSET('Water Data'!$H$29,0,10*ROW('Water Data'!H157))="","",OFFSET('Water Data'!$H$29,0,10*ROW('Water Data'!H157)))</f>
        <v/>
      </c>
      <c r="CH163" s="310" t="str">
        <f ca="true">+IF(OFFSET('Water Data'!$I$27,0,10*ROW('Water Data'!I157))="","",OFFSET('Water Data'!$I$27,0,10*ROW('Water Data'!I157)))</f>
        <v/>
      </c>
      <c r="CI163" s="310" t="str">
        <f ca="true">+IF(OFFSET('Water Data'!$I$28,0,10*ROW('Water Data'!I157))="","",OFFSET('Water Data'!$I$28,0,10*ROW('Water Data'!I157)))</f>
        <v/>
      </c>
      <c r="CJ163" s="310" t="str">
        <f ca="true">+IF(OFFSET('Water Data'!$I$29,0,10*ROW('Water Data'!I157))="","",OFFSET('Water Data'!$I$29,0,10*ROW('Water Data'!I157)))</f>
        <v/>
      </c>
      <c r="CK163" s="310" t="str">
        <f ca="true">+IF(OFFSET('Sanitation Data'!$D$28,0,10*ROW('Sanitation Data'!D157))="","",OFFSET('Sanitation Data'!$D$28,0,10*ROW('Sanitation Data'!D157)))</f>
        <v/>
      </c>
      <c r="CL163" s="310" t="str">
        <f ca="true">+IF(OFFSET('Sanitation Data'!$D$29,0,10*ROW('Sanitation Data'!D157))="","",OFFSET('Sanitation Data'!$D$29,0,10*ROW('Sanitation Data'!D157)))</f>
        <v/>
      </c>
      <c r="CM163" s="310" t="str">
        <f ca="true">+IF(OFFSET('Sanitation Data'!$D$30,0,10*ROW('Sanitation Data'!D157))="","",OFFSET('Sanitation Data'!$D$30,0,10*ROW('Sanitation Data'!D157)))</f>
        <v/>
      </c>
      <c r="CN163" s="310" t="str">
        <f ca="true">+IF(OFFSET('Sanitation Data'!$D$31,0,10*ROW('Sanitation Data'!D157))="","",OFFSET('Sanitation Data'!$D$31,0,10*ROW('Sanitation Data'!D157)))</f>
        <v/>
      </c>
      <c r="CO163" s="310" t="str">
        <f ca="true">+IF(OFFSET('Sanitation Data'!$D$32,0,10*ROW('Sanitation Data'!D157))="","",OFFSET('Sanitation Data'!$D$32,0,10*ROW('Sanitation Data'!D157)))</f>
        <v/>
      </c>
      <c r="CP163" s="310" t="str">
        <f ca="true">+IF(OFFSET('Sanitation Data'!$E$28,0,10*ROW('Sanitation Data'!E157))="","",OFFSET('Sanitation Data'!$E$28,0,10*ROW('Sanitation Data'!E157)))</f>
        <v/>
      </c>
      <c r="CQ163" s="310" t="str">
        <f ca="true">+IF(OFFSET('Sanitation Data'!$E$29,0,10*ROW('Sanitation Data'!E157))="","",OFFSET('Sanitation Data'!$E$29,0,10*ROW('Sanitation Data'!E157)))</f>
        <v/>
      </c>
      <c r="CR163" s="310" t="str">
        <f ca="true">+IF(OFFSET('Sanitation Data'!$E$30,0,10*ROW('Sanitation Data'!E157))="","",OFFSET('Sanitation Data'!$E$30,0,10*ROW('Sanitation Data'!E157)))</f>
        <v/>
      </c>
      <c r="CS163" s="310" t="str">
        <f ca="true">+IF(OFFSET('Sanitation Data'!$E$31,0,10*ROW('Sanitation Data'!E157))="","",OFFSET('Sanitation Data'!$E$31,0,10*ROW('Sanitation Data'!E157)))</f>
        <v/>
      </c>
      <c r="CT163" s="310" t="str">
        <f ca="true">+IF(OFFSET('Sanitation Data'!$E$32,0,10*ROW('Sanitation Data'!E157))="","",OFFSET('Sanitation Data'!$E$32,0,10*ROW('Sanitation Data'!E157)))</f>
        <v/>
      </c>
      <c r="CU163" s="310" t="str">
        <f ca="true">+IF(OFFSET('Sanitation Data'!$F$28,0,10*ROW('Sanitation Data'!F157))="","",OFFSET('Sanitation Data'!$F$28,0,10*ROW('Sanitation Data'!F157)))</f>
        <v/>
      </c>
      <c r="CV163" s="310" t="str">
        <f ca="true">+IF(OFFSET('Sanitation Data'!$F$29,0,10*ROW('Sanitation Data'!F157))="","",OFFSET('Sanitation Data'!$F$29,0,10*ROW('Sanitation Data'!F157)))</f>
        <v/>
      </c>
      <c r="CW163" s="310" t="str">
        <f ca="true">+IF(OFFSET('Sanitation Data'!$F$30,0,10*ROW('Sanitation Data'!F157))="","",OFFSET('Sanitation Data'!$F$30,0,10*ROW('Sanitation Data'!F157)))</f>
        <v/>
      </c>
      <c r="CX163" s="310" t="str">
        <f ca="true">+IF(OFFSET('Sanitation Data'!$F$31,0,10*ROW('Sanitation Data'!F157))="","",OFFSET('Sanitation Data'!$F$31,0,10*ROW('Sanitation Data'!F157)))</f>
        <v/>
      </c>
      <c r="CY163" s="310" t="str">
        <f ca="true">+IF(OFFSET('Sanitation Data'!$F$32,0,10*ROW('Sanitation Data'!F157))="","",OFFSET('Sanitation Data'!$F$32,0,10*ROW('Sanitation Data'!F157)))</f>
        <v/>
      </c>
      <c r="CZ163" s="310" t="str">
        <f ca="true">+IF(OFFSET('Sanitation Data'!$G$28,0,10*ROW('Sanitation Data'!G157))="","",OFFSET('Sanitation Data'!$G$28,0,10*ROW('Sanitation Data'!G157)))</f>
        <v/>
      </c>
      <c r="DA163" s="310" t="str">
        <f ca="true">+IF(OFFSET('Sanitation Data'!$G$29,0,10*ROW('Sanitation Data'!G157))="","",OFFSET('Sanitation Data'!$G$29,0,10*ROW('Sanitation Data'!G157)))</f>
        <v/>
      </c>
      <c r="DB163" s="310" t="str">
        <f ca="true">+IF(OFFSET('Sanitation Data'!$G$30,0,10*ROW('Sanitation Data'!G157))="","",OFFSET('Sanitation Data'!$G$30,0,10*ROW('Sanitation Data'!G157)))</f>
        <v/>
      </c>
      <c r="DC163" s="310" t="str">
        <f ca="true">+IF(OFFSET('Sanitation Data'!$G$31,0,10*ROW('Sanitation Data'!G157))="","",OFFSET('Sanitation Data'!$G$31,0,10*ROW('Sanitation Data'!G157)))</f>
        <v/>
      </c>
      <c r="DD163" s="310" t="str">
        <f ca="true">+IF(OFFSET('Sanitation Data'!$G$32,0,10*ROW('Sanitation Data'!G157))="","",OFFSET('Sanitation Data'!$G$32,0,10*ROW('Sanitation Data'!G157)))</f>
        <v/>
      </c>
      <c r="DE163" s="310" t="str">
        <f ca="true">+IF(OFFSET('Sanitation Data'!$H$28,0,10*ROW('Sanitation Data'!H157))="","",OFFSET('Sanitation Data'!$H$28,0,10*ROW('Sanitation Data'!H157)))</f>
        <v/>
      </c>
      <c r="DF163" s="310" t="str">
        <f ca="true">+IF(OFFSET('Sanitation Data'!$H$29,0,10*ROW('Sanitation Data'!H157))="","",OFFSET('Sanitation Data'!$H$29,0,10*ROW('Sanitation Data'!H157)))</f>
        <v/>
      </c>
      <c r="DG163" s="310" t="str">
        <f ca="true">+IF(OFFSET('Sanitation Data'!$H$30,0,10*ROW('Sanitation Data'!H157))="","",OFFSET('Sanitation Data'!$H$30,0,10*ROW('Sanitation Data'!H157)))</f>
        <v/>
      </c>
      <c r="DH163" s="310" t="str">
        <f ca="true">+IF(OFFSET('Sanitation Data'!$H$31,0,10*ROW('Sanitation Data'!H157))="","",OFFSET('Sanitation Data'!$H$31,0,10*ROW('Sanitation Data'!H157)))</f>
        <v/>
      </c>
      <c r="DI163" s="310" t="str">
        <f ca="true">+IF(OFFSET('Sanitation Data'!$H$32,0,10*ROW('Sanitation Data'!H157))="","",OFFSET('Sanitation Data'!$H$32,0,10*ROW('Sanitation Data'!H157)))</f>
        <v/>
      </c>
      <c r="DJ163" s="310" t="str">
        <f ca="true">+IF(OFFSET('Sanitation Data'!$I$28,0,10*ROW('Sanitation Data'!I157))="","",OFFSET('Sanitation Data'!$I$28,0,10*ROW('Sanitation Data'!I157)))</f>
        <v/>
      </c>
      <c r="DK163" s="310" t="str">
        <f ca="true">+IF(OFFSET('Sanitation Data'!$I$29,0,10*ROW('Sanitation Data'!I157))="","",OFFSET('Sanitation Data'!$I$29,0,10*ROW('Sanitation Data'!I157)))</f>
        <v/>
      </c>
      <c r="DL163" s="310" t="str">
        <f ca="true">+IF(OFFSET('Sanitation Data'!$I$30,0,10*ROW('Sanitation Data'!I157))="","",OFFSET('Sanitation Data'!$I$30,0,10*ROW('Sanitation Data'!I157)))</f>
        <v/>
      </c>
      <c r="DM163" s="310" t="str">
        <f ca="true">+IF(OFFSET('Sanitation Data'!$I$31,0,10*ROW('Sanitation Data'!I157))="","",OFFSET('Sanitation Data'!$I$31,0,10*ROW('Sanitation Data'!I157)))</f>
        <v/>
      </c>
      <c r="DN163" s="310" t="str">
        <f ca="true">+IF(OFFSET('Sanitation Data'!$I$32,0,10*ROW('Sanitation Data'!I157))="","",OFFSET('Sanitation Data'!$I$32,0,10*ROW('Sanitation Data'!I157)))</f>
        <v/>
      </c>
      <c r="DO163" s="310" t="str">
        <f ca="true">+IF(OFFSET('Hygiene Data'!$D$11,0,10*ROW('Hygiene Data'!D157))="","",OFFSET('Hygiene Data'!$D$11,0,10*ROW('Hygiene Data'!D157)))</f>
        <v/>
      </c>
      <c r="DP163" s="310" t="str">
        <f ca="true">+IF(OFFSET('Hygiene Data'!$D$12,0,10*ROW('Hygiene Data'!D157))="","",OFFSET('Hygiene Data'!$D$12,0,10*ROW('Hygiene Data'!D157)))</f>
        <v/>
      </c>
      <c r="DQ163" s="310" t="str">
        <f ca="true">+IF(OFFSET('Hygiene Data'!$D$13,0,10*ROW('Hygiene Data'!D157))="","",OFFSET('Hygiene Data'!$D$13,0,10*ROW('Hygiene Data'!D157)))</f>
        <v/>
      </c>
      <c r="DR163" s="310" t="str">
        <f ca="true">+IF(OFFSET('Hygiene Data'!$E$11,0,10*ROW('Hygiene Data'!E157))="","",OFFSET('Hygiene Data'!$E$11,0,10*ROW('Hygiene Data'!E157)))</f>
        <v/>
      </c>
      <c r="DS163" s="310" t="str">
        <f ca="true">+IF(OFFSET('Hygiene Data'!$E$12,0,10*ROW('Hygiene Data'!E157))="","",OFFSET('Hygiene Data'!$E$12,0,10*ROW('Hygiene Data'!E157)))</f>
        <v/>
      </c>
      <c r="DT163" s="310" t="str">
        <f ca="true">+IF(OFFSET('Hygiene Data'!$E$13,0,10*ROW('Hygiene Data'!E157))="","",OFFSET('Hygiene Data'!$E$13,0,10*ROW('Hygiene Data'!E157)))</f>
        <v/>
      </c>
      <c r="DU163" s="310" t="str">
        <f ca="true">+IF(OFFSET('Hygiene Data'!$F$11,0,10*ROW('Hygiene Data'!F157))="","",OFFSET('Hygiene Data'!$F$11,0,10*ROW('Hygiene Data'!F157)))</f>
        <v/>
      </c>
      <c r="DV163" s="310" t="str">
        <f ca="true">+IF(OFFSET('Hygiene Data'!$F$12,0,10*ROW('Hygiene Data'!F157))="","",OFFSET('Hygiene Data'!$F$12,0,10*ROW('Hygiene Data'!F157)))</f>
        <v/>
      </c>
      <c r="DW163" s="310" t="str">
        <f ca="true">+IF(OFFSET('Hygiene Data'!$F$13,0,10*ROW('Hygiene Data'!F157))="","",OFFSET('Hygiene Data'!$F$13,0,10*ROW('Hygiene Data'!F157)))</f>
        <v/>
      </c>
      <c r="DX163" s="310" t="str">
        <f ca="true">+IF(OFFSET('Hygiene Data'!$G$11,0,10*ROW('Hygiene Data'!G157))="","",OFFSET('Hygiene Data'!$G$11,0,10*ROW('Hygiene Data'!G157)))</f>
        <v/>
      </c>
      <c r="DY163" s="310" t="str">
        <f ca="true">+IF(OFFSET('Hygiene Data'!$G$12,0,10*ROW('Hygiene Data'!G157))="","",OFFSET('Hygiene Data'!$G$12,0,10*ROW('Hygiene Data'!G157)))</f>
        <v/>
      </c>
      <c r="DZ163" s="310" t="str">
        <f ca="true">+IF(OFFSET('Hygiene Data'!$G$13,0,10*ROW('Hygiene Data'!G157))="","",OFFSET('Hygiene Data'!$G$13,0,10*ROW('Hygiene Data'!G157)))</f>
        <v/>
      </c>
      <c r="EA163" s="310" t="str">
        <f ca="true">+IF(OFFSET('Hygiene Data'!$H$11,0,10*ROW('Hygiene Data'!H157))="","",OFFSET('Hygiene Data'!$H$11,0,10*ROW('Hygiene Data'!H157)))</f>
        <v/>
      </c>
      <c r="EB163" s="310" t="str">
        <f ca="true">+IF(OFFSET('Hygiene Data'!$H$12,0,10*ROW('Hygiene Data'!H157))="","",OFFSET('Hygiene Data'!$H$12,0,10*ROW('Hygiene Data'!H157)))</f>
        <v/>
      </c>
      <c r="EC163" s="310" t="str">
        <f ca="true">+IF(OFFSET('Hygiene Data'!$H$13,0,10*ROW('Hygiene Data'!H157))="","",OFFSET('Hygiene Data'!$H$13,0,10*ROW('Hygiene Data'!H157)))</f>
        <v/>
      </c>
      <c r="ED163" s="310" t="str">
        <f ca="true">+IF(OFFSET('Hygiene Data'!$I$11,0,10*ROW('Hygiene Data'!I157))="","",OFFSET('Hygiene Data'!$I$11,0,10*ROW('Hygiene Data'!I157)))</f>
        <v/>
      </c>
      <c r="EE163" s="310" t="str">
        <f ca="true">+IF(OFFSET('Hygiene Data'!$I$12,0,10*ROW('Hygiene Data'!I157))="","",OFFSET('Hygiene Data'!$I$12,0,10*ROW('Hygiene Data'!I157)))</f>
        <v/>
      </c>
      <c r="EF163" s="310"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66"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10"/>
      <c r="BS164" s="310" t="str">
        <f ca="true">+IF(OFFSET('Water Data'!$D$27,0,10*ROW('Water Data'!D158))="","",OFFSET('Water Data'!$D$27,0,10*ROW('Water Data'!D158)))</f>
        <v/>
      </c>
      <c r="BT164" s="310" t="str">
        <f ca="true">+IF(OFFSET('Water Data'!$D$28,0,10*ROW('Water Data'!D158))="","",OFFSET('Water Data'!$D$28,0,10*ROW('Water Data'!D158)))</f>
        <v/>
      </c>
      <c r="BU164" s="310" t="str">
        <f ca="true">+IF(OFFSET('Water Data'!$D$29,0,10*ROW('Water Data'!D158))="","",OFFSET('Water Data'!$D$29,0,10*ROW('Water Data'!D158)))</f>
        <v/>
      </c>
      <c r="BV164" s="310" t="str">
        <f ca="true">+IF(OFFSET('Water Data'!$E$27,0,10*ROW('Water Data'!E158))="","",OFFSET('Water Data'!$E$27,0,10*ROW('Water Data'!E158)))</f>
        <v/>
      </c>
      <c r="BW164" s="310" t="str">
        <f ca="true">+IF(OFFSET('Water Data'!$E$28,0,10*ROW('Water Data'!E158))="","",OFFSET('Water Data'!$E$28,0,10*ROW('Water Data'!E158)))</f>
        <v/>
      </c>
      <c r="BX164" s="310" t="str">
        <f ca="true">+IF(OFFSET('Water Data'!$E$29,0,10*ROW('Water Data'!E158))="","",OFFSET('Water Data'!$E$29,0,10*ROW('Water Data'!E158)))</f>
        <v/>
      </c>
      <c r="BY164" s="310" t="str">
        <f ca="true">+IF(OFFSET('Water Data'!$F$27,0,10*ROW('Water Data'!F158))="","",OFFSET('Water Data'!$F$27,0,10*ROW('Water Data'!F158)))</f>
        <v/>
      </c>
      <c r="BZ164" s="310" t="str">
        <f ca="true">+IF(OFFSET('Water Data'!$F$28,0,10*ROW('Water Data'!F158))="","",OFFSET('Water Data'!$F$28,0,10*ROW('Water Data'!F158)))</f>
        <v/>
      </c>
      <c r="CA164" s="310" t="str">
        <f ca="true">+IF(OFFSET('Water Data'!$F$29,0,10*ROW('Water Data'!F158))="","",OFFSET('Water Data'!$F$29,0,10*ROW('Water Data'!F158)))</f>
        <v/>
      </c>
      <c r="CB164" s="310" t="str">
        <f ca="true">+IF(OFFSET('Water Data'!$G$27,0,10*ROW('Water Data'!G158))="","",OFFSET('Water Data'!$G$27,0,10*ROW('Water Data'!G158)))</f>
        <v/>
      </c>
      <c r="CC164" s="310" t="str">
        <f ca="true">+IF(OFFSET('Water Data'!$G$28,0,10*ROW('Water Data'!G158))="","",OFFSET('Water Data'!$G$28,0,10*ROW('Water Data'!G158)))</f>
        <v/>
      </c>
      <c r="CD164" s="310" t="str">
        <f ca="true">+IF(OFFSET('Water Data'!$G$29,0,10*ROW('Water Data'!G158))="","",OFFSET('Water Data'!$G$29,0,10*ROW('Water Data'!G158)))</f>
        <v/>
      </c>
      <c r="CE164" s="310" t="str">
        <f ca="true">+IF(OFFSET('Water Data'!$H$27,0,10*ROW('Water Data'!H158))="","",OFFSET('Water Data'!$H$27,0,10*ROW('Water Data'!H158)))</f>
        <v/>
      </c>
      <c r="CF164" s="310" t="str">
        <f ca="true">+IF(OFFSET('Water Data'!$H$28,0,10*ROW('Water Data'!H158))="","",OFFSET('Water Data'!$H$28,0,10*ROW('Water Data'!H158)))</f>
        <v/>
      </c>
      <c r="CG164" s="310" t="str">
        <f ca="true">+IF(OFFSET('Water Data'!$H$29,0,10*ROW('Water Data'!H158))="","",OFFSET('Water Data'!$H$29,0,10*ROW('Water Data'!H158)))</f>
        <v/>
      </c>
      <c r="CH164" s="310" t="str">
        <f ca="true">+IF(OFFSET('Water Data'!$I$27,0,10*ROW('Water Data'!I158))="","",OFFSET('Water Data'!$I$27,0,10*ROW('Water Data'!I158)))</f>
        <v/>
      </c>
      <c r="CI164" s="310" t="str">
        <f ca="true">+IF(OFFSET('Water Data'!$I$28,0,10*ROW('Water Data'!I158))="","",OFFSET('Water Data'!$I$28,0,10*ROW('Water Data'!I158)))</f>
        <v/>
      </c>
      <c r="CJ164" s="310" t="str">
        <f ca="true">+IF(OFFSET('Water Data'!$I$29,0,10*ROW('Water Data'!I158))="","",OFFSET('Water Data'!$I$29,0,10*ROW('Water Data'!I158)))</f>
        <v/>
      </c>
      <c r="CK164" s="310" t="str">
        <f ca="true">+IF(OFFSET('Sanitation Data'!$D$28,0,10*ROW('Sanitation Data'!D158))="","",OFFSET('Sanitation Data'!$D$28,0,10*ROW('Sanitation Data'!D158)))</f>
        <v/>
      </c>
      <c r="CL164" s="310" t="str">
        <f ca="true">+IF(OFFSET('Sanitation Data'!$D$29,0,10*ROW('Sanitation Data'!D158))="","",OFFSET('Sanitation Data'!$D$29,0,10*ROW('Sanitation Data'!D158)))</f>
        <v/>
      </c>
      <c r="CM164" s="310" t="str">
        <f ca="true">+IF(OFFSET('Sanitation Data'!$D$30,0,10*ROW('Sanitation Data'!D158))="","",OFFSET('Sanitation Data'!$D$30,0,10*ROW('Sanitation Data'!D158)))</f>
        <v/>
      </c>
      <c r="CN164" s="310" t="str">
        <f ca="true">+IF(OFFSET('Sanitation Data'!$D$31,0,10*ROW('Sanitation Data'!D158))="","",OFFSET('Sanitation Data'!$D$31,0,10*ROW('Sanitation Data'!D158)))</f>
        <v/>
      </c>
      <c r="CO164" s="310" t="str">
        <f ca="true">+IF(OFFSET('Sanitation Data'!$D$32,0,10*ROW('Sanitation Data'!D158))="","",OFFSET('Sanitation Data'!$D$32,0,10*ROW('Sanitation Data'!D158)))</f>
        <v/>
      </c>
      <c r="CP164" s="310" t="str">
        <f ca="true">+IF(OFFSET('Sanitation Data'!$E$28,0,10*ROW('Sanitation Data'!E158))="","",OFFSET('Sanitation Data'!$E$28,0,10*ROW('Sanitation Data'!E158)))</f>
        <v/>
      </c>
      <c r="CQ164" s="310" t="str">
        <f ca="true">+IF(OFFSET('Sanitation Data'!$E$29,0,10*ROW('Sanitation Data'!E158))="","",OFFSET('Sanitation Data'!$E$29,0,10*ROW('Sanitation Data'!E158)))</f>
        <v/>
      </c>
      <c r="CR164" s="310" t="str">
        <f ca="true">+IF(OFFSET('Sanitation Data'!$E$30,0,10*ROW('Sanitation Data'!E158))="","",OFFSET('Sanitation Data'!$E$30,0,10*ROW('Sanitation Data'!E158)))</f>
        <v/>
      </c>
      <c r="CS164" s="310" t="str">
        <f ca="true">+IF(OFFSET('Sanitation Data'!$E$31,0,10*ROW('Sanitation Data'!E158))="","",OFFSET('Sanitation Data'!$E$31,0,10*ROW('Sanitation Data'!E158)))</f>
        <v/>
      </c>
      <c r="CT164" s="310" t="str">
        <f ca="true">+IF(OFFSET('Sanitation Data'!$E$32,0,10*ROW('Sanitation Data'!E158))="","",OFFSET('Sanitation Data'!$E$32,0,10*ROW('Sanitation Data'!E158)))</f>
        <v/>
      </c>
      <c r="CU164" s="310" t="str">
        <f ca="true">+IF(OFFSET('Sanitation Data'!$F$28,0,10*ROW('Sanitation Data'!F158))="","",OFFSET('Sanitation Data'!$F$28,0,10*ROW('Sanitation Data'!F158)))</f>
        <v/>
      </c>
      <c r="CV164" s="310" t="str">
        <f ca="true">+IF(OFFSET('Sanitation Data'!$F$29,0,10*ROW('Sanitation Data'!F158))="","",OFFSET('Sanitation Data'!$F$29,0,10*ROW('Sanitation Data'!F158)))</f>
        <v/>
      </c>
      <c r="CW164" s="310" t="str">
        <f ca="true">+IF(OFFSET('Sanitation Data'!$F$30,0,10*ROW('Sanitation Data'!F158))="","",OFFSET('Sanitation Data'!$F$30,0,10*ROW('Sanitation Data'!F158)))</f>
        <v/>
      </c>
      <c r="CX164" s="310" t="str">
        <f ca="true">+IF(OFFSET('Sanitation Data'!$F$31,0,10*ROW('Sanitation Data'!F158))="","",OFFSET('Sanitation Data'!$F$31,0,10*ROW('Sanitation Data'!F158)))</f>
        <v/>
      </c>
      <c r="CY164" s="310" t="str">
        <f ca="true">+IF(OFFSET('Sanitation Data'!$F$32,0,10*ROW('Sanitation Data'!F158))="","",OFFSET('Sanitation Data'!$F$32,0,10*ROW('Sanitation Data'!F158)))</f>
        <v/>
      </c>
      <c r="CZ164" s="310" t="str">
        <f ca="true">+IF(OFFSET('Sanitation Data'!$G$28,0,10*ROW('Sanitation Data'!G158))="","",OFFSET('Sanitation Data'!$G$28,0,10*ROW('Sanitation Data'!G158)))</f>
        <v/>
      </c>
      <c r="DA164" s="310" t="str">
        <f ca="true">+IF(OFFSET('Sanitation Data'!$G$29,0,10*ROW('Sanitation Data'!G158))="","",OFFSET('Sanitation Data'!$G$29,0,10*ROW('Sanitation Data'!G158)))</f>
        <v/>
      </c>
      <c r="DB164" s="310" t="str">
        <f ca="true">+IF(OFFSET('Sanitation Data'!$G$30,0,10*ROW('Sanitation Data'!G158))="","",OFFSET('Sanitation Data'!$G$30,0,10*ROW('Sanitation Data'!G158)))</f>
        <v/>
      </c>
      <c r="DC164" s="310" t="str">
        <f ca="true">+IF(OFFSET('Sanitation Data'!$G$31,0,10*ROW('Sanitation Data'!G158))="","",OFFSET('Sanitation Data'!$G$31,0,10*ROW('Sanitation Data'!G158)))</f>
        <v/>
      </c>
      <c r="DD164" s="310" t="str">
        <f ca="true">+IF(OFFSET('Sanitation Data'!$G$32,0,10*ROW('Sanitation Data'!G158))="","",OFFSET('Sanitation Data'!$G$32,0,10*ROW('Sanitation Data'!G158)))</f>
        <v/>
      </c>
      <c r="DE164" s="310" t="str">
        <f ca="true">+IF(OFFSET('Sanitation Data'!$H$28,0,10*ROW('Sanitation Data'!H158))="","",OFFSET('Sanitation Data'!$H$28,0,10*ROW('Sanitation Data'!H158)))</f>
        <v/>
      </c>
      <c r="DF164" s="310" t="str">
        <f ca="true">+IF(OFFSET('Sanitation Data'!$H$29,0,10*ROW('Sanitation Data'!H158))="","",OFFSET('Sanitation Data'!$H$29,0,10*ROW('Sanitation Data'!H158)))</f>
        <v/>
      </c>
      <c r="DG164" s="310" t="str">
        <f ca="true">+IF(OFFSET('Sanitation Data'!$H$30,0,10*ROW('Sanitation Data'!H158))="","",OFFSET('Sanitation Data'!$H$30,0,10*ROW('Sanitation Data'!H158)))</f>
        <v/>
      </c>
      <c r="DH164" s="310" t="str">
        <f ca="true">+IF(OFFSET('Sanitation Data'!$H$31,0,10*ROW('Sanitation Data'!H158))="","",OFFSET('Sanitation Data'!$H$31,0,10*ROW('Sanitation Data'!H158)))</f>
        <v/>
      </c>
      <c r="DI164" s="310" t="str">
        <f ca="true">+IF(OFFSET('Sanitation Data'!$H$32,0,10*ROW('Sanitation Data'!H158))="","",OFFSET('Sanitation Data'!$H$32,0,10*ROW('Sanitation Data'!H158)))</f>
        <v/>
      </c>
      <c r="DJ164" s="310" t="str">
        <f ca="true">+IF(OFFSET('Sanitation Data'!$I$28,0,10*ROW('Sanitation Data'!I158))="","",OFFSET('Sanitation Data'!$I$28,0,10*ROW('Sanitation Data'!I158)))</f>
        <v/>
      </c>
      <c r="DK164" s="310" t="str">
        <f ca="true">+IF(OFFSET('Sanitation Data'!$I$29,0,10*ROW('Sanitation Data'!I158))="","",OFFSET('Sanitation Data'!$I$29,0,10*ROW('Sanitation Data'!I158)))</f>
        <v/>
      </c>
      <c r="DL164" s="310" t="str">
        <f ca="true">+IF(OFFSET('Sanitation Data'!$I$30,0,10*ROW('Sanitation Data'!I158))="","",OFFSET('Sanitation Data'!$I$30,0,10*ROW('Sanitation Data'!I158)))</f>
        <v/>
      </c>
      <c r="DM164" s="310" t="str">
        <f ca="true">+IF(OFFSET('Sanitation Data'!$I$31,0,10*ROW('Sanitation Data'!I158))="","",OFFSET('Sanitation Data'!$I$31,0,10*ROW('Sanitation Data'!I158)))</f>
        <v/>
      </c>
      <c r="DN164" s="310" t="str">
        <f ca="true">+IF(OFFSET('Sanitation Data'!$I$32,0,10*ROW('Sanitation Data'!I158))="","",OFFSET('Sanitation Data'!$I$32,0,10*ROW('Sanitation Data'!I158)))</f>
        <v/>
      </c>
      <c r="DO164" s="310" t="str">
        <f ca="true">+IF(OFFSET('Hygiene Data'!$D$11,0,10*ROW('Hygiene Data'!D158))="","",OFFSET('Hygiene Data'!$D$11,0,10*ROW('Hygiene Data'!D158)))</f>
        <v/>
      </c>
      <c r="DP164" s="310" t="str">
        <f ca="true">+IF(OFFSET('Hygiene Data'!$D$12,0,10*ROW('Hygiene Data'!D158))="","",OFFSET('Hygiene Data'!$D$12,0,10*ROW('Hygiene Data'!D158)))</f>
        <v/>
      </c>
      <c r="DQ164" s="310" t="str">
        <f ca="true">+IF(OFFSET('Hygiene Data'!$D$13,0,10*ROW('Hygiene Data'!D158))="","",OFFSET('Hygiene Data'!$D$13,0,10*ROW('Hygiene Data'!D158)))</f>
        <v/>
      </c>
      <c r="DR164" s="310" t="str">
        <f ca="true">+IF(OFFSET('Hygiene Data'!$E$11,0,10*ROW('Hygiene Data'!E158))="","",OFFSET('Hygiene Data'!$E$11,0,10*ROW('Hygiene Data'!E158)))</f>
        <v/>
      </c>
      <c r="DS164" s="310" t="str">
        <f ca="true">+IF(OFFSET('Hygiene Data'!$E$12,0,10*ROW('Hygiene Data'!E158))="","",OFFSET('Hygiene Data'!$E$12,0,10*ROW('Hygiene Data'!E158)))</f>
        <v/>
      </c>
      <c r="DT164" s="310" t="str">
        <f ca="true">+IF(OFFSET('Hygiene Data'!$E$13,0,10*ROW('Hygiene Data'!E158))="","",OFFSET('Hygiene Data'!$E$13,0,10*ROW('Hygiene Data'!E158)))</f>
        <v/>
      </c>
      <c r="DU164" s="310" t="str">
        <f ca="true">+IF(OFFSET('Hygiene Data'!$F$11,0,10*ROW('Hygiene Data'!F158))="","",OFFSET('Hygiene Data'!$F$11,0,10*ROW('Hygiene Data'!F158)))</f>
        <v/>
      </c>
      <c r="DV164" s="310" t="str">
        <f ca="true">+IF(OFFSET('Hygiene Data'!$F$12,0,10*ROW('Hygiene Data'!F158))="","",OFFSET('Hygiene Data'!$F$12,0,10*ROW('Hygiene Data'!F158)))</f>
        <v/>
      </c>
      <c r="DW164" s="310" t="str">
        <f ca="true">+IF(OFFSET('Hygiene Data'!$F$13,0,10*ROW('Hygiene Data'!F158))="","",OFFSET('Hygiene Data'!$F$13,0,10*ROW('Hygiene Data'!F158)))</f>
        <v/>
      </c>
      <c r="DX164" s="310" t="str">
        <f ca="true">+IF(OFFSET('Hygiene Data'!$G$11,0,10*ROW('Hygiene Data'!G158))="","",OFFSET('Hygiene Data'!$G$11,0,10*ROW('Hygiene Data'!G158)))</f>
        <v/>
      </c>
      <c r="DY164" s="310" t="str">
        <f ca="true">+IF(OFFSET('Hygiene Data'!$G$12,0,10*ROW('Hygiene Data'!G158))="","",OFFSET('Hygiene Data'!$G$12,0,10*ROW('Hygiene Data'!G158)))</f>
        <v/>
      </c>
      <c r="DZ164" s="310" t="str">
        <f ca="true">+IF(OFFSET('Hygiene Data'!$G$13,0,10*ROW('Hygiene Data'!G158))="","",OFFSET('Hygiene Data'!$G$13,0,10*ROW('Hygiene Data'!G158)))</f>
        <v/>
      </c>
      <c r="EA164" s="310" t="str">
        <f ca="true">+IF(OFFSET('Hygiene Data'!$H$11,0,10*ROW('Hygiene Data'!H158))="","",OFFSET('Hygiene Data'!$H$11,0,10*ROW('Hygiene Data'!H158)))</f>
        <v/>
      </c>
      <c r="EB164" s="310" t="str">
        <f ca="true">+IF(OFFSET('Hygiene Data'!$H$12,0,10*ROW('Hygiene Data'!H158))="","",OFFSET('Hygiene Data'!$H$12,0,10*ROW('Hygiene Data'!H158)))</f>
        <v/>
      </c>
      <c r="EC164" s="310" t="str">
        <f ca="true">+IF(OFFSET('Hygiene Data'!$H$13,0,10*ROW('Hygiene Data'!H158))="","",OFFSET('Hygiene Data'!$H$13,0,10*ROW('Hygiene Data'!H158)))</f>
        <v/>
      </c>
      <c r="ED164" s="310" t="str">
        <f ca="true">+IF(OFFSET('Hygiene Data'!$I$11,0,10*ROW('Hygiene Data'!I158))="","",OFFSET('Hygiene Data'!$I$11,0,10*ROW('Hygiene Data'!I158)))</f>
        <v/>
      </c>
      <c r="EE164" s="310" t="str">
        <f ca="true">+IF(OFFSET('Hygiene Data'!$I$12,0,10*ROW('Hygiene Data'!I158))="","",OFFSET('Hygiene Data'!$I$12,0,10*ROW('Hygiene Data'!I158)))</f>
        <v/>
      </c>
      <c r="EF164" s="310"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66"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10"/>
      <c r="BS165" s="310" t="str">
        <f ca="true">+IF(OFFSET('Water Data'!$D$27,0,10*ROW('Water Data'!D159))="","",OFFSET('Water Data'!$D$27,0,10*ROW('Water Data'!D159)))</f>
        <v/>
      </c>
      <c r="BT165" s="310" t="str">
        <f ca="true">+IF(OFFSET('Water Data'!$D$28,0,10*ROW('Water Data'!D159))="","",OFFSET('Water Data'!$D$28,0,10*ROW('Water Data'!D159)))</f>
        <v/>
      </c>
      <c r="BU165" s="310" t="str">
        <f ca="true">+IF(OFFSET('Water Data'!$D$29,0,10*ROW('Water Data'!D159))="","",OFFSET('Water Data'!$D$29,0,10*ROW('Water Data'!D159)))</f>
        <v/>
      </c>
      <c r="BV165" s="310" t="str">
        <f ca="true">+IF(OFFSET('Water Data'!$E$27,0,10*ROW('Water Data'!E159))="","",OFFSET('Water Data'!$E$27,0,10*ROW('Water Data'!E159)))</f>
        <v/>
      </c>
      <c r="BW165" s="310" t="str">
        <f ca="true">+IF(OFFSET('Water Data'!$E$28,0,10*ROW('Water Data'!E159))="","",OFFSET('Water Data'!$E$28,0,10*ROW('Water Data'!E159)))</f>
        <v/>
      </c>
      <c r="BX165" s="310" t="str">
        <f ca="true">+IF(OFFSET('Water Data'!$E$29,0,10*ROW('Water Data'!E159))="","",OFFSET('Water Data'!$E$29,0,10*ROW('Water Data'!E159)))</f>
        <v/>
      </c>
      <c r="BY165" s="310" t="str">
        <f ca="true">+IF(OFFSET('Water Data'!$F$27,0,10*ROW('Water Data'!F159))="","",OFFSET('Water Data'!$F$27,0,10*ROW('Water Data'!F159)))</f>
        <v/>
      </c>
      <c r="BZ165" s="310" t="str">
        <f ca="true">+IF(OFFSET('Water Data'!$F$28,0,10*ROW('Water Data'!F159))="","",OFFSET('Water Data'!$F$28,0,10*ROW('Water Data'!F159)))</f>
        <v/>
      </c>
      <c r="CA165" s="310" t="str">
        <f ca="true">+IF(OFFSET('Water Data'!$F$29,0,10*ROW('Water Data'!F159))="","",OFFSET('Water Data'!$F$29,0,10*ROW('Water Data'!F159)))</f>
        <v/>
      </c>
      <c r="CB165" s="310" t="str">
        <f ca="true">+IF(OFFSET('Water Data'!$G$27,0,10*ROW('Water Data'!G159))="","",OFFSET('Water Data'!$G$27,0,10*ROW('Water Data'!G159)))</f>
        <v/>
      </c>
      <c r="CC165" s="310" t="str">
        <f ca="true">+IF(OFFSET('Water Data'!$G$28,0,10*ROW('Water Data'!G159))="","",OFFSET('Water Data'!$G$28,0,10*ROW('Water Data'!G159)))</f>
        <v/>
      </c>
      <c r="CD165" s="310" t="str">
        <f ca="true">+IF(OFFSET('Water Data'!$G$29,0,10*ROW('Water Data'!G159))="","",OFFSET('Water Data'!$G$29,0,10*ROW('Water Data'!G159)))</f>
        <v/>
      </c>
      <c r="CE165" s="310" t="str">
        <f ca="true">+IF(OFFSET('Water Data'!$H$27,0,10*ROW('Water Data'!H159))="","",OFFSET('Water Data'!$H$27,0,10*ROW('Water Data'!H159)))</f>
        <v/>
      </c>
      <c r="CF165" s="310" t="str">
        <f ca="true">+IF(OFFSET('Water Data'!$H$28,0,10*ROW('Water Data'!H159))="","",OFFSET('Water Data'!$H$28,0,10*ROW('Water Data'!H159)))</f>
        <v/>
      </c>
      <c r="CG165" s="310" t="str">
        <f ca="true">+IF(OFFSET('Water Data'!$H$29,0,10*ROW('Water Data'!H159))="","",OFFSET('Water Data'!$H$29,0,10*ROW('Water Data'!H159)))</f>
        <v/>
      </c>
      <c r="CH165" s="310" t="str">
        <f ca="true">+IF(OFFSET('Water Data'!$I$27,0,10*ROW('Water Data'!I159))="","",OFFSET('Water Data'!$I$27,0,10*ROW('Water Data'!I159)))</f>
        <v/>
      </c>
      <c r="CI165" s="310" t="str">
        <f ca="true">+IF(OFFSET('Water Data'!$I$28,0,10*ROW('Water Data'!I159))="","",OFFSET('Water Data'!$I$28,0,10*ROW('Water Data'!I159)))</f>
        <v/>
      </c>
      <c r="CJ165" s="310" t="str">
        <f ca="true">+IF(OFFSET('Water Data'!$I$29,0,10*ROW('Water Data'!I159))="","",OFFSET('Water Data'!$I$29,0,10*ROW('Water Data'!I159)))</f>
        <v/>
      </c>
      <c r="CK165" s="310" t="str">
        <f ca="true">+IF(OFFSET('Sanitation Data'!$D$28,0,10*ROW('Sanitation Data'!D159))="","",OFFSET('Sanitation Data'!$D$28,0,10*ROW('Sanitation Data'!D159)))</f>
        <v/>
      </c>
      <c r="CL165" s="310" t="str">
        <f ca="true">+IF(OFFSET('Sanitation Data'!$D$29,0,10*ROW('Sanitation Data'!D159))="","",OFFSET('Sanitation Data'!$D$29,0,10*ROW('Sanitation Data'!D159)))</f>
        <v/>
      </c>
      <c r="CM165" s="310" t="str">
        <f ca="true">+IF(OFFSET('Sanitation Data'!$D$30,0,10*ROW('Sanitation Data'!D159))="","",OFFSET('Sanitation Data'!$D$30,0,10*ROW('Sanitation Data'!D159)))</f>
        <v/>
      </c>
      <c r="CN165" s="310" t="str">
        <f ca="true">+IF(OFFSET('Sanitation Data'!$D$31,0,10*ROW('Sanitation Data'!D159))="","",OFFSET('Sanitation Data'!$D$31,0,10*ROW('Sanitation Data'!D159)))</f>
        <v/>
      </c>
      <c r="CO165" s="310" t="str">
        <f ca="true">+IF(OFFSET('Sanitation Data'!$D$32,0,10*ROW('Sanitation Data'!D159))="","",OFFSET('Sanitation Data'!$D$32,0,10*ROW('Sanitation Data'!D159)))</f>
        <v/>
      </c>
      <c r="CP165" s="310" t="str">
        <f ca="true">+IF(OFFSET('Sanitation Data'!$E$28,0,10*ROW('Sanitation Data'!E159))="","",OFFSET('Sanitation Data'!$E$28,0,10*ROW('Sanitation Data'!E159)))</f>
        <v/>
      </c>
      <c r="CQ165" s="310" t="str">
        <f ca="true">+IF(OFFSET('Sanitation Data'!$E$29,0,10*ROW('Sanitation Data'!E159))="","",OFFSET('Sanitation Data'!$E$29,0,10*ROW('Sanitation Data'!E159)))</f>
        <v/>
      </c>
      <c r="CR165" s="310" t="str">
        <f ca="true">+IF(OFFSET('Sanitation Data'!$E$30,0,10*ROW('Sanitation Data'!E159))="","",OFFSET('Sanitation Data'!$E$30,0,10*ROW('Sanitation Data'!E159)))</f>
        <v/>
      </c>
      <c r="CS165" s="310" t="str">
        <f ca="true">+IF(OFFSET('Sanitation Data'!$E$31,0,10*ROW('Sanitation Data'!E159))="","",OFFSET('Sanitation Data'!$E$31,0,10*ROW('Sanitation Data'!E159)))</f>
        <v/>
      </c>
      <c r="CT165" s="310" t="str">
        <f ca="true">+IF(OFFSET('Sanitation Data'!$E$32,0,10*ROW('Sanitation Data'!E159))="","",OFFSET('Sanitation Data'!$E$32,0,10*ROW('Sanitation Data'!E159)))</f>
        <v/>
      </c>
      <c r="CU165" s="310" t="str">
        <f ca="true">+IF(OFFSET('Sanitation Data'!$F$28,0,10*ROW('Sanitation Data'!F159))="","",OFFSET('Sanitation Data'!$F$28,0,10*ROW('Sanitation Data'!F159)))</f>
        <v/>
      </c>
      <c r="CV165" s="310" t="str">
        <f ca="true">+IF(OFFSET('Sanitation Data'!$F$29,0,10*ROW('Sanitation Data'!F159))="","",OFFSET('Sanitation Data'!$F$29,0,10*ROW('Sanitation Data'!F159)))</f>
        <v/>
      </c>
      <c r="CW165" s="310" t="str">
        <f ca="true">+IF(OFFSET('Sanitation Data'!$F$30,0,10*ROW('Sanitation Data'!F159))="","",OFFSET('Sanitation Data'!$F$30,0,10*ROW('Sanitation Data'!F159)))</f>
        <v/>
      </c>
      <c r="CX165" s="310" t="str">
        <f ca="true">+IF(OFFSET('Sanitation Data'!$F$31,0,10*ROW('Sanitation Data'!F159))="","",OFFSET('Sanitation Data'!$F$31,0,10*ROW('Sanitation Data'!F159)))</f>
        <v/>
      </c>
      <c r="CY165" s="310" t="str">
        <f ca="true">+IF(OFFSET('Sanitation Data'!$F$32,0,10*ROW('Sanitation Data'!F159))="","",OFFSET('Sanitation Data'!$F$32,0,10*ROW('Sanitation Data'!F159)))</f>
        <v/>
      </c>
      <c r="CZ165" s="310" t="str">
        <f ca="true">+IF(OFFSET('Sanitation Data'!$G$28,0,10*ROW('Sanitation Data'!G159))="","",OFFSET('Sanitation Data'!$G$28,0,10*ROW('Sanitation Data'!G159)))</f>
        <v/>
      </c>
      <c r="DA165" s="310" t="str">
        <f ca="true">+IF(OFFSET('Sanitation Data'!$G$29,0,10*ROW('Sanitation Data'!G159))="","",OFFSET('Sanitation Data'!$G$29,0,10*ROW('Sanitation Data'!G159)))</f>
        <v/>
      </c>
      <c r="DB165" s="310" t="str">
        <f ca="true">+IF(OFFSET('Sanitation Data'!$G$30,0,10*ROW('Sanitation Data'!G159))="","",OFFSET('Sanitation Data'!$G$30,0,10*ROW('Sanitation Data'!G159)))</f>
        <v/>
      </c>
      <c r="DC165" s="310" t="str">
        <f ca="true">+IF(OFFSET('Sanitation Data'!$G$31,0,10*ROW('Sanitation Data'!G159))="","",OFFSET('Sanitation Data'!$G$31,0,10*ROW('Sanitation Data'!G159)))</f>
        <v/>
      </c>
      <c r="DD165" s="310" t="str">
        <f ca="true">+IF(OFFSET('Sanitation Data'!$G$32,0,10*ROW('Sanitation Data'!G159))="","",OFFSET('Sanitation Data'!$G$32,0,10*ROW('Sanitation Data'!G159)))</f>
        <v/>
      </c>
      <c r="DE165" s="310" t="str">
        <f ca="true">+IF(OFFSET('Sanitation Data'!$H$28,0,10*ROW('Sanitation Data'!H159))="","",OFFSET('Sanitation Data'!$H$28,0,10*ROW('Sanitation Data'!H159)))</f>
        <v/>
      </c>
      <c r="DF165" s="310" t="str">
        <f ca="true">+IF(OFFSET('Sanitation Data'!$H$29,0,10*ROW('Sanitation Data'!H159))="","",OFFSET('Sanitation Data'!$H$29,0,10*ROW('Sanitation Data'!H159)))</f>
        <v/>
      </c>
      <c r="DG165" s="310" t="str">
        <f ca="true">+IF(OFFSET('Sanitation Data'!$H$30,0,10*ROW('Sanitation Data'!H159))="","",OFFSET('Sanitation Data'!$H$30,0,10*ROW('Sanitation Data'!H159)))</f>
        <v/>
      </c>
      <c r="DH165" s="310" t="str">
        <f ca="true">+IF(OFFSET('Sanitation Data'!$H$31,0,10*ROW('Sanitation Data'!H159))="","",OFFSET('Sanitation Data'!$H$31,0,10*ROW('Sanitation Data'!H159)))</f>
        <v/>
      </c>
      <c r="DI165" s="310" t="str">
        <f ca="true">+IF(OFFSET('Sanitation Data'!$H$32,0,10*ROW('Sanitation Data'!H159))="","",OFFSET('Sanitation Data'!$H$32,0,10*ROW('Sanitation Data'!H159)))</f>
        <v/>
      </c>
      <c r="DJ165" s="310" t="str">
        <f ca="true">+IF(OFFSET('Sanitation Data'!$I$28,0,10*ROW('Sanitation Data'!I159))="","",OFFSET('Sanitation Data'!$I$28,0,10*ROW('Sanitation Data'!I159)))</f>
        <v/>
      </c>
      <c r="DK165" s="310" t="str">
        <f ca="true">+IF(OFFSET('Sanitation Data'!$I$29,0,10*ROW('Sanitation Data'!I159))="","",OFFSET('Sanitation Data'!$I$29,0,10*ROW('Sanitation Data'!I159)))</f>
        <v/>
      </c>
      <c r="DL165" s="310" t="str">
        <f ca="true">+IF(OFFSET('Sanitation Data'!$I$30,0,10*ROW('Sanitation Data'!I159))="","",OFFSET('Sanitation Data'!$I$30,0,10*ROW('Sanitation Data'!I159)))</f>
        <v/>
      </c>
      <c r="DM165" s="310" t="str">
        <f ca="true">+IF(OFFSET('Sanitation Data'!$I$31,0,10*ROW('Sanitation Data'!I159))="","",OFFSET('Sanitation Data'!$I$31,0,10*ROW('Sanitation Data'!I159)))</f>
        <v/>
      </c>
      <c r="DN165" s="310" t="str">
        <f ca="true">+IF(OFFSET('Sanitation Data'!$I$32,0,10*ROW('Sanitation Data'!I159))="","",OFFSET('Sanitation Data'!$I$32,0,10*ROW('Sanitation Data'!I159)))</f>
        <v/>
      </c>
      <c r="DO165" s="310" t="str">
        <f ca="true">+IF(OFFSET('Hygiene Data'!$D$11,0,10*ROW('Hygiene Data'!D159))="","",OFFSET('Hygiene Data'!$D$11,0,10*ROW('Hygiene Data'!D159)))</f>
        <v/>
      </c>
      <c r="DP165" s="310" t="str">
        <f ca="true">+IF(OFFSET('Hygiene Data'!$D$12,0,10*ROW('Hygiene Data'!D159))="","",OFFSET('Hygiene Data'!$D$12,0,10*ROW('Hygiene Data'!D159)))</f>
        <v/>
      </c>
      <c r="DQ165" s="310" t="str">
        <f ca="true">+IF(OFFSET('Hygiene Data'!$D$13,0,10*ROW('Hygiene Data'!D159))="","",OFFSET('Hygiene Data'!$D$13,0,10*ROW('Hygiene Data'!D159)))</f>
        <v/>
      </c>
      <c r="DR165" s="310" t="str">
        <f ca="true">+IF(OFFSET('Hygiene Data'!$E$11,0,10*ROW('Hygiene Data'!E159))="","",OFFSET('Hygiene Data'!$E$11,0,10*ROW('Hygiene Data'!E159)))</f>
        <v/>
      </c>
      <c r="DS165" s="310" t="str">
        <f ca="true">+IF(OFFSET('Hygiene Data'!$E$12,0,10*ROW('Hygiene Data'!E159))="","",OFFSET('Hygiene Data'!$E$12,0,10*ROW('Hygiene Data'!E159)))</f>
        <v/>
      </c>
      <c r="DT165" s="310" t="str">
        <f ca="true">+IF(OFFSET('Hygiene Data'!$E$13,0,10*ROW('Hygiene Data'!E159))="","",OFFSET('Hygiene Data'!$E$13,0,10*ROW('Hygiene Data'!E159)))</f>
        <v/>
      </c>
      <c r="DU165" s="310" t="str">
        <f ca="true">+IF(OFFSET('Hygiene Data'!$F$11,0,10*ROW('Hygiene Data'!F159))="","",OFFSET('Hygiene Data'!$F$11,0,10*ROW('Hygiene Data'!F159)))</f>
        <v/>
      </c>
      <c r="DV165" s="310" t="str">
        <f ca="true">+IF(OFFSET('Hygiene Data'!$F$12,0,10*ROW('Hygiene Data'!F159))="","",OFFSET('Hygiene Data'!$F$12,0,10*ROW('Hygiene Data'!F159)))</f>
        <v/>
      </c>
      <c r="DW165" s="310" t="str">
        <f ca="true">+IF(OFFSET('Hygiene Data'!$F$13,0,10*ROW('Hygiene Data'!F159))="","",OFFSET('Hygiene Data'!$F$13,0,10*ROW('Hygiene Data'!F159)))</f>
        <v/>
      </c>
      <c r="DX165" s="310" t="str">
        <f ca="true">+IF(OFFSET('Hygiene Data'!$G$11,0,10*ROW('Hygiene Data'!G159))="","",OFFSET('Hygiene Data'!$G$11,0,10*ROW('Hygiene Data'!G159)))</f>
        <v/>
      </c>
      <c r="DY165" s="310" t="str">
        <f ca="true">+IF(OFFSET('Hygiene Data'!$G$12,0,10*ROW('Hygiene Data'!G159))="","",OFFSET('Hygiene Data'!$G$12,0,10*ROW('Hygiene Data'!G159)))</f>
        <v/>
      </c>
      <c r="DZ165" s="310" t="str">
        <f ca="true">+IF(OFFSET('Hygiene Data'!$G$13,0,10*ROW('Hygiene Data'!G159))="","",OFFSET('Hygiene Data'!$G$13,0,10*ROW('Hygiene Data'!G159)))</f>
        <v/>
      </c>
      <c r="EA165" s="310" t="str">
        <f ca="true">+IF(OFFSET('Hygiene Data'!$H$11,0,10*ROW('Hygiene Data'!H159))="","",OFFSET('Hygiene Data'!$H$11,0,10*ROW('Hygiene Data'!H159)))</f>
        <v/>
      </c>
      <c r="EB165" s="310" t="str">
        <f ca="true">+IF(OFFSET('Hygiene Data'!$H$12,0,10*ROW('Hygiene Data'!H159))="","",OFFSET('Hygiene Data'!$H$12,0,10*ROW('Hygiene Data'!H159)))</f>
        <v/>
      </c>
      <c r="EC165" s="310" t="str">
        <f ca="true">+IF(OFFSET('Hygiene Data'!$H$13,0,10*ROW('Hygiene Data'!H159))="","",OFFSET('Hygiene Data'!$H$13,0,10*ROW('Hygiene Data'!H159)))</f>
        <v/>
      </c>
      <c r="ED165" s="310" t="str">
        <f ca="true">+IF(OFFSET('Hygiene Data'!$I$11,0,10*ROW('Hygiene Data'!I159))="","",OFFSET('Hygiene Data'!$I$11,0,10*ROW('Hygiene Data'!I159)))</f>
        <v/>
      </c>
      <c r="EE165" s="310" t="str">
        <f ca="true">+IF(OFFSET('Hygiene Data'!$I$12,0,10*ROW('Hygiene Data'!I159))="","",OFFSET('Hygiene Data'!$I$12,0,10*ROW('Hygiene Data'!I159)))</f>
        <v/>
      </c>
      <c r="EF165" s="310"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66"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10"/>
      <c r="BS166" s="310" t="str">
        <f ca="true">+IF(OFFSET('Water Data'!$D$27,0,10*ROW('Water Data'!D160))="","",OFFSET('Water Data'!$D$27,0,10*ROW('Water Data'!D160)))</f>
        <v/>
      </c>
      <c r="BT166" s="310" t="str">
        <f ca="true">+IF(OFFSET('Water Data'!$D$28,0,10*ROW('Water Data'!D160))="","",OFFSET('Water Data'!$D$28,0,10*ROW('Water Data'!D160)))</f>
        <v/>
      </c>
      <c r="BU166" s="310" t="str">
        <f ca="true">+IF(OFFSET('Water Data'!$D$29,0,10*ROW('Water Data'!D160))="","",OFFSET('Water Data'!$D$29,0,10*ROW('Water Data'!D160)))</f>
        <v/>
      </c>
      <c r="BV166" s="310" t="str">
        <f ca="true">+IF(OFFSET('Water Data'!$E$27,0,10*ROW('Water Data'!E160))="","",OFFSET('Water Data'!$E$27,0,10*ROW('Water Data'!E160)))</f>
        <v/>
      </c>
      <c r="BW166" s="310" t="str">
        <f ca="true">+IF(OFFSET('Water Data'!$E$28,0,10*ROW('Water Data'!E160))="","",OFFSET('Water Data'!$E$28,0,10*ROW('Water Data'!E160)))</f>
        <v/>
      </c>
      <c r="BX166" s="310" t="str">
        <f ca="true">+IF(OFFSET('Water Data'!$E$29,0,10*ROW('Water Data'!E160))="","",OFFSET('Water Data'!$E$29,0,10*ROW('Water Data'!E160)))</f>
        <v/>
      </c>
      <c r="BY166" s="310" t="str">
        <f ca="true">+IF(OFFSET('Water Data'!$F$27,0,10*ROW('Water Data'!F160))="","",OFFSET('Water Data'!$F$27,0,10*ROW('Water Data'!F160)))</f>
        <v/>
      </c>
      <c r="BZ166" s="310" t="str">
        <f ca="true">+IF(OFFSET('Water Data'!$F$28,0,10*ROW('Water Data'!F160))="","",OFFSET('Water Data'!$F$28,0,10*ROW('Water Data'!F160)))</f>
        <v/>
      </c>
      <c r="CA166" s="310" t="str">
        <f ca="true">+IF(OFFSET('Water Data'!$F$29,0,10*ROW('Water Data'!F160))="","",OFFSET('Water Data'!$F$29,0,10*ROW('Water Data'!F160)))</f>
        <v/>
      </c>
      <c r="CB166" s="310" t="str">
        <f ca="true">+IF(OFFSET('Water Data'!$G$27,0,10*ROW('Water Data'!G160))="","",OFFSET('Water Data'!$G$27,0,10*ROW('Water Data'!G160)))</f>
        <v/>
      </c>
      <c r="CC166" s="310" t="str">
        <f ca="true">+IF(OFFSET('Water Data'!$G$28,0,10*ROW('Water Data'!G160))="","",OFFSET('Water Data'!$G$28,0,10*ROW('Water Data'!G160)))</f>
        <v/>
      </c>
      <c r="CD166" s="310" t="str">
        <f ca="true">+IF(OFFSET('Water Data'!$G$29,0,10*ROW('Water Data'!G160))="","",OFFSET('Water Data'!$G$29,0,10*ROW('Water Data'!G160)))</f>
        <v/>
      </c>
      <c r="CE166" s="310" t="str">
        <f ca="true">+IF(OFFSET('Water Data'!$H$27,0,10*ROW('Water Data'!H160))="","",OFFSET('Water Data'!$H$27,0,10*ROW('Water Data'!H160)))</f>
        <v/>
      </c>
      <c r="CF166" s="310" t="str">
        <f ca="true">+IF(OFFSET('Water Data'!$H$28,0,10*ROW('Water Data'!H160))="","",OFFSET('Water Data'!$H$28,0,10*ROW('Water Data'!H160)))</f>
        <v/>
      </c>
      <c r="CG166" s="310" t="str">
        <f ca="true">+IF(OFFSET('Water Data'!$H$29,0,10*ROW('Water Data'!H160))="","",OFFSET('Water Data'!$H$29,0,10*ROW('Water Data'!H160)))</f>
        <v/>
      </c>
      <c r="CH166" s="310" t="str">
        <f ca="true">+IF(OFFSET('Water Data'!$I$27,0,10*ROW('Water Data'!I160))="","",OFFSET('Water Data'!$I$27,0,10*ROW('Water Data'!I160)))</f>
        <v/>
      </c>
      <c r="CI166" s="310" t="str">
        <f ca="true">+IF(OFFSET('Water Data'!$I$28,0,10*ROW('Water Data'!I160))="","",OFFSET('Water Data'!$I$28,0,10*ROW('Water Data'!I160)))</f>
        <v/>
      </c>
      <c r="CJ166" s="310" t="str">
        <f ca="true">+IF(OFFSET('Water Data'!$I$29,0,10*ROW('Water Data'!I160))="","",OFFSET('Water Data'!$I$29,0,10*ROW('Water Data'!I160)))</f>
        <v/>
      </c>
      <c r="CK166" s="310" t="str">
        <f ca="true">+IF(OFFSET('Sanitation Data'!$D$28,0,10*ROW('Sanitation Data'!D160))="","",OFFSET('Sanitation Data'!$D$28,0,10*ROW('Sanitation Data'!D160)))</f>
        <v/>
      </c>
      <c r="CL166" s="310" t="str">
        <f ca="true">+IF(OFFSET('Sanitation Data'!$D$29,0,10*ROW('Sanitation Data'!D160))="","",OFFSET('Sanitation Data'!$D$29,0,10*ROW('Sanitation Data'!D160)))</f>
        <v/>
      </c>
      <c r="CM166" s="310" t="str">
        <f ca="true">+IF(OFFSET('Sanitation Data'!$D$30,0,10*ROW('Sanitation Data'!D160))="","",OFFSET('Sanitation Data'!$D$30,0,10*ROW('Sanitation Data'!D160)))</f>
        <v/>
      </c>
      <c r="CN166" s="310" t="str">
        <f ca="true">+IF(OFFSET('Sanitation Data'!$D$31,0,10*ROW('Sanitation Data'!D160))="","",OFFSET('Sanitation Data'!$D$31,0,10*ROW('Sanitation Data'!D160)))</f>
        <v/>
      </c>
      <c r="CO166" s="310" t="str">
        <f ca="true">+IF(OFFSET('Sanitation Data'!$D$32,0,10*ROW('Sanitation Data'!D160))="","",OFFSET('Sanitation Data'!$D$32,0,10*ROW('Sanitation Data'!D160)))</f>
        <v/>
      </c>
      <c r="CP166" s="310" t="str">
        <f ca="true">+IF(OFFSET('Sanitation Data'!$E$28,0,10*ROW('Sanitation Data'!E160))="","",OFFSET('Sanitation Data'!$E$28,0,10*ROW('Sanitation Data'!E160)))</f>
        <v/>
      </c>
      <c r="CQ166" s="310" t="str">
        <f ca="true">+IF(OFFSET('Sanitation Data'!$E$29,0,10*ROW('Sanitation Data'!E160))="","",OFFSET('Sanitation Data'!$E$29,0,10*ROW('Sanitation Data'!E160)))</f>
        <v/>
      </c>
      <c r="CR166" s="310" t="str">
        <f ca="true">+IF(OFFSET('Sanitation Data'!$E$30,0,10*ROW('Sanitation Data'!E160))="","",OFFSET('Sanitation Data'!$E$30,0,10*ROW('Sanitation Data'!E160)))</f>
        <v/>
      </c>
      <c r="CS166" s="310" t="str">
        <f ca="true">+IF(OFFSET('Sanitation Data'!$E$31,0,10*ROW('Sanitation Data'!E160))="","",OFFSET('Sanitation Data'!$E$31,0,10*ROW('Sanitation Data'!E160)))</f>
        <v/>
      </c>
      <c r="CT166" s="310" t="str">
        <f ca="true">+IF(OFFSET('Sanitation Data'!$E$32,0,10*ROW('Sanitation Data'!E160))="","",OFFSET('Sanitation Data'!$E$32,0,10*ROW('Sanitation Data'!E160)))</f>
        <v/>
      </c>
      <c r="CU166" s="310" t="str">
        <f ca="true">+IF(OFFSET('Sanitation Data'!$F$28,0,10*ROW('Sanitation Data'!F160))="","",OFFSET('Sanitation Data'!$F$28,0,10*ROW('Sanitation Data'!F160)))</f>
        <v/>
      </c>
      <c r="CV166" s="310" t="str">
        <f ca="true">+IF(OFFSET('Sanitation Data'!$F$29,0,10*ROW('Sanitation Data'!F160))="","",OFFSET('Sanitation Data'!$F$29,0,10*ROW('Sanitation Data'!F160)))</f>
        <v/>
      </c>
      <c r="CW166" s="310" t="str">
        <f ca="true">+IF(OFFSET('Sanitation Data'!$F$30,0,10*ROW('Sanitation Data'!F160))="","",OFFSET('Sanitation Data'!$F$30,0,10*ROW('Sanitation Data'!F160)))</f>
        <v/>
      </c>
      <c r="CX166" s="310" t="str">
        <f ca="true">+IF(OFFSET('Sanitation Data'!$F$31,0,10*ROW('Sanitation Data'!F160))="","",OFFSET('Sanitation Data'!$F$31,0,10*ROW('Sanitation Data'!F160)))</f>
        <v/>
      </c>
      <c r="CY166" s="310" t="str">
        <f ca="true">+IF(OFFSET('Sanitation Data'!$F$32,0,10*ROW('Sanitation Data'!F160))="","",OFFSET('Sanitation Data'!$F$32,0,10*ROW('Sanitation Data'!F160)))</f>
        <v/>
      </c>
      <c r="CZ166" s="310" t="str">
        <f ca="true">+IF(OFFSET('Sanitation Data'!$G$28,0,10*ROW('Sanitation Data'!G160))="","",OFFSET('Sanitation Data'!$G$28,0,10*ROW('Sanitation Data'!G160)))</f>
        <v/>
      </c>
      <c r="DA166" s="310" t="str">
        <f ca="true">+IF(OFFSET('Sanitation Data'!$G$29,0,10*ROW('Sanitation Data'!G160))="","",OFFSET('Sanitation Data'!$G$29,0,10*ROW('Sanitation Data'!G160)))</f>
        <v/>
      </c>
      <c r="DB166" s="310" t="str">
        <f ca="true">+IF(OFFSET('Sanitation Data'!$G$30,0,10*ROW('Sanitation Data'!G160))="","",OFFSET('Sanitation Data'!$G$30,0,10*ROW('Sanitation Data'!G160)))</f>
        <v/>
      </c>
      <c r="DC166" s="310" t="str">
        <f ca="true">+IF(OFFSET('Sanitation Data'!$G$31,0,10*ROW('Sanitation Data'!G160))="","",OFFSET('Sanitation Data'!$G$31,0,10*ROW('Sanitation Data'!G160)))</f>
        <v/>
      </c>
      <c r="DD166" s="310" t="str">
        <f ca="true">+IF(OFFSET('Sanitation Data'!$G$32,0,10*ROW('Sanitation Data'!G160))="","",OFFSET('Sanitation Data'!$G$32,0,10*ROW('Sanitation Data'!G160)))</f>
        <v/>
      </c>
      <c r="DE166" s="310" t="str">
        <f ca="true">+IF(OFFSET('Sanitation Data'!$H$28,0,10*ROW('Sanitation Data'!H160))="","",OFFSET('Sanitation Data'!$H$28,0,10*ROW('Sanitation Data'!H160)))</f>
        <v/>
      </c>
      <c r="DF166" s="310" t="str">
        <f ca="true">+IF(OFFSET('Sanitation Data'!$H$29,0,10*ROW('Sanitation Data'!H160))="","",OFFSET('Sanitation Data'!$H$29,0,10*ROW('Sanitation Data'!H160)))</f>
        <v/>
      </c>
      <c r="DG166" s="310" t="str">
        <f ca="true">+IF(OFFSET('Sanitation Data'!$H$30,0,10*ROW('Sanitation Data'!H160))="","",OFFSET('Sanitation Data'!$H$30,0,10*ROW('Sanitation Data'!H160)))</f>
        <v/>
      </c>
      <c r="DH166" s="310" t="str">
        <f ca="true">+IF(OFFSET('Sanitation Data'!$H$31,0,10*ROW('Sanitation Data'!H160))="","",OFFSET('Sanitation Data'!$H$31,0,10*ROW('Sanitation Data'!H160)))</f>
        <v/>
      </c>
      <c r="DI166" s="310" t="str">
        <f ca="true">+IF(OFFSET('Sanitation Data'!$H$32,0,10*ROW('Sanitation Data'!H160))="","",OFFSET('Sanitation Data'!$H$32,0,10*ROW('Sanitation Data'!H160)))</f>
        <v/>
      </c>
      <c r="DJ166" s="310" t="str">
        <f ca="true">+IF(OFFSET('Sanitation Data'!$I$28,0,10*ROW('Sanitation Data'!I160))="","",OFFSET('Sanitation Data'!$I$28,0,10*ROW('Sanitation Data'!I160)))</f>
        <v/>
      </c>
      <c r="DK166" s="310" t="str">
        <f ca="true">+IF(OFFSET('Sanitation Data'!$I$29,0,10*ROW('Sanitation Data'!I160))="","",OFFSET('Sanitation Data'!$I$29,0,10*ROW('Sanitation Data'!I160)))</f>
        <v/>
      </c>
      <c r="DL166" s="310" t="str">
        <f ca="true">+IF(OFFSET('Sanitation Data'!$I$30,0,10*ROW('Sanitation Data'!I160))="","",OFFSET('Sanitation Data'!$I$30,0,10*ROW('Sanitation Data'!I160)))</f>
        <v/>
      </c>
      <c r="DM166" s="310" t="str">
        <f ca="true">+IF(OFFSET('Sanitation Data'!$I$31,0,10*ROW('Sanitation Data'!I160))="","",OFFSET('Sanitation Data'!$I$31,0,10*ROW('Sanitation Data'!I160)))</f>
        <v/>
      </c>
      <c r="DN166" s="310" t="str">
        <f ca="true">+IF(OFFSET('Sanitation Data'!$I$32,0,10*ROW('Sanitation Data'!I160))="","",OFFSET('Sanitation Data'!$I$32,0,10*ROW('Sanitation Data'!I160)))</f>
        <v/>
      </c>
      <c r="DO166" s="310" t="str">
        <f ca="true">+IF(OFFSET('Hygiene Data'!$D$11,0,10*ROW('Hygiene Data'!D160))="","",OFFSET('Hygiene Data'!$D$11,0,10*ROW('Hygiene Data'!D160)))</f>
        <v/>
      </c>
      <c r="DP166" s="310" t="str">
        <f ca="true">+IF(OFFSET('Hygiene Data'!$D$12,0,10*ROW('Hygiene Data'!D160))="","",OFFSET('Hygiene Data'!$D$12,0,10*ROW('Hygiene Data'!D160)))</f>
        <v/>
      </c>
      <c r="DQ166" s="310" t="str">
        <f ca="true">+IF(OFFSET('Hygiene Data'!$D$13,0,10*ROW('Hygiene Data'!D160))="","",OFFSET('Hygiene Data'!$D$13,0,10*ROW('Hygiene Data'!D160)))</f>
        <v/>
      </c>
      <c r="DR166" s="310" t="str">
        <f ca="true">+IF(OFFSET('Hygiene Data'!$E$11,0,10*ROW('Hygiene Data'!E160))="","",OFFSET('Hygiene Data'!$E$11,0,10*ROW('Hygiene Data'!E160)))</f>
        <v/>
      </c>
      <c r="DS166" s="310" t="str">
        <f ca="true">+IF(OFFSET('Hygiene Data'!$E$12,0,10*ROW('Hygiene Data'!E160))="","",OFFSET('Hygiene Data'!$E$12,0,10*ROW('Hygiene Data'!E160)))</f>
        <v/>
      </c>
      <c r="DT166" s="310" t="str">
        <f ca="true">+IF(OFFSET('Hygiene Data'!$E$13,0,10*ROW('Hygiene Data'!E160))="","",OFFSET('Hygiene Data'!$E$13,0,10*ROW('Hygiene Data'!E160)))</f>
        <v/>
      </c>
      <c r="DU166" s="310" t="str">
        <f ca="true">+IF(OFFSET('Hygiene Data'!$F$11,0,10*ROW('Hygiene Data'!F160))="","",OFFSET('Hygiene Data'!$F$11,0,10*ROW('Hygiene Data'!F160)))</f>
        <v/>
      </c>
      <c r="DV166" s="310" t="str">
        <f ca="true">+IF(OFFSET('Hygiene Data'!$F$12,0,10*ROW('Hygiene Data'!F160))="","",OFFSET('Hygiene Data'!$F$12,0,10*ROW('Hygiene Data'!F160)))</f>
        <v/>
      </c>
      <c r="DW166" s="310" t="str">
        <f ca="true">+IF(OFFSET('Hygiene Data'!$F$13,0,10*ROW('Hygiene Data'!F160))="","",OFFSET('Hygiene Data'!$F$13,0,10*ROW('Hygiene Data'!F160)))</f>
        <v/>
      </c>
      <c r="DX166" s="310" t="str">
        <f ca="true">+IF(OFFSET('Hygiene Data'!$G$11,0,10*ROW('Hygiene Data'!G160))="","",OFFSET('Hygiene Data'!$G$11,0,10*ROW('Hygiene Data'!G160)))</f>
        <v/>
      </c>
      <c r="DY166" s="310" t="str">
        <f ca="true">+IF(OFFSET('Hygiene Data'!$G$12,0,10*ROW('Hygiene Data'!G160))="","",OFFSET('Hygiene Data'!$G$12,0,10*ROW('Hygiene Data'!G160)))</f>
        <v/>
      </c>
      <c r="DZ166" s="310" t="str">
        <f ca="true">+IF(OFFSET('Hygiene Data'!$G$13,0,10*ROW('Hygiene Data'!G160))="","",OFFSET('Hygiene Data'!$G$13,0,10*ROW('Hygiene Data'!G160)))</f>
        <v/>
      </c>
      <c r="EA166" s="310" t="str">
        <f ca="true">+IF(OFFSET('Hygiene Data'!$H$11,0,10*ROW('Hygiene Data'!H160))="","",OFFSET('Hygiene Data'!$H$11,0,10*ROW('Hygiene Data'!H160)))</f>
        <v/>
      </c>
      <c r="EB166" s="310" t="str">
        <f ca="true">+IF(OFFSET('Hygiene Data'!$H$12,0,10*ROW('Hygiene Data'!H160))="","",OFFSET('Hygiene Data'!$H$12,0,10*ROW('Hygiene Data'!H160)))</f>
        <v/>
      </c>
      <c r="EC166" s="310" t="str">
        <f ca="true">+IF(OFFSET('Hygiene Data'!$H$13,0,10*ROW('Hygiene Data'!H160))="","",OFFSET('Hygiene Data'!$H$13,0,10*ROW('Hygiene Data'!H160)))</f>
        <v/>
      </c>
      <c r="ED166" s="310" t="str">
        <f ca="true">+IF(OFFSET('Hygiene Data'!$I$11,0,10*ROW('Hygiene Data'!I160))="","",OFFSET('Hygiene Data'!$I$11,0,10*ROW('Hygiene Data'!I160)))</f>
        <v/>
      </c>
      <c r="EE166" s="310" t="str">
        <f ca="true">+IF(OFFSET('Hygiene Data'!$I$12,0,10*ROW('Hygiene Data'!I160))="","",OFFSET('Hygiene Data'!$I$12,0,10*ROW('Hygiene Data'!I160)))</f>
        <v/>
      </c>
      <c r="EF166" s="310"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66"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10"/>
      <c r="BS167" s="310" t="str">
        <f ca="true">+IF(OFFSET('Water Data'!$D$27,0,10*ROW('Water Data'!D161))="","",OFFSET('Water Data'!$D$27,0,10*ROW('Water Data'!D161)))</f>
        <v/>
      </c>
      <c r="BT167" s="310" t="str">
        <f ca="true">+IF(OFFSET('Water Data'!$D$28,0,10*ROW('Water Data'!D161))="","",OFFSET('Water Data'!$D$28,0,10*ROW('Water Data'!D161)))</f>
        <v/>
      </c>
      <c r="BU167" s="310" t="str">
        <f ca="true">+IF(OFFSET('Water Data'!$D$29,0,10*ROW('Water Data'!D161))="","",OFFSET('Water Data'!$D$29,0,10*ROW('Water Data'!D161)))</f>
        <v/>
      </c>
      <c r="BV167" s="310" t="str">
        <f ca="true">+IF(OFFSET('Water Data'!$E$27,0,10*ROW('Water Data'!E161))="","",OFFSET('Water Data'!$E$27,0,10*ROW('Water Data'!E161)))</f>
        <v/>
      </c>
      <c r="BW167" s="310" t="str">
        <f ca="true">+IF(OFFSET('Water Data'!$E$28,0,10*ROW('Water Data'!E161))="","",OFFSET('Water Data'!$E$28,0,10*ROW('Water Data'!E161)))</f>
        <v/>
      </c>
      <c r="BX167" s="310" t="str">
        <f ca="true">+IF(OFFSET('Water Data'!$E$29,0,10*ROW('Water Data'!E161))="","",OFFSET('Water Data'!$E$29,0,10*ROW('Water Data'!E161)))</f>
        <v/>
      </c>
      <c r="BY167" s="310" t="str">
        <f ca="true">+IF(OFFSET('Water Data'!$F$27,0,10*ROW('Water Data'!F161))="","",OFFSET('Water Data'!$F$27,0,10*ROW('Water Data'!F161)))</f>
        <v/>
      </c>
      <c r="BZ167" s="310" t="str">
        <f ca="true">+IF(OFFSET('Water Data'!$F$28,0,10*ROW('Water Data'!F161))="","",OFFSET('Water Data'!$F$28,0,10*ROW('Water Data'!F161)))</f>
        <v/>
      </c>
      <c r="CA167" s="310" t="str">
        <f ca="true">+IF(OFFSET('Water Data'!$F$29,0,10*ROW('Water Data'!F161))="","",OFFSET('Water Data'!$F$29,0,10*ROW('Water Data'!F161)))</f>
        <v/>
      </c>
      <c r="CB167" s="310" t="str">
        <f ca="true">+IF(OFFSET('Water Data'!$G$27,0,10*ROW('Water Data'!G161))="","",OFFSET('Water Data'!$G$27,0,10*ROW('Water Data'!G161)))</f>
        <v/>
      </c>
      <c r="CC167" s="310" t="str">
        <f ca="true">+IF(OFFSET('Water Data'!$G$28,0,10*ROW('Water Data'!G161))="","",OFFSET('Water Data'!$G$28,0,10*ROW('Water Data'!G161)))</f>
        <v/>
      </c>
      <c r="CD167" s="310" t="str">
        <f ca="true">+IF(OFFSET('Water Data'!$G$29,0,10*ROW('Water Data'!G161))="","",OFFSET('Water Data'!$G$29,0,10*ROW('Water Data'!G161)))</f>
        <v/>
      </c>
      <c r="CE167" s="310" t="str">
        <f ca="true">+IF(OFFSET('Water Data'!$H$27,0,10*ROW('Water Data'!H161))="","",OFFSET('Water Data'!$H$27,0,10*ROW('Water Data'!H161)))</f>
        <v/>
      </c>
      <c r="CF167" s="310" t="str">
        <f ca="true">+IF(OFFSET('Water Data'!$H$28,0,10*ROW('Water Data'!H161))="","",OFFSET('Water Data'!$H$28,0,10*ROW('Water Data'!H161)))</f>
        <v/>
      </c>
      <c r="CG167" s="310" t="str">
        <f ca="true">+IF(OFFSET('Water Data'!$H$29,0,10*ROW('Water Data'!H161))="","",OFFSET('Water Data'!$H$29,0,10*ROW('Water Data'!H161)))</f>
        <v/>
      </c>
      <c r="CH167" s="310" t="str">
        <f ca="true">+IF(OFFSET('Water Data'!$I$27,0,10*ROW('Water Data'!I161))="","",OFFSET('Water Data'!$I$27,0,10*ROW('Water Data'!I161)))</f>
        <v/>
      </c>
      <c r="CI167" s="310" t="str">
        <f ca="true">+IF(OFFSET('Water Data'!$I$28,0,10*ROW('Water Data'!I161))="","",OFFSET('Water Data'!$I$28,0,10*ROW('Water Data'!I161)))</f>
        <v/>
      </c>
      <c r="CJ167" s="310" t="str">
        <f ca="true">+IF(OFFSET('Water Data'!$I$29,0,10*ROW('Water Data'!I161))="","",OFFSET('Water Data'!$I$29,0,10*ROW('Water Data'!I161)))</f>
        <v/>
      </c>
      <c r="CK167" s="310" t="str">
        <f ca="true">+IF(OFFSET('Sanitation Data'!$D$28,0,10*ROW('Sanitation Data'!D161))="","",OFFSET('Sanitation Data'!$D$28,0,10*ROW('Sanitation Data'!D161)))</f>
        <v/>
      </c>
      <c r="CL167" s="310" t="str">
        <f ca="true">+IF(OFFSET('Sanitation Data'!$D$29,0,10*ROW('Sanitation Data'!D161))="","",OFFSET('Sanitation Data'!$D$29,0,10*ROW('Sanitation Data'!D161)))</f>
        <v/>
      </c>
      <c r="CM167" s="310" t="str">
        <f ca="true">+IF(OFFSET('Sanitation Data'!$D$30,0,10*ROW('Sanitation Data'!D161))="","",OFFSET('Sanitation Data'!$D$30,0,10*ROW('Sanitation Data'!D161)))</f>
        <v/>
      </c>
      <c r="CN167" s="310" t="str">
        <f ca="true">+IF(OFFSET('Sanitation Data'!$D$31,0,10*ROW('Sanitation Data'!D161))="","",OFFSET('Sanitation Data'!$D$31,0,10*ROW('Sanitation Data'!D161)))</f>
        <v/>
      </c>
      <c r="CO167" s="310" t="str">
        <f ca="true">+IF(OFFSET('Sanitation Data'!$D$32,0,10*ROW('Sanitation Data'!D161))="","",OFFSET('Sanitation Data'!$D$32,0,10*ROW('Sanitation Data'!D161)))</f>
        <v/>
      </c>
      <c r="CP167" s="310" t="str">
        <f ca="true">+IF(OFFSET('Sanitation Data'!$E$28,0,10*ROW('Sanitation Data'!E161))="","",OFFSET('Sanitation Data'!$E$28,0,10*ROW('Sanitation Data'!E161)))</f>
        <v/>
      </c>
      <c r="CQ167" s="310" t="str">
        <f ca="true">+IF(OFFSET('Sanitation Data'!$E$29,0,10*ROW('Sanitation Data'!E161))="","",OFFSET('Sanitation Data'!$E$29,0,10*ROW('Sanitation Data'!E161)))</f>
        <v/>
      </c>
      <c r="CR167" s="310" t="str">
        <f ca="true">+IF(OFFSET('Sanitation Data'!$E$30,0,10*ROW('Sanitation Data'!E161))="","",OFFSET('Sanitation Data'!$E$30,0,10*ROW('Sanitation Data'!E161)))</f>
        <v/>
      </c>
      <c r="CS167" s="310" t="str">
        <f ca="true">+IF(OFFSET('Sanitation Data'!$E$31,0,10*ROW('Sanitation Data'!E161))="","",OFFSET('Sanitation Data'!$E$31,0,10*ROW('Sanitation Data'!E161)))</f>
        <v/>
      </c>
      <c r="CT167" s="310" t="str">
        <f ca="true">+IF(OFFSET('Sanitation Data'!$E$32,0,10*ROW('Sanitation Data'!E161))="","",OFFSET('Sanitation Data'!$E$32,0,10*ROW('Sanitation Data'!E161)))</f>
        <v/>
      </c>
      <c r="CU167" s="310" t="str">
        <f ca="true">+IF(OFFSET('Sanitation Data'!$F$28,0,10*ROW('Sanitation Data'!F161))="","",OFFSET('Sanitation Data'!$F$28,0,10*ROW('Sanitation Data'!F161)))</f>
        <v/>
      </c>
      <c r="CV167" s="310" t="str">
        <f ca="true">+IF(OFFSET('Sanitation Data'!$F$29,0,10*ROW('Sanitation Data'!F161))="","",OFFSET('Sanitation Data'!$F$29,0,10*ROW('Sanitation Data'!F161)))</f>
        <v/>
      </c>
      <c r="CW167" s="310" t="str">
        <f ca="true">+IF(OFFSET('Sanitation Data'!$F$30,0,10*ROW('Sanitation Data'!F161))="","",OFFSET('Sanitation Data'!$F$30,0,10*ROW('Sanitation Data'!F161)))</f>
        <v/>
      </c>
      <c r="CX167" s="310" t="str">
        <f ca="true">+IF(OFFSET('Sanitation Data'!$F$31,0,10*ROW('Sanitation Data'!F161))="","",OFFSET('Sanitation Data'!$F$31,0,10*ROW('Sanitation Data'!F161)))</f>
        <v/>
      </c>
      <c r="CY167" s="310" t="str">
        <f ca="true">+IF(OFFSET('Sanitation Data'!$F$32,0,10*ROW('Sanitation Data'!F161))="","",OFFSET('Sanitation Data'!$F$32,0,10*ROW('Sanitation Data'!F161)))</f>
        <v/>
      </c>
      <c r="CZ167" s="310" t="str">
        <f ca="true">+IF(OFFSET('Sanitation Data'!$G$28,0,10*ROW('Sanitation Data'!G161))="","",OFFSET('Sanitation Data'!$G$28,0,10*ROW('Sanitation Data'!G161)))</f>
        <v/>
      </c>
      <c r="DA167" s="310" t="str">
        <f ca="true">+IF(OFFSET('Sanitation Data'!$G$29,0,10*ROW('Sanitation Data'!G161))="","",OFFSET('Sanitation Data'!$G$29,0,10*ROW('Sanitation Data'!G161)))</f>
        <v/>
      </c>
      <c r="DB167" s="310" t="str">
        <f ca="true">+IF(OFFSET('Sanitation Data'!$G$30,0,10*ROW('Sanitation Data'!G161))="","",OFFSET('Sanitation Data'!$G$30,0,10*ROW('Sanitation Data'!G161)))</f>
        <v/>
      </c>
      <c r="DC167" s="310" t="str">
        <f ca="true">+IF(OFFSET('Sanitation Data'!$G$31,0,10*ROW('Sanitation Data'!G161))="","",OFFSET('Sanitation Data'!$G$31,0,10*ROW('Sanitation Data'!G161)))</f>
        <v/>
      </c>
      <c r="DD167" s="310" t="str">
        <f ca="true">+IF(OFFSET('Sanitation Data'!$G$32,0,10*ROW('Sanitation Data'!G161))="","",OFFSET('Sanitation Data'!$G$32,0,10*ROW('Sanitation Data'!G161)))</f>
        <v/>
      </c>
      <c r="DE167" s="310" t="str">
        <f ca="true">+IF(OFFSET('Sanitation Data'!$H$28,0,10*ROW('Sanitation Data'!H161))="","",OFFSET('Sanitation Data'!$H$28,0,10*ROW('Sanitation Data'!H161)))</f>
        <v/>
      </c>
      <c r="DF167" s="310" t="str">
        <f ca="true">+IF(OFFSET('Sanitation Data'!$H$29,0,10*ROW('Sanitation Data'!H161))="","",OFFSET('Sanitation Data'!$H$29,0,10*ROW('Sanitation Data'!H161)))</f>
        <v/>
      </c>
      <c r="DG167" s="310" t="str">
        <f ca="true">+IF(OFFSET('Sanitation Data'!$H$30,0,10*ROW('Sanitation Data'!H161))="","",OFFSET('Sanitation Data'!$H$30,0,10*ROW('Sanitation Data'!H161)))</f>
        <v/>
      </c>
      <c r="DH167" s="310" t="str">
        <f ca="true">+IF(OFFSET('Sanitation Data'!$H$31,0,10*ROW('Sanitation Data'!H161))="","",OFFSET('Sanitation Data'!$H$31,0,10*ROW('Sanitation Data'!H161)))</f>
        <v/>
      </c>
      <c r="DI167" s="310" t="str">
        <f ca="true">+IF(OFFSET('Sanitation Data'!$H$32,0,10*ROW('Sanitation Data'!H161))="","",OFFSET('Sanitation Data'!$H$32,0,10*ROW('Sanitation Data'!H161)))</f>
        <v/>
      </c>
      <c r="DJ167" s="310" t="str">
        <f ca="true">+IF(OFFSET('Sanitation Data'!$I$28,0,10*ROW('Sanitation Data'!I161))="","",OFFSET('Sanitation Data'!$I$28,0,10*ROW('Sanitation Data'!I161)))</f>
        <v/>
      </c>
      <c r="DK167" s="310" t="str">
        <f ca="true">+IF(OFFSET('Sanitation Data'!$I$29,0,10*ROW('Sanitation Data'!I161))="","",OFFSET('Sanitation Data'!$I$29,0,10*ROW('Sanitation Data'!I161)))</f>
        <v/>
      </c>
      <c r="DL167" s="310" t="str">
        <f ca="true">+IF(OFFSET('Sanitation Data'!$I$30,0,10*ROW('Sanitation Data'!I161))="","",OFFSET('Sanitation Data'!$I$30,0,10*ROW('Sanitation Data'!I161)))</f>
        <v/>
      </c>
      <c r="DM167" s="310" t="str">
        <f ca="true">+IF(OFFSET('Sanitation Data'!$I$31,0,10*ROW('Sanitation Data'!I161))="","",OFFSET('Sanitation Data'!$I$31,0,10*ROW('Sanitation Data'!I161)))</f>
        <v/>
      </c>
      <c r="DN167" s="310" t="str">
        <f ca="true">+IF(OFFSET('Sanitation Data'!$I$32,0,10*ROW('Sanitation Data'!I161))="","",OFFSET('Sanitation Data'!$I$32,0,10*ROW('Sanitation Data'!I161)))</f>
        <v/>
      </c>
      <c r="DO167" s="310" t="str">
        <f ca="true">+IF(OFFSET('Hygiene Data'!$D$11,0,10*ROW('Hygiene Data'!D161))="","",OFFSET('Hygiene Data'!$D$11,0,10*ROW('Hygiene Data'!D161)))</f>
        <v/>
      </c>
      <c r="DP167" s="310" t="str">
        <f ca="true">+IF(OFFSET('Hygiene Data'!$D$12,0,10*ROW('Hygiene Data'!D161))="","",OFFSET('Hygiene Data'!$D$12,0,10*ROW('Hygiene Data'!D161)))</f>
        <v/>
      </c>
      <c r="DQ167" s="310" t="str">
        <f ca="true">+IF(OFFSET('Hygiene Data'!$D$13,0,10*ROW('Hygiene Data'!D161))="","",OFFSET('Hygiene Data'!$D$13,0,10*ROW('Hygiene Data'!D161)))</f>
        <v/>
      </c>
      <c r="DR167" s="310" t="str">
        <f ca="true">+IF(OFFSET('Hygiene Data'!$E$11,0,10*ROW('Hygiene Data'!E161))="","",OFFSET('Hygiene Data'!$E$11,0,10*ROW('Hygiene Data'!E161)))</f>
        <v/>
      </c>
      <c r="DS167" s="310" t="str">
        <f ca="true">+IF(OFFSET('Hygiene Data'!$E$12,0,10*ROW('Hygiene Data'!E161))="","",OFFSET('Hygiene Data'!$E$12,0,10*ROW('Hygiene Data'!E161)))</f>
        <v/>
      </c>
      <c r="DT167" s="310" t="str">
        <f ca="true">+IF(OFFSET('Hygiene Data'!$E$13,0,10*ROW('Hygiene Data'!E161))="","",OFFSET('Hygiene Data'!$E$13,0,10*ROW('Hygiene Data'!E161)))</f>
        <v/>
      </c>
      <c r="DU167" s="310" t="str">
        <f ca="true">+IF(OFFSET('Hygiene Data'!$F$11,0,10*ROW('Hygiene Data'!F161))="","",OFFSET('Hygiene Data'!$F$11,0,10*ROW('Hygiene Data'!F161)))</f>
        <v/>
      </c>
      <c r="DV167" s="310" t="str">
        <f ca="true">+IF(OFFSET('Hygiene Data'!$F$12,0,10*ROW('Hygiene Data'!F161))="","",OFFSET('Hygiene Data'!$F$12,0,10*ROW('Hygiene Data'!F161)))</f>
        <v/>
      </c>
      <c r="DW167" s="310" t="str">
        <f ca="true">+IF(OFFSET('Hygiene Data'!$F$13,0,10*ROW('Hygiene Data'!F161))="","",OFFSET('Hygiene Data'!$F$13,0,10*ROW('Hygiene Data'!F161)))</f>
        <v/>
      </c>
      <c r="DX167" s="310" t="str">
        <f ca="true">+IF(OFFSET('Hygiene Data'!$G$11,0,10*ROW('Hygiene Data'!G161))="","",OFFSET('Hygiene Data'!$G$11,0,10*ROW('Hygiene Data'!G161)))</f>
        <v/>
      </c>
      <c r="DY167" s="310" t="str">
        <f ca="true">+IF(OFFSET('Hygiene Data'!$G$12,0,10*ROW('Hygiene Data'!G161))="","",OFFSET('Hygiene Data'!$G$12,0,10*ROW('Hygiene Data'!G161)))</f>
        <v/>
      </c>
      <c r="DZ167" s="310" t="str">
        <f ca="true">+IF(OFFSET('Hygiene Data'!$G$13,0,10*ROW('Hygiene Data'!G161))="","",OFFSET('Hygiene Data'!$G$13,0,10*ROW('Hygiene Data'!G161)))</f>
        <v/>
      </c>
      <c r="EA167" s="310" t="str">
        <f ca="true">+IF(OFFSET('Hygiene Data'!$H$11,0,10*ROW('Hygiene Data'!H161))="","",OFFSET('Hygiene Data'!$H$11,0,10*ROW('Hygiene Data'!H161)))</f>
        <v/>
      </c>
      <c r="EB167" s="310" t="str">
        <f ca="true">+IF(OFFSET('Hygiene Data'!$H$12,0,10*ROW('Hygiene Data'!H161))="","",OFFSET('Hygiene Data'!$H$12,0,10*ROW('Hygiene Data'!H161)))</f>
        <v/>
      </c>
      <c r="EC167" s="310" t="str">
        <f ca="true">+IF(OFFSET('Hygiene Data'!$H$13,0,10*ROW('Hygiene Data'!H161))="","",OFFSET('Hygiene Data'!$H$13,0,10*ROW('Hygiene Data'!H161)))</f>
        <v/>
      </c>
      <c r="ED167" s="310" t="str">
        <f ca="true">+IF(OFFSET('Hygiene Data'!$I$11,0,10*ROW('Hygiene Data'!I161))="","",OFFSET('Hygiene Data'!$I$11,0,10*ROW('Hygiene Data'!I161)))</f>
        <v/>
      </c>
      <c r="EE167" s="310" t="str">
        <f ca="true">+IF(OFFSET('Hygiene Data'!$I$12,0,10*ROW('Hygiene Data'!I161))="","",OFFSET('Hygiene Data'!$I$12,0,10*ROW('Hygiene Data'!I161)))</f>
        <v/>
      </c>
      <c r="EF167" s="310"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66"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10"/>
      <c r="BS168" s="310" t="str">
        <f ca="true">+IF(OFFSET('Water Data'!$D$27,0,10*ROW('Water Data'!D162))="","",OFFSET('Water Data'!$D$27,0,10*ROW('Water Data'!D162)))</f>
        <v/>
      </c>
      <c r="BT168" s="310" t="str">
        <f ca="true">+IF(OFFSET('Water Data'!$D$28,0,10*ROW('Water Data'!D162))="","",OFFSET('Water Data'!$D$28,0,10*ROW('Water Data'!D162)))</f>
        <v/>
      </c>
      <c r="BU168" s="310" t="str">
        <f ca="true">+IF(OFFSET('Water Data'!$D$29,0,10*ROW('Water Data'!D162))="","",OFFSET('Water Data'!$D$29,0,10*ROW('Water Data'!D162)))</f>
        <v/>
      </c>
      <c r="BV168" s="310" t="str">
        <f ca="true">+IF(OFFSET('Water Data'!$E$27,0,10*ROW('Water Data'!E162))="","",OFFSET('Water Data'!$E$27,0,10*ROW('Water Data'!E162)))</f>
        <v/>
      </c>
      <c r="BW168" s="310" t="str">
        <f ca="true">+IF(OFFSET('Water Data'!$E$28,0,10*ROW('Water Data'!E162))="","",OFFSET('Water Data'!$E$28,0,10*ROW('Water Data'!E162)))</f>
        <v/>
      </c>
      <c r="BX168" s="310" t="str">
        <f ca="true">+IF(OFFSET('Water Data'!$E$29,0,10*ROW('Water Data'!E162))="","",OFFSET('Water Data'!$E$29,0,10*ROW('Water Data'!E162)))</f>
        <v/>
      </c>
      <c r="BY168" s="310" t="str">
        <f ca="true">+IF(OFFSET('Water Data'!$F$27,0,10*ROW('Water Data'!F162))="","",OFFSET('Water Data'!$F$27,0,10*ROW('Water Data'!F162)))</f>
        <v/>
      </c>
      <c r="BZ168" s="310" t="str">
        <f ca="true">+IF(OFFSET('Water Data'!$F$28,0,10*ROW('Water Data'!F162))="","",OFFSET('Water Data'!$F$28,0,10*ROW('Water Data'!F162)))</f>
        <v/>
      </c>
      <c r="CA168" s="310" t="str">
        <f ca="true">+IF(OFFSET('Water Data'!$F$29,0,10*ROW('Water Data'!F162))="","",OFFSET('Water Data'!$F$29,0,10*ROW('Water Data'!F162)))</f>
        <v/>
      </c>
      <c r="CB168" s="310" t="str">
        <f ca="true">+IF(OFFSET('Water Data'!$G$27,0,10*ROW('Water Data'!G162))="","",OFFSET('Water Data'!$G$27,0,10*ROW('Water Data'!G162)))</f>
        <v/>
      </c>
      <c r="CC168" s="310" t="str">
        <f ca="true">+IF(OFFSET('Water Data'!$G$28,0,10*ROW('Water Data'!G162))="","",OFFSET('Water Data'!$G$28,0,10*ROW('Water Data'!G162)))</f>
        <v/>
      </c>
      <c r="CD168" s="310" t="str">
        <f ca="true">+IF(OFFSET('Water Data'!$G$29,0,10*ROW('Water Data'!G162))="","",OFFSET('Water Data'!$G$29,0,10*ROW('Water Data'!G162)))</f>
        <v/>
      </c>
      <c r="CE168" s="310" t="str">
        <f ca="true">+IF(OFFSET('Water Data'!$H$27,0,10*ROW('Water Data'!H162))="","",OFFSET('Water Data'!$H$27,0,10*ROW('Water Data'!H162)))</f>
        <v/>
      </c>
      <c r="CF168" s="310" t="str">
        <f ca="true">+IF(OFFSET('Water Data'!$H$28,0,10*ROW('Water Data'!H162))="","",OFFSET('Water Data'!$H$28,0,10*ROW('Water Data'!H162)))</f>
        <v/>
      </c>
      <c r="CG168" s="310" t="str">
        <f ca="true">+IF(OFFSET('Water Data'!$H$29,0,10*ROW('Water Data'!H162))="","",OFFSET('Water Data'!$H$29,0,10*ROW('Water Data'!H162)))</f>
        <v/>
      </c>
      <c r="CH168" s="310" t="str">
        <f ca="true">+IF(OFFSET('Water Data'!$I$27,0,10*ROW('Water Data'!I162))="","",OFFSET('Water Data'!$I$27,0,10*ROW('Water Data'!I162)))</f>
        <v/>
      </c>
      <c r="CI168" s="310" t="str">
        <f ca="true">+IF(OFFSET('Water Data'!$I$28,0,10*ROW('Water Data'!I162))="","",OFFSET('Water Data'!$I$28,0,10*ROW('Water Data'!I162)))</f>
        <v/>
      </c>
      <c r="CJ168" s="310" t="str">
        <f ca="true">+IF(OFFSET('Water Data'!$I$29,0,10*ROW('Water Data'!I162))="","",OFFSET('Water Data'!$I$29,0,10*ROW('Water Data'!I162)))</f>
        <v/>
      </c>
      <c r="CK168" s="310" t="str">
        <f ca="true">+IF(OFFSET('Sanitation Data'!$D$28,0,10*ROW('Sanitation Data'!D162))="","",OFFSET('Sanitation Data'!$D$28,0,10*ROW('Sanitation Data'!D162)))</f>
        <v/>
      </c>
      <c r="CL168" s="310" t="str">
        <f ca="true">+IF(OFFSET('Sanitation Data'!$D$29,0,10*ROW('Sanitation Data'!D162))="","",OFFSET('Sanitation Data'!$D$29,0,10*ROW('Sanitation Data'!D162)))</f>
        <v/>
      </c>
      <c r="CM168" s="310" t="str">
        <f ca="true">+IF(OFFSET('Sanitation Data'!$D$30,0,10*ROW('Sanitation Data'!D162))="","",OFFSET('Sanitation Data'!$D$30,0,10*ROW('Sanitation Data'!D162)))</f>
        <v/>
      </c>
      <c r="CN168" s="310" t="str">
        <f ca="true">+IF(OFFSET('Sanitation Data'!$D$31,0,10*ROW('Sanitation Data'!D162))="","",OFFSET('Sanitation Data'!$D$31,0,10*ROW('Sanitation Data'!D162)))</f>
        <v/>
      </c>
      <c r="CO168" s="310" t="str">
        <f ca="true">+IF(OFFSET('Sanitation Data'!$D$32,0,10*ROW('Sanitation Data'!D162))="","",OFFSET('Sanitation Data'!$D$32,0,10*ROW('Sanitation Data'!D162)))</f>
        <v/>
      </c>
      <c r="CP168" s="310" t="str">
        <f ca="true">+IF(OFFSET('Sanitation Data'!$E$28,0,10*ROW('Sanitation Data'!E162))="","",OFFSET('Sanitation Data'!$E$28,0,10*ROW('Sanitation Data'!E162)))</f>
        <v/>
      </c>
      <c r="CQ168" s="310" t="str">
        <f ca="true">+IF(OFFSET('Sanitation Data'!$E$29,0,10*ROW('Sanitation Data'!E162))="","",OFFSET('Sanitation Data'!$E$29,0,10*ROW('Sanitation Data'!E162)))</f>
        <v/>
      </c>
      <c r="CR168" s="310" t="str">
        <f ca="true">+IF(OFFSET('Sanitation Data'!$E$30,0,10*ROW('Sanitation Data'!E162))="","",OFFSET('Sanitation Data'!$E$30,0,10*ROW('Sanitation Data'!E162)))</f>
        <v/>
      </c>
      <c r="CS168" s="310" t="str">
        <f ca="true">+IF(OFFSET('Sanitation Data'!$E$31,0,10*ROW('Sanitation Data'!E162))="","",OFFSET('Sanitation Data'!$E$31,0,10*ROW('Sanitation Data'!E162)))</f>
        <v/>
      </c>
      <c r="CT168" s="310" t="str">
        <f ca="true">+IF(OFFSET('Sanitation Data'!$E$32,0,10*ROW('Sanitation Data'!E162))="","",OFFSET('Sanitation Data'!$E$32,0,10*ROW('Sanitation Data'!E162)))</f>
        <v/>
      </c>
      <c r="CU168" s="310" t="str">
        <f ca="true">+IF(OFFSET('Sanitation Data'!$F$28,0,10*ROW('Sanitation Data'!F162))="","",OFFSET('Sanitation Data'!$F$28,0,10*ROW('Sanitation Data'!F162)))</f>
        <v/>
      </c>
      <c r="CV168" s="310" t="str">
        <f ca="true">+IF(OFFSET('Sanitation Data'!$F$29,0,10*ROW('Sanitation Data'!F162))="","",OFFSET('Sanitation Data'!$F$29,0,10*ROW('Sanitation Data'!F162)))</f>
        <v/>
      </c>
      <c r="CW168" s="310" t="str">
        <f ca="true">+IF(OFFSET('Sanitation Data'!$F$30,0,10*ROW('Sanitation Data'!F162))="","",OFFSET('Sanitation Data'!$F$30,0,10*ROW('Sanitation Data'!F162)))</f>
        <v/>
      </c>
      <c r="CX168" s="310" t="str">
        <f ca="true">+IF(OFFSET('Sanitation Data'!$F$31,0,10*ROW('Sanitation Data'!F162))="","",OFFSET('Sanitation Data'!$F$31,0,10*ROW('Sanitation Data'!F162)))</f>
        <v/>
      </c>
      <c r="CY168" s="310" t="str">
        <f ca="true">+IF(OFFSET('Sanitation Data'!$F$32,0,10*ROW('Sanitation Data'!F162))="","",OFFSET('Sanitation Data'!$F$32,0,10*ROW('Sanitation Data'!F162)))</f>
        <v/>
      </c>
      <c r="CZ168" s="310" t="str">
        <f ca="true">+IF(OFFSET('Sanitation Data'!$G$28,0,10*ROW('Sanitation Data'!G162))="","",OFFSET('Sanitation Data'!$G$28,0,10*ROW('Sanitation Data'!G162)))</f>
        <v/>
      </c>
      <c r="DA168" s="310" t="str">
        <f ca="true">+IF(OFFSET('Sanitation Data'!$G$29,0,10*ROW('Sanitation Data'!G162))="","",OFFSET('Sanitation Data'!$G$29,0,10*ROW('Sanitation Data'!G162)))</f>
        <v/>
      </c>
      <c r="DB168" s="310" t="str">
        <f ca="true">+IF(OFFSET('Sanitation Data'!$G$30,0,10*ROW('Sanitation Data'!G162))="","",OFFSET('Sanitation Data'!$G$30,0,10*ROW('Sanitation Data'!G162)))</f>
        <v/>
      </c>
      <c r="DC168" s="310" t="str">
        <f ca="true">+IF(OFFSET('Sanitation Data'!$G$31,0,10*ROW('Sanitation Data'!G162))="","",OFFSET('Sanitation Data'!$G$31,0,10*ROW('Sanitation Data'!G162)))</f>
        <v/>
      </c>
      <c r="DD168" s="310" t="str">
        <f ca="true">+IF(OFFSET('Sanitation Data'!$G$32,0,10*ROW('Sanitation Data'!G162))="","",OFFSET('Sanitation Data'!$G$32,0,10*ROW('Sanitation Data'!G162)))</f>
        <v/>
      </c>
      <c r="DE168" s="310" t="str">
        <f ca="true">+IF(OFFSET('Sanitation Data'!$H$28,0,10*ROW('Sanitation Data'!H162))="","",OFFSET('Sanitation Data'!$H$28,0,10*ROW('Sanitation Data'!H162)))</f>
        <v/>
      </c>
      <c r="DF168" s="310" t="str">
        <f ca="true">+IF(OFFSET('Sanitation Data'!$H$29,0,10*ROW('Sanitation Data'!H162))="","",OFFSET('Sanitation Data'!$H$29,0,10*ROW('Sanitation Data'!H162)))</f>
        <v/>
      </c>
      <c r="DG168" s="310" t="str">
        <f ca="true">+IF(OFFSET('Sanitation Data'!$H$30,0,10*ROW('Sanitation Data'!H162))="","",OFFSET('Sanitation Data'!$H$30,0,10*ROW('Sanitation Data'!H162)))</f>
        <v/>
      </c>
      <c r="DH168" s="310" t="str">
        <f ca="true">+IF(OFFSET('Sanitation Data'!$H$31,0,10*ROW('Sanitation Data'!H162))="","",OFFSET('Sanitation Data'!$H$31,0,10*ROW('Sanitation Data'!H162)))</f>
        <v/>
      </c>
      <c r="DI168" s="310" t="str">
        <f ca="true">+IF(OFFSET('Sanitation Data'!$H$32,0,10*ROW('Sanitation Data'!H162))="","",OFFSET('Sanitation Data'!$H$32,0,10*ROW('Sanitation Data'!H162)))</f>
        <v/>
      </c>
      <c r="DJ168" s="310" t="str">
        <f ca="true">+IF(OFFSET('Sanitation Data'!$I$28,0,10*ROW('Sanitation Data'!I162))="","",OFFSET('Sanitation Data'!$I$28,0,10*ROW('Sanitation Data'!I162)))</f>
        <v/>
      </c>
      <c r="DK168" s="310" t="str">
        <f ca="true">+IF(OFFSET('Sanitation Data'!$I$29,0,10*ROW('Sanitation Data'!I162))="","",OFFSET('Sanitation Data'!$I$29,0,10*ROW('Sanitation Data'!I162)))</f>
        <v/>
      </c>
      <c r="DL168" s="310" t="str">
        <f ca="true">+IF(OFFSET('Sanitation Data'!$I$30,0,10*ROW('Sanitation Data'!I162))="","",OFFSET('Sanitation Data'!$I$30,0,10*ROW('Sanitation Data'!I162)))</f>
        <v/>
      </c>
      <c r="DM168" s="310" t="str">
        <f ca="true">+IF(OFFSET('Sanitation Data'!$I$31,0,10*ROW('Sanitation Data'!I162))="","",OFFSET('Sanitation Data'!$I$31,0,10*ROW('Sanitation Data'!I162)))</f>
        <v/>
      </c>
      <c r="DN168" s="310" t="str">
        <f ca="true">+IF(OFFSET('Sanitation Data'!$I$32,0,10*ROW('Sanitation Data'!I162))="","",OFFSET('Sanitation Data'!$I$32,0,10*ROW('Sanitation Data'!I162)))</f>
        <v/>
      </c>
      <c r="DO168" s="310" t="str">
        <f ca="true">+IF(OFFSET('Hygiene Data'!$D$11,0,10*ROW('Hygiene Data'!D162))="","",OFFSET('Hygiene Data'!$D$11,0,10*ROW('Hygiene Data'!D162)))</f>
        <v/>
      </c>
      <c r="DP168" s="310" t="str">
        <f ca="true">+IF(OFFSET('Hygiene Data'!$D$12,0,10*ROW('Hygiene Data'!D162))="","",OFFSET('Hygiene Data'!$D$12,0,10*ROW('Hygiene Data'!D162)))</f>
        <v/>
      </c>
      <c r="DQ168" s="310" t="str">
        <f ca="true">+IF(OFFSET('Hygiene Data'!$D$13,0,10*ROW('Hygiene Data'!D162))="","",OFFSET('Hygiene Data'!$D$13,0,10*ROW('Hygiene Data'!D162)))</f>
        <v/>
      </c>
      <c r="DR168" s="310" t="str">
        <f ca="true">+IF(OFFSET('Hygiene Data'!$E$11,0,10*ROW('Hygiene Data'!E162))="","",OFFSET('Hygiene Data'!$E$11,0,10*ROW('Hygiene Data'!E162)))</f>
        <v/>
      </c>
      <c r="DS168" s="310" t="str">
        <f ca="true">+IF(OFFSET('Hygiene Data'!$E$12,0,10*ROW('Hygiene Data'!E162))="","",OFFSET('Hygiene Data'!$E$12,0,10*ROW('Hygiene Data'!E162)))</f>
        <v/>
      </c>
      <c r="DT168" s="310" t="str">
        <f ca="true">+IF(OFFSET('Hygiene Data'!$E$13,0,10*ROW('Hygiene Data'!E162))="","",OFFSET('Hygiene Data'!$E$13,0,10*ROW('Hygiene Data'!E162)))</f>
        <v/>
      </c>
      <c r="DU168" s="310" t="str">
        <f ca="true">+IF(OFFSET('Hygiene Data'!$F$11,0,10*ROW('Hygiene Data'!F162))="","",OFFSET('Hygiene Data'!$F$11,0,10*ROW('Hygiene Data'!F162)))</f>
        <v/>
      </c>
      <c r="DV168" s="310" t="str">
        <f ca="true">+IF(OFFSET('Hygiene Data'!$F$12,0,10*ROW('Hygiene Data'!F162))="","",OFFSET('Hygiene Data'!$F$12,0,10*ROW('Hygiene Data'!F162)))</f>
        <v/>
      </c>
      <c r="DW168" s="310" t="str">
        <f ca="true">+IF(OFFSET('Hygiene Data'!$F$13,0,10*ROW('Hygiene Data'!F162))="","",OFFSET('Hygiene Data'!$F$13,0,10*ROW('Hygiene Data'!F162)))</f>
        <v/>
      </c>
      <c r="DX168" s="310" t="str">
        <f ca="true">+IF(OFFSET('Hygiene Data'!$G$11,0,10*ROW('Hygiene Data'!G162))="","",OFFSET('Hygiene Data'!$G$11,0,10*ROW('Hygiene Data'!G162)))</f>
        <v/>
      </c>
      <c r="DY168" s="310" t="str">
        <f ca="true">+IF(OFFSET('Hygiene Data'!$G$12,0,10*ROW('Hygiene Data'!G162))="","",OFFSET('Hygiene Data'!$G$12,0,10*ROW('Hygiene Data'!G162)))</f>
        <v/>
      </c>
      <c r="DZ168" s="310" t="str">
        <f ca="true">+IF(OFFSET('Hygiene Data'!$G$13,0,10*ROW('Hygiene Data'!G162))="","",OFFSET('Hygiene Data'!$G$13,0,10*ROW('Hygiene Data'!G162)))</f>
        <v/>
      </c>
      <c r="EA168" s="310" t="str">
        <f ca="true">+IF(OFFSET('Hygiene Data'!$H$11,0,10*ROW('Hygiene Data'!H162))="","",OFFSET('Hygiene Data'!$H$11,0,10*ROW('Hygiene Data'!H162)))</f>
        <v/>
      </c>
      <c r="EB168" s="310" t="str">
        <f ca="true">+IF(OFFSET('Hygiene Data'!$H$12,0,10*ROW('Hygiene Data'!H162))="","",OFFSET('Hygiene Data'!$H$12,0,10*ROW('Hygiene Data'!H162)))</f>
        <v/>
      </c>
      <c r="EC168" s="310" t="str">
        <f ca="true">+IF(OFFSET('Hygiene Data'!$H$13,0,10*ROW('Hygiene Data'!H162))="","",OFFSET('Hygiene Data'!$H$13,0,10*ROW('Hygiene Data'!H162)))</f>
        <v/>
      </c>
      <c r="ED168" s="310" t="str">
        <f ca="true">+IF(OFFSET('Hygiene Data'!$I$11,0,10*ROW('Hygiene Data'!I162))="","",OFFSET('Hygiene Data'!$I$11,0,10*ROW('Hygiene Data'!I162)))</f>
        <v/>
      </c>
      <c r="EE168" s="310" t="str">
        <f ca="true">+IF(OFFSET('Hygiene Data'!$I$12,0,10*ROW('Hygiene Data'!I162))="","",OFFSET('Hygiene Data'!$I$12,0,10*ROW('Hygiene Data'!I162)))</f>
        <v/>
      </c>
      <c r="EF168" s="310"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66"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10"/>
      <c r="BS169" s="310" t="str">
        <f ca="true">+IF(OFFSET('Water Data'!$D$27,0,10*ROW('Water Data'!D163))="","",OFFSET('Water Data'!$D$27,0,10*ROW('Water Data'!D163)))</f>
        <v/>
      </c>
      <c r="BT169" s="310" t="str">
        <f ca="true">+IF(OFFSET('Water Data'!$D$28,0,10*ROW('Water Data'!D163))="","",OFFSET('Water Data'!$D$28,0,10*ROW('Water Data'!D163)))</f>
        <v/>
      </c>
      <c r="BU169" s="310" t="str">
        <f ca="true">+IF(OFFSET('Water Data'!$D$29,0,10*ROW('Water Data'!D163))="","",OFFSET('Water Data'!$D$29,0,10*ROW('Water Data'!D163)))</f>
        <v/>
      </c>
      <c r="BV169" s="310" t="str">
        <f ca="true">+IF(OFFSET('Water Data'!$E$27,0,10*ROW('Water Data'!E163))="","",OFFSET('Water Data'!$E$27,0,10*ROW('Water Data'!E163)))</f>
        <v/>
      </c>
      <c r="BW169" s="310" t="str">
        <f ca="true">+IF(OFFSET('Water Data'!$E$28,0,10*ROW('Water Data'!E163))="","",OFFSET('Water Data'!$E$28,0,10*ROW('Water Data'!E163)))</f>
        <v/>
      </c>
      <c r="BX169" s="310" t="str">
        <f ca="true">+IF(OFFSET('Water Data'!$E$29,0,10*ROW('Water Data'!E163))="","",OFFSET('Water Data'!$E$29,0,10*ROW('Water Data'!E163)))</f>
        <v/>
      </c>
      <c r="BY169" s="310" t="str">
        <f ca="true">+IF(OFFSET('Water Data'!$F$27,0,10*ROW('Water Data'!F163))="","",OFFSET('Water Data'!$F$27,0,10*ROW('Water Data'!F163)))</f>
        <v/>
      </c>
      <c r="BZ169" s="310" t="str">
        <f ca="true">+IF(OFFSET('Water Data'!$F$28,0,10*ROW('Water Data'!F163))="","",OFFSET('Water Data'!$F$28,0,10*ROW('Water Data'!F163)))</f>
        <v/>
      </c>
      <c r="CA169" s="310" t="str">
        <f ca="true">+IF(OFFSET('Water Data'!$F$29,0,10*ROW('Water Data'!F163))="","",OFFSET('Water Data'!$F$29,0,10*ROW('Water Data'!F163)))</f>
        <v/>
      </c>
      <c r="CB169" s="310" t="str">
        <f ca="true">+IF(OFFSET('Water Data'!$G$27,0,10*ROW('Water Data'!G163))="","",OFFSET('Water Data'!$G$27,0,10*ROW('Water Data'!G163)))</f>
        <v/>
      </c>
      <c r="CC169" s="310" t="str">
        <f ca="true">+IF(OFFSET('Water Data'!$G$28,0,10*ROW('Water Data'!G163))="","",OFFSET('Water Data'!$G$28,0,10*ROW('Water Data'!G163)))</f>
        <v/>
      </c>
      <c r="CD169" s="310" t="str">
        <f ca="true">+IF(OFFSET('Water Data'!$G$29,0,10*ROW('Water Data'!G163))="","",OFFSET('Water Data'!$G$29,0,10*ROW('Water Data'!G163)))</f>
        <v/>
      </c>
      <c r="CE169" s="310" t="str">
        <f ca="true">+IF(OFFSET('Water Data'!$H$27,0,10*ROW('Water Data'!H163))="","",OFFSET('Water Data'!$H$27,0,10*ROW('Water Data'!H163)))</f>
        <v/>
      </c>
      <c r="CF169" s="310" t="str">
        <f ca="true">+IF(OFFSET('Water Data'!$H$28,0,10*ROW('Water Data'!H163))="","",OFFSET('Water Data'!$H$28,0,10*ROW('Water Data'!H163)))</f>
        <v/>
      </c>
      <c r="CG169" s="310" t="str">
        <f ca="true">+IF(OFFSET('Water Data'!$H$29,0,10*ROW('Water Data'!H163))="","",OFFSET('Water Data'!$H$29,0,10*ROW('Water Data'!H163)))</f>
        <v/>
      </c>
      <c r="CH169" s="310" t="str">
        <f ca="true">+IF(OFFSET('Water Data'!$I$27,0,10*ROW('Water Data'!I163))="","",OFFSET('Water Data'!$I$27,0,10*ROW('Water Data'!I163)))</f>
        <v/>
      </c>
      <c r="CI169" s="310" t="str">
        <f ca="true">+IF(OFFSET('Water Data'!$I$28,0,10*ROW('Water Data'!I163))="","",OFFSET('Water Data'!$I$28,0,10*ROW('Water Data'!I163)))</f>
        <v/>
      </c>
      <c r="CJ169" s="310" t="str">
        <f ca="true">+IF(OFFSET('Water Data'!$I$29,0,10*ROW('Water Data'!I163))="","",OFFSET('Water Data'!$I$29,0,10*ROW('Water Data'!I163)))</f>
        <v/>
      </c>
      <c r="CK169" s="310" t="str">
        <f ca="true">+IF(OFFSET('Sanitation Data'!$D$28,0,10*ROW('Sanitation Data'!D163))="","",OFFSET('Sanitation Data'!$D$28,0,10*ROW('Sanitation Data'!D163)))</f>
        <v/>
      </c>
      <c r="CL169" s="310" t="str">
        <f ca="true">+IF(OFFSET('Sanitation Data'!$D$29,0,10*ROW('Sanitation Data'!D163))="","",OFFSET('Sanitation Data'!$D$29,0,10*ROW('Sanitation Data'!D163)))</f>
        <v/>
      </c>
      <c r="CM169" s="310" t="str">
        <f ca="true">+IF(OFFSET('Sanitation Data'!$D$30,0,10*ROW('Sanitation Data'!D163))="","",OFFSET('Sanitation Data'!$D$30,0,10*ROW('Sanitation Data'!D163)))</f>
        <v/>
      </c>
      <c r="CN169" s="310" t="str">
        <f ca="true">+IF(OFFSET('Sanitation Data'!$D$31,0,10*ROW('Sanitation Data'!D163))="","",OFFSET('Sanitation Data'!$D$31,0,10*ROW('Sanitation Data'!D163)))</f>
        <v/>
      </c>
      <c r="CO169" s="310" t="str">
        <f ca="true">+IF(OFFSET('Sanitation Data'!$D$32,0,10*ROW('Sanitation Data'!D163))="","",OFFSET('Sanitation Data'!$D$32,0,10*ROW('Sanitation Data'!D163)))</f>
        <v/>
      </c>
      <c r="CP169" s="310" t="str">
        <f ca="true">+IF(OFFSET('Sanitation Data'!$E$28,0,10*ROW('Sanitation Data'!E163))="","",OFFSET('Sanitation Data'!$E$28,0,10*ROW('Sanitation Data'!E163)))</f>
        <v/>
      </c>
      <c r="CQ169" s="310" t="str">
        <f ca="true">+IF(OFFSET('Sanitation Data'!$E$29,0,10*ROW('Sanitation Data'!E163))="","",OFFSET('Sanitation Data'!$E$29,0,10*ROW('Sanitation Data'!E163)))</f>
        <v/>
      </c>
      <c r="CR169" s="310" t="str">
        <f ca="true">+IF(OFFSET('Sanitation Data'!$E$30,0,10*ROW('Sanitation Data'!E163))="","",OFFSET('Sanitation Data'!$E$30,0,10*ROW('Sanitation Data'!E163)))</f>
        <v/>
      </c>
      <c r="CS169" s="310" t="str">
        <f ca="true">+IF(OFFSET('Sanitation Data'!$E$31,0,10*ROW('Sanitation Data'!E163))="","",OFFSET('Sanitation Data'!$E$31,0,10*ROW('Sanitation Data'!E163)))</f>
        <v/>
      </c>
      <c r="CT169" s="310" t="str">
        <f ca="true">+IF(OFFSET('Sanitation Data'!$E$32,0,10*ROW('Sanitation Data'!E163))="","",OFFSET('Sanitation Data'!$E$32,0,10*ROW('Sanitation Data'!E163)))</f>
        <v/>
      </c>
      <c r="CU169" s="310" t="str">
        <f ca="true">+IF(OFFSET('Sanitation Data'!$F$28,0,10*ROW('Sanitation Data'!F163))="","",OFFSET('Sanitation Data'!$F$28,0,10*ROW('Sanitation Data'!F163)))</f>
        <v/>
      </c>
      <c r="CV169" s="310" t="str">
        <f ca="true">+IF(OFFSET('Sanitation Data'!$F$29,0,10*ROW('Sanitation Data'!F163))="","",OFFSET('Sanitation Data'!$F$29,0,10*ROW('Sanitation Data'!F163)))</f>
        <v/>
      </c>
      <c r="CW169" s="310" t="str">
        <f ca="true">+IF(OFFSET('Sanitation Data'!$F$30,0,10*ROW('Sanitation Data'!F163))="","",OFFSET('Sanitation Data'!$F$30,0,10*ROW('Sanitation Data'!F163)))</f>
        <v/>
      </c>
      <c r="CX169" s="310" t="str">
        <f ca="true">+IF(OFFSET('Sanitation Data'!$F$31,0,10*ROW('Sanitation Data'!F163))="","",OFFSET('Sanitation Data'!$F$31,0,10*ROW('Sanitation Data'!F163)))</f>
        <v/>
      </c>
      <c r="CY169" s="310" t="str">
        <f ca="true">+IF(OFFSET('Sanitation Data'!$F$32,0,10*ROW('Sanitation Data'!F163))="","",OFFSET('Sanitation Data'!$F$32,0,10*ROW('Sanitation Data'!F163)))</f>
        <v/>
      </c>
      <c r="CZ169" s="310" t="str">
        <f ca="true">+IF(OFFSET('Sanitation Data'!$G$28,0,10*ROW('Sanitation Data'!G163))="","",OFFSET('Sanitation Data'!$G$28,0,10*ROW('Sanitation Data'!G163)))</f>
        <v/>
      </c>
      <c r="DA169" s="310" t="str">
        <f ca="true">+IF(OFFSET('Sanitation Data'!$G$29,0,10*ROW('Sanitation Data'!G163))="","",OFFSET('Sanitation Data'!$G$29,0,10*ROW('Sanitation Data'!G163)))</f>
        <v/>
      </c>
      <c r="DB169" s="310" t="str">
        <f ca="true">+IF(OFFSET('Sanitation Data'!$G$30,0,10*ROW('Sanitation Data'!G163))="","",OFFSET('Sanitation Data'!$G$30,0,10*ROW('Sanitation Data'!G163)))</f>
        <v/>
      </c>
      <c r="DC169" s="310" t="str">
        <f ca="true">+IF(OFFSET('Sanitation Data'!$G$31,0,10*ROW('Sanitation Data'!G163))="","",OFFSET('Sanitation Data'!$G$31,0,10*ROW('Sanitation Data'!G163)))</f>
        <v/>
      </c>
      <c r="DD169" s="310" t="str">
        <f ca="true">+IF(OFFSET('Sanitation Data'!$G$32,0,10*ROW('Sanitation Data'!G163))="","",OFFSET('Sanitation Data'!$G$32,0,10*ROW('Sanitation Data'!G163)))</f>
        <v/>
      </c>
      <c r="DE169" s="310" t="str">
        <f ca="true">+IF(OFFSET('Sanitation Data'!$H$28,0,10*ROW('Sanitation Data'!H163))="","",OFFSET('Sanitation Data'!$H$28,0,10*ROW('Sanitation Data'!H163)))</f>
        <v/>
      </c>
      <c r="DF169" s="310" t="str">
        <f ca="true">+IF(OFFSET('Sanitation Data'!$H$29,0,10*ROW('Sanitation Data'!H163))="","",OFFSET('Sanitation Data'!$H$29,0,10*ROW('Sanitation Data'!H163)))</f>
        <v/>
      </c>
      <c r="DG169" s="310" t="str">
        <f ca="true">+IF(OFFSET('Sanitation Data'!$H$30,0,10*ROW('Sanitation Data'!H163))="","",OFFSET('Sanitation Data'!$H$30,0,10*ROW('Sanitation Data'!H163)))</f>
        <v/>
      </c>
      <c r="DH169" s="310" t="str">
        <f ca="true">+IF(OFFSET('Sanitation Data'!$H$31,0,10*ROW('Sanitation Data'!H163))="","",OFFSET('Sanitation Data'!$H$31,0,10*ROW('Sanitation Data'!H163)))</f>
        <v/>
      </c>
      <c r="DI169" s="310" t="str">
        <f ca="true">+IF(OFFSET('Sanitation Data'!$H$32,0,10*ROW('Sanitation Data'!H163))="","",OFFSET('Sanitation Data'!$H$32,0,10*ROW('Sanitation Data'!H163)))</f>
        <v/>
      </c>
      <c r="DJ169" s="310" t="str">
        <f ca="true">+IF(OFFSET('Sanitation Data'!$I$28,0,10*ROW('Sanitation Data'!I163))="","",OFFSET('Sanitation Data'!$I$28,0,10*ROW('Sanitation Data'!I163)))</f>
        <v/>
      </c>
      <c r="DK169" s="310" t="str">
        <f ca="true">+IF(OFFSET('Sanitation Data'!$I$29,0,10*ROW('Sanitation Data'!I163))="","",OFFSET('Sanitation Data'!$I$29,0,10*ROW('Sanitation Data'!I163)))</f>
        <v/>
      </c>
      <c r="DL169" s="310" t="str">
        <f ca="true">+IF(OFFSET('Sanitation Data'!$I$30,0,10*ROW('Sanitation Data'!I163))="","",OFFSET('Sanitation Data'!$I$30,0,10*ROW('Sanitation Data'!I163)))</f>
        <v/>
      </c>
      <c r="DM169" s="310" t="str">
        <f ca="true">+IF(OFFSET('Sanitation Data'!$I$31,0,10*ROW('Sanitation Data'!I163))="","",OFFSET('Sanitation Data'!$I$31,0,10*ROW('Sanitation Data'!I163)))</f>
        <v/>
      </c>
      <c r="DN169" s="310" t="str">
        <f ca="true">+IF(OFFSET('Sanitation Data'!$I$32,0,10*ROW('Sanitation Data'!I163))="","",OFFSET('Sanitation Data'!$I$32,0,10*ROW('Sanitation Data'!I163)))</f>
        <v/>
      </c>
      <c r="DO169" s="310" t="str">
        <f ca="true">+IF(OFFSET('Hygiene Data'!$D$11,0,10*ROW('Hygiene Data'!D163))="","",OFFSET('Hygiene Data'!$D$11,0,10*ROW('Hygiene Data'!D163)))</f>
        <v/>
      </c>
      <c r="DP169" s="310" t="str">
        <f ca="true">+IF(OFFSET('Hygiene Data'!$D$12,0,10*ROW('Hygiene Data'!D163))="","",OFFSET('Hygiene Data'!$D$12,0,10*ROW('Hygiene Data'!D163)))</f>
        <v/>
      </c>
      <c r="DQ169" s="310" t="str">
        <f ca="true">+IF(OFFSET('Hygiene Data'!$D$13,0,10*ROW('Hygiene Data'!D163))="","",OFFSET('Hygiene Data'!$D$13,0,10*ROW('Hygiene Data'!D163)))</f>
        <v/>
      </c>
      <c r="DR169" s="310" t="str">
        <f ca="true">+IF(OFFSET('Hygiene Data'!$E$11,0,10*ROW('Hygiene Data'!E163))="","",OFFSET('Hygiene Data'!$E$11,0,10*ROW('Hygiene Data'!E163)))</f>
        <v/>
      </c>
      <c r="DS169" s="310" t="str">
        <f ca="true">+IF(OFFSET('Hygiene Data'!$E$12,0,10*ROW('Hygiene Data'!E163))="","",OFFSET('Hygiene Data'!$E$12,0,10*ROW('Hygiene Data'!E163)))</f>
        <v/>
      </c>
      <c r="DT169" s="310" t="str">
        <f ca="true">+IF(OFFSET('Hygiene Data'!$E$13,0,10*ROW('Hygiene Data'!E163))="","",OFFSET('Hygiene Data'!$E$13,0,10*ROW('Hygiene Data'!E163)))</f>
        <v/>
      </c>
      <c r="DU169" s="310" t="str">
        <f ca="true">+IF(OFFSET('Hygiene Data'!$F$11,0,10*ROW('Hygiene Data'!F163))="","",OFFSET('Hygiene Data'!$F$11,0,10*ROW('Hygiene Data'!F163)))</f>
        <v/>
      </c>
      <c r="DV169" s="310" t="str">
        <f ca="true">+IF(OFFSET('Hygiene Data'!$F$12,0,10*ROW('Hygiene Data'!F163))="","",OFFSET('Hygiene Data'!$F$12,0,10*ROW('Hygiene Data'!F163)))</f>
        <v/>
      </c>
      <c r="DW169" s="310" t="str">
        <f ca="true">+IF(OFFSET('Hygiene Data'!$F$13,0,10*ROW('Hygiene Data'!F163))="","",OFFSET('Hygiene Data'!$F$13,0,10*ROW('Hygiene Data'!F163)))</f>
        <v/>
      </c>
      <c r="DX169" s="310" t="str">
        <f ca="true">+IF(OFFSET('Hygiene Data'!$G$11,0,10*ROW('Hygiene Data'!G163))="","",OFFSET('Hygiene Data'!$G$11,0,10*ROW('Hygiene Data'!G163)))</f>
        <v/>
      </c>
      <c r="DY169" s="310" t="str">
        <f ca="true">+IF(OFFSET('Hygiene Data'!$G$12,0,10*ROW('Hygiene Data'!G163))="","",OFFSET('Hygiene Data'!$G$12,0,10*ROW('Hygiene Data'!G163)))</f>
        <v/>
      </c>
      <c r="DZ169" s="310" t="str">
        <f ca="true">+IF(OFFSET('Hygiene Data'!$G$13,0,10*ROW('Hygiene Data'!G163))="","",OFFSET('Hygiene Data'!$G$13,0,10*ROW('Hygiene Data'!G163)))</f>
        <v/>
      </c>
      <c r="EA169" s="310" t="str">
        <f ca="true">+IF(OFFSET('Hygiene Data'!$H$11,0,10*ROW('Hygiene Data'!H163))="","",OFFSET('Hygiene Data'!$H$11,0,10*ROW('Hygiene Data'!H163)))</f>
        <v/>
      </c>
      <c r="EB169" s="310" t="str">
        <f ca="true">+IF(OFFSET('Hygiene Data'!$H$12,0,10*ROW('Hygiene Data'!H163))="","",OFFSET('Hygiene Data'!$H$12,0,10*ROW('Hygiene Data'!H163)))</f>
        <v/>
      </c>
      <c r="EC169" s="310" t="str">
        <f ca="true">+IF(OFFSET('Hygiene Data'!$H$13,0,10*ROW('Hygiene Data'!H163))="","",OFFSET('Hygiene Data'!$H$13,0,10*ROW('Hygiene Data'!H163)))</f>
        <v/>
      </c>
      <c r="ED169" s="310" t="str">
        <f ca="true">+IF(OFFSET('Hygiene Data'!$I$11,0,10*ROW('Hygiene Data'!I163))="","",OFFSET('Hygiene Data'!$I$11,0,10*ROW('Hygiene Data'!I163)))</f>
        <v/>
      </c>
      <c r="EE169" s="310" t="str">
        <f ca="true">+IF(OFFSET('Hygiene Data'!$I$12,0,10*ROW('Hygiene Data'!I163))="","",OFFSET('Hygiene Data'!$I$12,0,10*ROW('Hygiene Data'!I163)))</f>
        <v/>
      </c>
      <c r="EF169" s="310"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66"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10"/>
      <c r="BS170" s="310" t="str">
        <f ca="true">+IF(OFFSET('Water Data'!$D$27,0,10*ROW('Water Data'!D164))="","",OFFSET('Water Data'!$D$27,0,10*ROW('Water Data'!D164)))</f>
        <v/>
      </c>
      <c r="BT170" s="310" t="str">
        <f ca="true">+IF(OFFSET('Water Data'!$D$28,0,10*ROW('Water Data'!D164))="","",OFFSET('Water Data'!$D$28,0,10*ROW('Water Data'!D164)))</f>
        <v/>
      </c>
      <c r="BU170" s="310" t="str">
        <f ca="true">+IF(OFFSET('Water Data'!$D$29,0,10*ROW('Water Data'!D164))="","",OFFSET('Water Data'!$D$29,0,10*ROW('Water Data'!D164)))</f>
        <v/>
      </c>
      <c r="BV170" s="310" t="str">
        <f ca="true">+IF(OFFSET('Water Data'!$E$27,0,10*ROW('Water Data'!E164))="","",OFFSET('Water Data'!$E$27,0,10*ROW('Water Data'!E164)))</f>
        <v/>
      </c>
      <c r="BW170" s="310" t="str">
        <f ca="true">+IF(OFFSET('Water Data'!$E$28,0,10*ROW('Water Data'!E164))="","",OFFSET('Water Data'!$E$28,0,10*ROW('Water Data'!E164)))</f>
        <v/>
      </c>
      <c r="BX170" s="310" t="str">
        <f ca="true">+IF(OFFSET('Water Data'!$E$29,0,10*ROW('Water Data'!E164))="","",OFFSET('Water Data'!$E$29,0,10*ROW('Water Data'!E164)))</f>
        <v/>
      </c>
      <c r="BY170" s="310" t="str">
        <f ca="true">+IF(OFFSET('Water Data'!$F$27,0,10*ROW('Water Data'!F164))="","",OFFSET('Water Data'!$F$27,0,10*ROW('Water Data'!F164)))</f>
        <v/>
      </c>
      <c r="BZ170" s="310" t="str">
        <f ca="true">+IF(OFFSET('Water Data'!$F$28,0,10*ROW('Water Data'!F164))="","",OFFSET('Water Data'!$F$28,0,10*ROW('Water Data'!F164)))</f>
        <v/>
      </c>
      <c r="CA170" s="310" t="str">
        <f ca="true">+IF(OFFSET('Water Data'!$F$29,0,10*ROW('Water Data'!F164))="","",OFFSET('Water Data'!$F$29,0,10*ROW('Water Data'!F164)))</f>
        <v/>
      </c>
      <c r="CB170" s="310" t="str">
        <f ca="true">+IF(OFFSET('Water Data'!$G$27,0,10*ROW('Water Data'!G164))="","",OFFSET('Water Data'!$G$27,0,10*ROW('Water Data'!G164)))</f>
        <v/>
      </c>
      <c r="CC170" s="310" t="str">
        <f ca="true">+IF(OFFSET('Water Data'!$G$28,0,10*ROW('Water Data'!G164))="","",OFFSET('Water Data'!$G$28,0,10*ROW('Water Data'!G164)))</f>
        <v/>
      </c>
      <c r="CD170" s="310" t="str">
        <f ca="true">+IF(OFFSET('Water Data'!$G$29,0,10*ROW('Water Data'!G164))="","",OFFSET('Water Data'!$G$29,0,10*ROW('Water Data'!G164)))</f>
        <v/>
      </c>
      <c r="CE170" s="310" t="str">
        <f ca="true">+IF(OFFSET('Water Data'!$H$27,0,10*ROW('Water Data'!H164))="","",OFFSET('Water Data'!$H$27,0,10*ROW('Water Data'!H164)))</f>
        <v/>
      </c>
      <c r="CF170" s="310" t="str">
        <f ca="true">+IF(OFFSET('Water Data'!$H$28,0,10*ROW('Water Data'!H164))="","",OFFSET('Water Data'!$H$28,0,10*ROW('Water Data'!H164)))</f>
        <v/>
      </c>
      <c r="CG170" s="310" t="str">
        <f ca="true">+IF(OFFSET('Water Data'!$H$29,0,10*ROW('Water Data'!H164))="","",OFFSET('Water Data'!$H$29,0,10*ROW('Water Data'!H164)))</f>
        <v/>
      </c>
      <c r="CH170" s="310" t="str">
        <f ca="true">+IF(OFFSET('Water Data'!$I$27,0,10*ROW('Water Data'!I164))="","",OFFSET('Water Data'!$I$27,0,10*ROW('Water Data'!I164)))</f>
        <v/>
      </c>
      <c r="CI170" s="310" t="str">
        <f ca="true">+IF(OFFSET('Water Data'!$I$28,0,10*ROW('Water Data'!I164))="","",OFFSET('Water Data'!$I$28,0,10*ROW('Water Data'!I164)))</f>
        <v/>
      </c>
      <c r="CJ170" s="310" t="str">
        <f ca="true">+IF(OFFSET('Water Data'!$I$29,0,10*ROW('Water Data'!I164))="","",OFFSET('Water Data'!$I$29,0,10*ROW('Water Data'!I164)))</f>
        <v/>
      </c>
      <c r="CK170" s="310" t="str">
        <f ca="true">+IF(OFFSET('Sanitation Data'!$D$28,0,10*ROW('Sanitation Data'!D164))="","",OFFSET('Sanitation Data'!$D$28,0,10*ROW('Sanitation Data'!D164)))</f>
        <v/>
      </c>
      <c r="CL170" s="310" t="str">
        <f ca="true">+IF(OFFSET('Sanitation Data'!$D$29,0,10*ROW('Sanitation Data'!D164))="","",OFFSET('Sanitation Data'!$D$29,0,10*ROW('Sanitation Data'!D164)))</f>
        <v/>
      </c>
      <c r="CM170" s="310" t="str">
        <f ca="true">+IF(OFFSET('Sanitation Data'!$D$30,0,10*ROW('Sanitation Data'!D164))="","",OFFSET('Sanitation Data'!$D$30,0,10*ROW('Sanitation Data'!D164)))</f>
        <v/>
      </c>
      <c r="CN170" s="310" t="str">
        <f ca="true">+IF(OFFSET('Sanitation Data'!$D$31,0,10*ROW('Sanitation Data'!D164))="","",OFFSET('Sanitation Data'!$D$31,0,10*ROW('Sanitation Data'!D164)))</f>
        <v/>
      </c>
      <c r="CO170" s="310" t="str">
        <f ca="true">+IF(OFFSET('Sanitation Data'!$D$32,0,10*ROW('Sanitation Data'!D164))="","",OFFSET('Sanitation Data'!$D$32,0,10*ROW('Sanitation Data'!D164)))</f>
        <v/>
      </c>
      <c r="CP170" s="310" t="str">
        <f ca="true">+IF(OFFSET('Sanitation Data'!$E$28,0,10*ROW('Sanitation Data'!E164))="","",OFFSET('Sanitation Data'!$E$28,0,10*ROW('Sanitation Data'!E164)))</f>
        <v/>
      </c>
      <c r="CQ170" s="310" t="str">
        <f ca="true">+IF(OFFSET('Sanitation Data'!$E$29,0,10*ROW('Sanitation Data'!E164))="","",OFFSET('Sanitation Data'!$E$29,0,10*ROW('Sanitation Data'!E164)))</f>
        <v/>
      </c>
      <c r="CR170" s="310" t="str">
        <f ca="true">+IF(OFFSET('Sanitation Data'!$E$30,0,10*ROW('Sanitation Data'!E164))="","",OFFSET('Sanitation Data'!$E$30,0,10*ROW('Sanitation Data'!E164)))</f>
        <v/>
      </c>
      <c r="CS170" s="310" t="str">
        <f ca="true">+IF(OFFSET('Sanitation Data'!$E$31,0,10*ROW('Sanitation Data'!E164))="","",OFFSET('Sanitation Data'!$E$31,0,10*ROW('Sanitation Data'!E164)))</f>
        <v/>
      </c>
      <c r="CT170" s="310" t="str">
        <f ca="true">+IF(OFFSET('Sanitation Data'!$E$32,0,10*ROW('Sanitation Data'!E164))="","",OFFSET('Sanitation Data'!$E$32,0,10*ROW('Sanitation Data'!E164)))</f>
        <v/>
      </c>
      <c r="CU170" s="310" t="str">
        <f ca="true">+IF(OFFSET('Sanitation Data'!$F$28,0,10*ROW('Sanitation Data'!F164))="","",OFFSET('Sanitation Data'!$F$28,0,10*ROW('Sanitation Data'!F164)))</f>
        <v/>
      </c>
      <c r="CV170" s="310" t="str">
        <f ca="true">+IF(OFFSET('Sanitation Data'!$F$29,0,10*ROW('Sanitation Data'!F164))="","",OFFSET('Sanitation Data'!$F$29,0,10*ROW('Sanitation Data'!F164)))</f>
        <v/>
      </c>
      <c r="CW170" s="310" t="str">
        <f ca="true">+IF(OFFSET('Sanitation Data'!$F$30,0,10*ROW('Sanitation Data'!F164))="","",OFFSET('Sanitation Data'!$F$30,0,10*ROW('Sanitation Data'!F164)))</f>
        <v/>
      </c>
      <c r="CX170" s="310" t="str">
        <f ca="true">+IF(OFFSET('Sanitation Data'!$F$31,0,10*ROW('Sanitation Data'!F164))="","",OFFSET('Sanitation Data'!$F$31,0,10*ROW('Sanitation Data'!F164)))</f>
        <v/>
      </c>
      <c r="CY170" s="310" t="str">
        <f ca="true">+IF(OFFSET('Sanitation Data'!$F$32,0,10*ROW('Sanitation Data'!F164))="","",OFFSET('Sanitation Data'!$F$32,0,10*ROW('Sanitation Data'!F164)))</f>
        <v/>
      </c>
      <c r="CZ170" s="310" t="str">
        <f ca="true">+IF(OFFSET('Sanitation Data'!$G$28,0,10*ROW('Sanitation Data'!G164))="","",OFFSET('Sanitation Data'!$G$28,0,10*ROW('Sanitation Data'!G164)))</f>
        <v/>
      </c>
      <c r="DA170" s="310" t="str">
        <f ca="true">+IF(OFFSET('Sanitation Data'!$G$29,0,10*ROW('Sanitation Data'!G164))="","",OFFSET('Sanitation Data'!$G$29,0,10*ROW('Sanitation Data'!G164)))</f>
        <v/>
      </c>
      <c r="DB170" s="310" t="str">
        <f ca="true">+IF(OFFSET('Sanitation Data'!$G$30,0,10*ROW('Sanitation Data'!G164))="","",OFFSET('Sanitation Data'!$G$30,0,10*ROW('Sanitation Data'!G164)))</f>
        <v/>
      </c>
      <c r="DC170" s="310" t="str">
        <f ca="true">+IF(OFFSET('Sanitation Data'!$G$31,0,10*ROW('Sanitation Data'!G164))="","",OFFSET('Sanitation Data'!$G$31,0,10*ROW('Sanitation Data'!G164)))</f>
        <v/>
      </c>
      <c r="DD170" s="310" t="str">
        <f ca="true">+IF(OFFSET('Sanitation Data'!$G$32,0,10*ROW('Sanitation Data'!G164))="","",OFFSET('Sanitation Data'!$G$32,0,10*ROW('Sanitation Data'!G164)))</f>
        <v/>
      </c>
      <c r="DE170" s="310" t="str">
        <f ca="true">+IF(OFFSET('Sanitation Data'!$H$28,0,10*ROW('Sanitation Data'!H164))="","",OFFSET('Sanitation Data'!$H$28,0,10*ROW('Sanitation Data'!H164)))</f>
        <v/>
      </c>
      <c r="DF170" s="310" t="str">
        <f ca="true">+IF(OFFSET('Sanitation Data'!$H$29,0,10*ROW('Sanitation Data'!H164))="","",OFFSET('Sanitation Data'!$H$29,0,10*ROW('Sanitation Data'!H164)))</f>
        <v/>
      </c>
      <c r="DG170" s="310" t="str">
        <f ca="true">+IF(OFFSET('Sanitation Data'!$H$30,0,10*ROW('Sanitation Data'!H164))="","",OFFSET('Sanitation Data'!$H$30,0,10*ROW('Sanitation Data'!H164)))</f>
        <v/>
      </c>
      <c r="DH170" s="310" t="str">
        <f ca="true">+IF(OFFSET('Sanitation Data'!$H$31,0,10*ROW('Sanitation Data'!H164))="","",OFFSET('Sanitation Data'!$H$31,0,10*ROW('Sanitation Data'!H164)))</f>
        <v/>
      </c>
      <c r="DI170" s="310" t="str">
        <f ca="true">+IF(OFFSET('Sanitation Data'!$H$32,0,10*ROW('Sanitation Data'!H164))="","",OFFSET('Sanitation Data'!$H$32,0,10*ROW('Sanitation Data'!H164)))</f>
        <v/>
      </c>
      <c r="DJ170" s="310" t="str">
        <f ca="true">+IF(OFFSET('Sanitation Data'!$I$28,0,10*ROW('Sanitation Data'!I164))="","",OFFSET('Sanitation Data'!$I$28,0,10*ROW('Sanitation Data'!I164)))</f>
        <v/>
      </c>
      <c r="DK170" s="310" t="str">
        <f ca="true">+IF(OFFSET('Sanitation Data'!$I$29,0,10*ROW('Sanitation Data'!I164))="","",OFFSET('Sanitation Data'!$I$29,0,10*ROW('Sanitation Data'!I164)))</f>
        <v/>
      </c>
      <c r="DL170" s="310" t="str">
        <f ca="true">+IF(OFFSET('Sanitation Data'!$I$30,0,10*ROW('Sanitation Data'!I164))="","",OFFSET('Sanitation Data'!$I$30,0,10*ROW('Sanitation Data'!I164)))</f>
        <v/>
      </c>
      <c r="DM170" s="310" t="str">
        <f ca="true">+IF(OFFSET('Sanitation Data'!$I$31,0,10*ROW('Sanitation Data'!I164))="","",OFFSET('Sanitation Data'!$I$31,0,10*ROW('Sanitation Data'!I164)))</f>
        <v/>
      </c>
      <c r="DN170" s="310" t="str">
        <f ca="true">+IF(OFFSET('Sanitation Data'!$I$32,0,10*ROW('Sanitation Data'!I164))="","",OFFSET('Sanitation Data'!$I$32,0,10*ROW('Sanitation Data'!I164)))</f>
        <v/>
      </c>
      <c r="DO170" s="310" t="str">
        <f ca="true">+IF(OFFSET('Hygiene Data'!$D$11,0,10*ROW('Hygiene Data'!D164))="","",OFFSET('Hygiene Data'!$D$11,0,10*ROW('Hygiene Data'!D164)))</f>
        <v/>
      </c>
      <c r="DP170" s="310" t="str">
        <f ca="true">+IF(OFFSET('Hygiene Data'!$D$12,0,10*ROW('Hygiene Data'!D164))="","",OFFSET('Hygiene Data'!$D$12,0,10*ROW('Hygiene Data'!D164)))</f>
        <v/>
      </c>
      <c r="DQ170" s="310" t="str">
        <f ca="true">+IF(OFFSET('Hygiene Data'!$D$13,0,10*ROW('Hygiene Data'!D164))="","",OFFSET('Hygiene Data'!$D$13,0,10*ROW('Hygiene Data'!D164)))</f>
        <v/>
      </c>
      <c r="DR170" s="310" t="str">
        <f ca="true">+IF(OFFSET('Hygiene Data'!$E$11,0,10*ROW('Hygiene Data'!E164))="","",OFFSET('Hygiene Data'!$E$11,0,10*ROW('Hygiene Data'!E164)))</f>
        <v/>
      </c>
      <c r="DS170" s="310" t="str">
        <f ca="true">+IF(OFFSET('Hygiene Data'!$E$12,0,10*ROW('Hygiene Data'!E164))="","",OFFSET('Hygiene Data'!$E$12,0,10*ROW('Hygiene Data'!E164)))</f>
        <v/>
      </c>
      <c r="DT170" s="310" t="str">
        <f ca="true">+IF(OFFSET('Hygiene Data'!$E$13,0,10*ROW('Hygiene Data'!E164))="","",OFFSET('Hygiene Data'!$E$13,0,10*ROW('Hygiene Data'!E164)))</f>
        <v/>
      </c>
      <c r="DU170" s="310" t="str">
        <f ca="true">+IF(OFFSET('Hygiene Data'!$F$11,0,10*ROW('Hygiene Data'!F164))="","",OFFSET('Hygiene Data'!$F$11,0,10*ROW('Hygiene Data'!F164)))</f>
        <v/>
      </c>
      <c r="DV170" s="310" t="str">
        <f ca="true">+IF(OFFSET('Hygiene Data'!$F$12,0,10*ROW('Hygiene Data'!F164))="","",OFFSET('Hygiene Data'!$F$12,0,10*ROW('Hygiene Data'!F164)))</f>
        <v/>
      </c>
      <c r="DW170" s="310" t="str">
        <f ca="true">+IF(OFFSET('Hygiene Data'!$F$13,0,10*ROW('Hygiene Data'!F164))="","",OFFSET('Hygiene Data'!$F$13,0,10*ROW('Hygiene Data'!F164)))</f>
        <v/>
      </c>
      <c r="DX170" s="310" t="str">
        <f ca="true">+IF(OFFSET('Hygiene Data'!$G$11,0,10*ROW('Hygiene Data'!G164))="","",OFFSET('Hygiene Data'!$G$11,0,10*ROW('Hygiene Data'!G164)))</f>
        <v/>
      </c>
      <c r="DY170" s="310" t="str">
        <f ca="true">+IF(OFFSET('Hygiene Data'!$G$12,0,10*ROW('Hygiene Data'!G164))="","",OFFSET('Hygiene Data'!$G$12,0,10*ROW('Hygiene Data'!G164)))</f>
        <v/>
      </c>
      <c r="DZ170" s="310" t="str">
        <f ca="true">+IF(OFFSET('Hygiene Data'!$G$13,0,10*ROW('Hygiene Data'!G164))="","",OFFSET('Hygiene Data'!$G$13,0,10*ROW('Hygiene Data'!G164)))</f>
        <v/>
      </c>
      <c r="EA170" s="310" t="str">
        <f ca="true">+IF(OFFSET('Hygiene Data'!$H$11,0,10*ROW('Hygiene Data'!H164))="","",OFFSET('Hygiene Data'!$H$11,0,10*ROW('Hygiene Data'!H164)))</f>
        <v/>
      </c>
      <c r="EB170" s="310" t="str">
        <f ca="true">+IF(OFFSET('Hygiene Data'!$H$12,0,10*ROW('Hygiene Data'!H164))="","",OFFSET('Hygiene Data'!$H$12,0,10*ROW('Hygiene Data'!H164)))</f>
        <v/>
      </c>
      <c r="EC170" s="310" t="str">
        <f ca="true">+IF(OFFSET('Hygiene Data'!$H$13,0,10*ROW('Hygiene Data'!H164))="","",OFFSET('Hygiene Data'!$H$13,0,10*ROW('Hygiene Data'!H164)))</f>
        <v/>
      </c>
      <c r="ED170" s="310" t="str">
        <f ca="true">+IF(OFFSET('Hygiene Data'!$I$11,0,10*ROW('Hygiene Data'!I164))="","",OFFSET('Hygiene Data'!$I$11,0,10*ROW('Hygiene Data'!I164)))</f>
        <v/>
      </c>
      <c r="EE170" s="310" t="str">
        <f ca="true">+IF(OFFSET('Hygiene Data'!$I$12,0,10*ROW('Hygiene Data'!I164))="","",OFFSET('Hygiene Data'!$I$12,0,10*ROW('Hygiene Data'!I164)))</f>
        <v/>
      </c>
      <c r="EF170" s="310"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66"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10"/>
      <c r="BS171" s="310" t="str">
        <f ca="true">+IF(OFFSET('Water Data'!$D$27,0,10*ROW('Water Data'!D165))="","",OFFSET('Water Data'!$D$27,0,10*ROW('Water Data'!D165)))</f>
        <v/>
      </c>
      <c r="BT171" s="310" t="str">
        <f ca="true">+IF(OFFSET('Water Data'!$D$28,0,10*ROW('Water Data'!D165))="","",OFFSET('Water Data'!$D$28,0,10*ROW('Water Data'!D165)))</f>
        <v/>
      </c>
      <c r="BU171" s="310" t="str">
        <f ca="true">+IF(OFFSET('Water Data'!$D$29,0,10*ROW('Water Data'!D165))="","",OFFSET('Water Data'!$D$29,0,10*ROW('Water Data'!D165)))</f>
        <v/>
      </c>
      <c r="BV171" s="310" t="str">
        <f ca="true">+IF(OFFSET('Water Data'!$E$27,0,10*ROW('Water Data'!E165))="","",OFFSET('Water Data'!$E$27,0,10*ROW('Water Data'!E165)))</f>
        <v/>
      </c>
      <c r="BW171" s="310" t="str">
        <f ca="true">+IF(OFFSET('Water Data'!$E$28,0,10*ROW('Water Data'!E165))="","",OFFSET('Water Data'!$E$28,0,10*ROW('Water Data'!E165)))</f>
        <v/>
      </c>
      <c r="BX171" s="310" t="str">
        <f ca="true">+IF(OFFSET('Water Data'!$E$29,0,10*ROW('Water Data'!E165))="","",OFFSET('Water Data'!$E$29,0,10*ROW('Water Data'!E165)))</f>
        <v/>
      </c>
      <c r="BY171" s="310" t="str">
        <f ca="true">+IF(OFFSET('Water Data'!$F$27,0,10*ROW('Water Data'!F165))="","",OFFSET('Water Data'!$F$27,0,10*ROW('Water Data'!F165)))</f>
        <v/>
      </c>
      <c r="BZ171" s="310" t="str">
        <f ca="true">+IF(OFFSET('Water Data'!$F$28,0,10*ROW('Water Data'!F165))="","",OFFSET('Water Data'!$F$28,0,10*ROW('Water Data'!F165)))</f>
        <v/>
      </c>
      <c r="CA171" s="310" t="str">
        <f ca="true">+IF(OFFSET('Water Data'!$F$29,0,10*ROW('Water Data'!F165))="","",OFFSET('Water Data'!$F$29,0,10*ROW('Water Data'!F165)))</f>
        <v/>
      </c>
      <c r="CB171" s="310" t="str">
        <f ca="true">+IF(OFFSET('Water Data'!$G$27,0,10*ROW('Water Data'!G165))="","",OFFSET('Water Data'!$G$27,0,10*ROW('Water Data'!G165)))</f>
        <v/>
      </c>
      <c r="CC171" s="310" t="str">
        <f ca="true">+IF(OFFSET('Water Data'!$G$28,0,10*ROW('Water Data'!G165))="","",OFFSET('Water Data'!$G$28,0,10*ROW('Water Data'!G165)))</f>
        <v/>
      </c>
      <c r="CD171" s="310" t="str">
        <f ca="true">+IF(OFFSET('Water Data'!$G$29,0,10*ROW('Water Data'!G165))="","",OFFSET('Water Data'!$G$29,0,10*ROW('Water Data'!G165)))</f>
        <v/>
      </c>
      <c r="CE171" s="310" t="str">
        <f ca="true">+IF(OFFSET('Water Data'!$H$27,0,10*ROW('Water Data'!H165))="","",OFFSET('Water Data'!$H$27,0,10*ROW('Water Data'!H165)))</f>
        <v/>
      </c>
      <c r="CF171" s="310" t="str">
        <f ca="true">+IF(OFFSET('Water Data'!$H$28,0,10*ROW('Water Data'!H165))="","",OFFSET('Water Data'!$H$28,0,10*ROW('Water Data'!H165)))</f>
        <v/>
      </c>
      <c r="CG171" s="310" t="str">
        <f ca="true">+IF(OFFSET('Water Data'!$H$29,0,10*ROW('Water Data'!H165))="","",OFFSET('Water Data'!$H$29,0,10*ROW('Water Data'!H165)))</f>
        <v/>
      </c>
      <c r="CH171" s="310" t="str">
        <f ca="true">+IF(OFFSET('Water Data'!$I$27,0,10*ROW('Water Data'!I165))="","",OFFSET('Water Data'!$I$27,0,10*ROW('Water Data'!I165)))</f>
        <v/>
      </c>
      <c r="CI171" s="310" t="str">
        <f ca="true">+IF(OFFSET('Water Data'!$I$28,0,10*ROW('Water Data'!I165))="","",OFFSET('Water Data'!$I$28,0,10*ROW('Water Data'!I165)))</f>
        <v/>
      </c>
      <c r="CJ171" s="310" t="str">
        <f ca="true">+IF(OFFSET('Water Data'!$I$29,0,10*ROW('Water Data'!I165))="","",OFFSET('Water Data'!$I$29,0,10*ROW('Water Data'!I165)))</f>
        <v/>
      </c>
      <c r="CK171" s="310" t="str">
        <f ca="true">+IF(OFFSET('Sanitation Data'!$D$28,0,10*ROW('Sanitation Data'!D165))="","",OFFSET('Sanitation Data'!$D$28,0,10*ROW('Sanitation Data'!D165)))</f>
        <v/>
      </c>
      <c r="CL171" s="310" t="str">
        <f ca="true">+IF(OFFSET('Sanitation Data'!$D$29,0,10*ROW('Sanitation Data'!D165))="","",OFFSET('Sanitation Data'!$D$29,0,10*ROW('Sanitation Data'!D165)))</f>
        <v/>
      </c>
      <c r="CM171" s="310" t="str">
        <f ca="true">+IF(OFFSET('Sanitation Data'!$D$30,0,10*ROW('Sanitation Data'!D165))="","",OFFSET('Sanitation Data'!$D$30,0,10*ROW('Sanitation Data'!D165)))</f>
        <v/>
      </c>
      <c r="CN171" s="310" t="str">
        <f ca="true">+IF(OFFSET('Sanitation Data'!$D$31,0,10*ROW('Sanitation Data'!D165))="","",OFFSET('Sanitation Data'!$D$31,0,10*ROW('Sanitation Data'!D165)))</f>
        <v/>
      </c>
      <c r="CO171" s="310" t="str">
        <f ca="true">+IF(OFFSET('Sanitation Data'!$D$32,0,10*ROW('Sanitation Data'!D165))="","",OFFSET('Sanitation Data'!$D$32,0,10*ROW('Sanitation Data'!D165)))</f>
        <v/>
      </c>
      <c r="CP171" s="310" t="str">
        <f ca="true">+IF(OFFSET('Sanitation Data'!$E$28,0,10*ROW('Sanitation Data'!E165))="","",OFFSET('Sanitation Data'!$E$28,0,10*ROW('Sanitation Data'!E165)))</f>
        <v/>
      </c>
      <c r="CQ171" s="310" t="str">
        <f ca="true">+IF(OFFSET('Sanitation Data'!$E$29,0,10*ROW('Sanitation Data'!E165))="","",OFFSET('Sanitation Data'!$E$29,0,10*ROW('Sanitation Data'!E165)))</f>
        <v/>
      </c>
      <c r="CR171" s="310" t="str">
        <f ca="true">+IF(OFFSET('Sanitation Data'!$E$30,0,10*ROW('Sanitation Data'!E165))="","",OFFSET('Sanitation Data'!$E$30,0,10*ROW('Sanitation Data'!E165)))</f>
        <v/>
      </c>
      <c r="CS171" s="310" t="str">
        <f ca="true">+IF(OFFSET('Sanitation Data'!$E$31,0,10*ROW('Sanitation Data'!E165))="","",OFFSET('Sanitation Data'!$E$31,0,10*ROW('Sanitation Data'!E165)))</f>
        <v/>
      </c>
      <c r="CT171" s="310" t="str">
        <f ca="true">+IF(OFFSET('Sanitation Data'!$E$32,0,10*ROW('Sanitation Data'!E165))="","",OFFSET('Sanitation Data'!$E$32,0,10*ROW('Sanitation Data'!E165)))</f>
        <v/>
      </c>
      <c r="CU171" s="310" t="str">
        <f ca="true">+IF(OFFSET('Sanitation Data'!$F$28,0,10*ROW('Sanitation Data'!F165))="","",OFFSET('Sanitation Data'!$F$28,0,10*ROW('Sanitation Data'!F165)))</f>
        <v/>
      </c>
      <c r="CV171" s="310" t="str">
        <f ca="true">+IF(OFFSET('Sanitation Data'!$F$29,0,10*ROW('Sanitation Data'!F165))="","",OFFSET('Sanitation Data'!$F$29,0,10*ROW('Sanitation Data'!F165)))</f>
        <v/>
      </c>
      <c r="CW171" s="310" t="str">
        <f ca="true">+IF(OFFSET('Sanitation Data'!$F$30,0,10*ROW('Sanitation Data'!F165))="","",OFFSET('Sanitation Data'!$F$30,0,10*ROW('Sanitation Data'!F165)))</f>
        <v/>
      </c>
      <c r="CX171" s="310" t="str">
        <f ca="true">+IF(OFFSET('Sanitation Data'!$F$31,0,10*ROW('Sanitation Data'!F165))="","",OFFSET('Sanitation Data'!$F$31,0,10*ROW('Sanitation Data'!F165)))</f>
        <v/>
      </c>
      <c r="CY171" s="310" t="str">
        <f ca="true">+IF(OFFSET('Sanitation Data'!$F$32,0,10*ROW('Sanitation Data'!F165))="","",OFFSET('Sanitation Data'!$F$32,0,10*ROW('Sanitation Data'!F165)))</f>
        <v/>
      </c>
      <c r="CZ171" s="310" t="str">
        <f ca="true">+IF(OFFSET('Sanitation Data'!$G$28,0,10*ROW('Sanitation Data'!G165))="","",OFFSET('Sanitation Data'!$G$28,0,10*ROW('Sanitation Data'!G165)))</f>
        <v/>
      </c>
      <c r="DA171" s="310" t="str">
        <f ca="true">+IF(OFFSET('Sanitation Data'!$G$29,0,10*ROW('Sanitation Data'!G165))="","",OFFSET('Sanitation Data'!$G$29,0,10*ROW('Sanitation Data'!G165)))</f>
        <v/>
      </c>
      <c r="DB171" s="310" t="str">
        <f ca="true">+IF(OFFSET('Sanitation Data'!$G$30,0,10*ROW('Sanitation Data'!G165))="","",OFFSET('Sanitation Data'!$G$30,0,10*ROW('Sanitation Data'!G165)))</f>
        <v/>
      </c>
      <c r="DC171" s="310" t="str">
        <f ca="true">+IF(OFFSET('Sanitation Data'!$G$31,0,10*ROW('Sanitation Data'!G165))="","",OFFSET('Sanitation Data'!$G$31,0,10*ROW('Sanitation Data'!G165)))</f>
        <v/>
      </c>
      <c r="DD171" s="310" t="str">
        <f ca="true">+IF(OFFSET('Sanitation Data'!$G$32,0,10*ROW('Sanitation Data'!G165))="","",OFFSET('Sanitation Data'!$G$32,0,10*ROW('Sanitation Data'!G165)))</f>
        <v/>
      </c>
      <c r="DE171" s="310" t="str">
        <f ca="true">+IF(OFFSET('Sanitation Data'!$H$28,0,10*ROW('Sanitation Data'!H165))="","",OFFSET('Sanitation Data'!$H$28,0,10*ROW('Sanitation Data'!H165)))</f>
        <v/>
      </c>
      <c r="DF171" s="310" t="str">
        <f ca="true">+IF(OFFSET('Sanitation Data'!$H$29,0,10*ROW('Sanitation Data'!H165))="","",OFFSET('Sanitation Data'!$H$29,0,10*ROW('Sanitation Data'!H165)))</f>
        <v/>
      </c>
      <c r="DG171" s="310" t="str">
        <f ca="true">+IF(OFFSET('Sanitation Data'!$H$30,0,10*ROW('Sanitation Data'!H165))="","",OFFSET('Sanitation Data'!$H$30,0,10*ROW('Sanitation Data'!H165)))</f>
        <v/>
      </c>
      <c r="DH171" s="310" t="str">
        <f ca="true">+IF(OFFSET('Sanitation Data'!$H$31,0,10*ROW('Sanitation Data'!H165))="","",OFFSET('Sanitation Data'!$H$31,0,10*ROW('Sanitation Data'!H165)))</f>
        <v/>
      </c>
      <c r="DI171" s="310" t="str">
        <f ca="true">+IF(OFFSET('Sanitation Data'!$H$32,0,10*ROW('Sanitation Data'!H165))="","",OFFSET('Sanitation Data'!$H$32,0,10*ROW('Sanitation Data'!H165)))</f>
        <v/>
      </c>
      <c r="DJ171" s="310" t="str">
        <f ca="true">+IF(OFFSET('Sanitation Data'!$I$28,0,10*ROW('Sanitation Data'!I165))="","",OFFSET('Sanitation Data'!$I$28,0,10*ROW('Sanitation Data'!I165)))</f>
        <v/>
      </c>
      <c r="DK171" s="310" t="str">
        <f ca="true">+IF(OFFSET('Sanitation Data'!$I$29,0,10*ROW('Sanitation Data'!I165))="","",OFFSET('Sanitation Data'!$I$29,0,10*ROW('Sanitation Data'!I165)))</f>
        <v/>
      </c>
      <c r="DL171" s="310" t="str">
        <f ca="true">+IF(OFFSET('Sanitation Data'!$I$30,0,10*ROW('Sanitation Data'!I165))="","",OFFSET('Sanitation Data'!$I$30,0,10*ROW('Sanitation Data'!I165)))</f>
        <v/>
      </c>
      <c r="DM171" s="310" t="str">
        <f ca="true">+IF(OFFSET('Sanitation Data'!$I$31,0,10*ROW('Sanitation Data'!I165))="","",OFFSET('Sanitation Data'!$I$31,0,10*ROW('Sanitation Data'!I165)))</f>
        <v/>
      </c>
      <c r="DN171" s="310" t="str">
        <f ca="true">+IF(OFFSET('Sanitation Data'!$I$32,0,10*ROW('Sanitation Data'!I165))="","",OFFSET('Sanitation Data'!$I$32,0,10*ROW('Sanitation Data'!I165)))</f>
        <v/>
      </c>
      <c r="DO171" s="310" t="str">
        <f ca="true">+IF(OFFSET('Hygiene Data'!$D$11,0,10*ROW('Hygiene Data'!D165))="","",OFFSET('Hygiene Data'!$D$11,0,10*ROW('Hygiene Data'!D165)))</f>
        <v/>
      </c>
      <c r="DP171" s="310" t="str">
        <f ca="true">+IF(OFFSET('Hygiene Data'!$D$12,0,10*ROW('Hygiene Data'!D165))="","",OFFSET('Hygiene Data'!$D$12,0,10*ROW('Hygiene Data'!D165)))</f>
        <v/>
      </c>
      <c r="DQ171" s="310" t="str">
        <f ca="true">+IF(OFFSET('Hygiene Data'!$D$13,0,10*ROW('Hygiene Data'!D165))="","",OFFSET('Hygiene Data'!$D$13,0,10*ROW('Hygiene Data'!D165)))</f>
        <v/>
      </c>
      <c r="DR171" s="310" t="str">
        <f ca="true">+IF(OFFSET('Hygiene Data'!$E$11,0,10*ROW('Hygiene Data'!E165))="","",OFFSET('Hygiene Data'!$E$11,0,10*ROW('Hygiene Data'!E165)))</f>
        <v/>
      </c>
      <c r="DS171" s="310" t="str">
        <f ca="true">+IF(OFFSET('Hygiene Data'!$E$12,0,10*ROW('Hygiene Data'!E165))="","",OFFSET('Hygiene Data'!$E$12,0,10*ROW('Hygiene Data'!E165)))</f>
        <v/>
      </c>
      <c r="DT171" s="310" t="str">
        <f ca="true">+IF(OFFSET('Hygiene Data'!$E$13,0,10*ROW('Hygiene Data'!E165))="","",OFFSET('Hygiene Data'!$E$13,0,10*ROW('Hygiene Data'!E165)))</f>
        <v/>
      </c>
      <c r="DU171" s="310" t="str">
        <f ca="true">+IF(OFFSET('Hygiene Data'!$F$11,0,10*ROW('Hygiene Data'!F165))="","",OFFSET('Hygiene Data'!$F$11,0,10*ROW('Hygiene Data'!F165)))</f>
        <v/>
      </c>
      <c r="DV171" s="310" t="str">
        <f ca="true">+IF(OFFSET('Hygiene Data'!$F$12,0,10*ROW('Hygiene Data'!F165))="","",OFFSET('Hygiene Data'!$F$12,0,10*ROW('Hygiene Data'!F165)))</f>
        <v/>
      </c>
      <c r="DW171" s="310" t="str">
        <f ca="true">+IF(OFFSET('Hygiene Data'!$F$13,0,10*ROW('Hygiene Data'!F165))="","",OFFSET('Hygiene Data'!$F$13,0,10*ROW('Hygiene Data'!F165)))</f>
        <v/>
      </c>
      <c r="DX171" s="310" t="str">
        <f ca="true">+IF(OFFSET('Hygiene Data'!$G$11,0,10*ROW('Hygiene Data'!G165))="","",OFFSET('Hygiene Data'!$G$11,0,10*ROW('Hygiene Data'!G165)))</f>
        <v/>
      </c>
      <c r="DY171" s="310" t="str">
        <f ca="true">+IF(OFFSET('Hygiene Data'!$G$12,0,10*ROW('Hygiene Data'!G165))="","",OFFSET('Hygiene Data'!$G$12,0,10*ROW('Hygiene Data'!G165)))</f>
        <v/>
      </c>
      <c r="DZ171" s="310" t="str">
        <f ca="true">+IF(OFFSET('Hygiene Data'!$G$13,0,10*ROW('Hygiene Data'!G165))="","",OFFSET('Hygiene Data'!$G$13,0,10*ROW('Hygiene Data'!G165)))</f>
        <v/>
      </c>
      <c r="EA171" s="310" t="str">
        <f ca="true">+IF(OFFSET('Hygiene Data'!$H$11,0,10*ROW('Hygiene Data'!H165))="","",OFFSET('Hygiene Data'!$H$11,0,10*ROW('Hygiene Data'!H165)))</f>
        <v/>
      </c>
      <c r="EB171" s="310" t="str">
        <f ca="true">+IF(OFFSET('Hygiene Data'!$H$12,0,10*ROW('Hygiene Data'!H165))="","",OFFSET('Hygiene Data'!$H$12,0,10*ROW('Hygiene Data'!H165)))</f>
        <v/>
      </c>
      <c r="EC171" s="310" t="str">
        <f ca="true">+IF(OFFSET('Hygiene Data'!$H$13,0,10*ROW('Hygiene Data'!H165))="","",OFFSET('Hygiene Data'!$H$13,0,10*ROW('Hygiene Data'!H165)))</f>
        <v/>
      </c>
      <c r="ED171" s="310" t="str">
        <f ca="true">+IF(OFFSET('Hygiene Data'!$I$11,0,10*ROW('Hygiene Data'!I165))="","",OFFSET('Hygiene Data'!$I$11,0,10*ROW('Hygiene Data'!I165)))</f>
        <v/>
      </c>
      <c r="EE171" s="310" t="str">
        <f ca="true">+IF(OFFSET('Hygiene Data'!$I$12,0,10*ROW('Hygiene Data'!I165))="","",OFFSET('Hygiene Data'!$I$12,0,10*ROW('Hygiene Data'!I165)))</f>
        <v/>
      </c>
      <c r="EF171" s="310"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66"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10"/>
      <c r="BS172" s="310" t="str">
        <f ca="true">+IF(OFFSET('Water Data'!$D$27,0,10*ROW('Water Data'!D166))="","",OFFSET('Water Data'!$D$27,0,10*ROW('Water Data'!D166)))</f>
        <v/>
      </c>
      <c r="BT172" s="310" t="str">
        <f ca="true">+IF(OFFSET('Water Data'!$D$28,0,10*ROW('Water Data'!D166))="","",OFFSET('Water Data'!$D$28,0,10*ROW('Water Data'!D166)))</f>
        <v/>
      </c>
      <c r="BU172" s="310" t="str">
        <f ca="true">+IF(OFFSET('Water Data'!$D$29,0,10*ROW('Water Data'!D166))="","",OFFSET('Water Data'!$D$29,0,10*ROW('Water Data'!D166)))</f>
        <v/>
      </c>
      <c r="BV172" s="310" t="str">
        <f ca="true">+IF(OFFSET('Water Data'!$E$27,0,10*ROW('Water Data'!E166))="","",OFFSET('Water Data'!$E$27,0,10*ROW('Water Data'!E166)))</f>
        <v/>
      </c>
      <c r="BW172" s="310" t="str">
        <f ca="true">+IF(OFFSET('Water Data'!$E$28,0,10*ROW('Water Data'!E166))="","",OFFSET('Water Data'!$E$28,0,10*ROW('Water Data'!E166)))</f>
        <v/>
      </c>
      <c r="BX172" s="310" t="str">
        <f ca="true">+IF(OFFSET('Water Data'!$E$29,0,10*ROW('Water Data'!E166))="","",OFFSET('Water Data'!$E$29,0,10*ROW('Water Data'!E166)))</f>
        <v/>
      </c>
      <c r="BY172" s="310" t="str">
        <f ca="true">+IF(OFFSET('Water Data'!$F$27,0,10*ROW('Water Data'!F166))="","",OFFSET('Water Data'!$F$27,0,10*ROW('Water Data'!F166)))</f>
        <v/>
      </c>
      <c r="BZ172" s="310" t="str">
        <f ca="true">+IF(OFFSET('Water Data'!$F$28,0,10*ROW('Water Data'!F166))="","",OFFSET('Water Data'!$F$28,0,10*ROW('Water Data'!F166)))</f>
        <v/>
      </c>
      <c r="CA172" s="310" t="str">
        <f ca="true">+IF(OFFSET('Water Data'!$F$29,0,10*ROW('Water Data'!F166))="","",OFFSET('Water Data'!$F$29,0,10*ROW('Water Data'!F166)))</f>
        <v/>
      </c>
      <c r="CB172" s="310" t="str">
        <f ca="true">+IF(OFFSET('Water Data'!$G$27,0,10*ROW('Water Data'!G166))="","",OFFSET('Water Data'!$G$27,0,10*ROW('Water Data'!G166)))</f>
        <v/>
      </c>
      <c r="CC172" s="310" t="str">
        <f ca="true">+IF(OFFSET('Water Data'!$G$28,0,10*ROW('Water Data'!G166))="","",OFFSET('Water Data'!$G$28,0,10*ROW('Water Data'!G166)))</f>
        <v/>
      </c>
      <c r="CD172" s="310" t="str">
        <f ca="true">+IF(OFFSET('Water Data'!$G$29,0,10*ROW('Water Data'!G166))="","",OFFSET('Water Data'!$G$29,0,10*ROW('Water Data'!G166)))</f>
        <v/>
      </c>
      <c r="CE172" s="310" t="str">
        <f ca="true">+IF(OFFSET('Water Data'!$H$27,0,10*ROW('Water Data'!H166))="","",OFFSET('Water Data'!$H$27,0,10*ROW('Water Data'!H166)))</f>
        <v/>
      </c>
      <c r="CF172" s="310" t="str">
        <f ca="true">+IF(OFFSET('Water Data'!$H$28,0,10*ROW('Water Data'!H166))="","",OFFSET('Water Data'!$H$28,0,10*ROW('Water Data'!H166)))</f>
        <v/>
      </c>
      <c r="CG172" s="310" t="str">
        <f ca="true">+IF(OFFSET('Water Data'!$H$29,0,10*ROW('Water Data'!H166))="","",OFFSET('Water Data'!$H$29,0,10*ROW('Water Data'!H166)))</f>
        <v/>
      </c>
      <c r="CH172" s="310" t="str">
        <f ca="true">+IF(OFFSET('Water Data'!$I$27,0,10*ROW('Water Data'!I166))="","",OFFSET('Water Data'!$I$27,0,10*ROW('Water Data'!I166)))</f>
        <v/>
      </c>
      <c r="CI172" s="310" t="str">
        <f ca="true">+IF(OFFSET('Water Data'!$I$28,0,10*ROW('Water Data'!I166))="","",OFFSET('Water Data'!$I$28,0,10*ROW('Water Data'!I166)))</f>
        <v/>
      </c>
      <c r="CJ172" s="310" t="str">
        <f ca="true">+IF(OFFSET('Water Data'!$I$29,0,10*ROW('Water Data'!I166))="","",OFFSET('Water Data'!$I$29,0,10*ROW('Water Data'!I166)))</f>
        <v/>
      </c>
      <c r="CK172" s="310" t="str">
        <f ca="true">+IF(OFFSET('Sanitation Data'!$D$28,0,10*ROW('Sanitation Data'!D166))="","",OFFSET('Sanitation Data'!$D$28,0,10*ROW('Sanitation Data'!D166)))</f>
        <v/>
      </c>
      <c r="CL172" s="310" t="str">
        <f ca="true">+IF(OFFSET('Sanitation Data'!$D$29,0,10*ROW('Sanitation Data'!D166))="","",OFFSET('Sanitation Data'!$D$29,0,10*ROW('Sanitation Data'!D166)))</f>
        <v/>
      </c>
      <c r="CM172" s="310" t="str">
        <f ca="true">+IF(OFFSET('Sanitation Data'!$D$30,0,10*ROW('Sanitation Data'!D166))="","",OFFSET('Sanitation Data'!$D$30,0,10*ROW('Sanitation Data'!D166)))</f>
        <v/>
      </c>
      <c r="CN172" s="310" t="str">
        <f ca="true">+IF(OFFSET('Sanitation Data'!$D$31,0,10*ROW('Sanitation Data'!D166))="","",OFFSET('Sanitation Data'!$D$31,0,10*ROW('Sanitation Data'!D166)))</f>
        <v/>
      </c>
      <c r="CO172" s="310" t="str">
        <f ca="true">+IF(OFFSET('Sanitation Data'!$D$32,0,10*ROW('Sanitation Data'!D166))="","",OFFSET('Sanitation Data'!$D$32,0,10*ROW('Sanitation Data'!D166)))</f>
        <v/>
      </c>
      <c r="CP172" s="310" t="str">
        <f ca="true">+IF(OFFSET('Sanitation Data'!$E$28,0,10*ROW('Sanitation Data'!E166))="","",OFFSET('Sanitation Data'!$E$28,0,10*ROW('Sanitation Data'!E166)))</f>
        <v/>
      </c>
      <c r="CQ172" s="310" t="str">
        <f ca="true">+IF(OFFSET('Sanitation Data'!$E$29,0,10*ROW('Sanitation Data'!E166))="","",OFFSET('Sanitation Data'!$E$29,0,10*ROW('Sanitation Data'!E166)))</f>
        <v/>
      </c>
      <c r="CR172" s="310" t="str">
        <f ca="true">+IF(OFFSET('Sanitation Data'!$E$30,0,10*ROW('Sanitation Data'!E166))="","",OFFSET('Sanitation Data'!$E$30,0,10*ROW('Sanitation Data'!E166)))</f>
        <v/>
      </c>
      <c r="CS172" s="310" t="str">
        <f ca="true">+IF(OFFSET('Sanitation Data'!$E$31,0,10*ROW('Sanitation Data'!E166))="","",OFFSET('Sanitation Data'!$E$31,0,10*ROW('Sanitation Data'!E166)))</f>
        <v/>
      </c>
      <c r="CT172" s="310" t="str">
        <f ca="true">+IF(OFFSET('Sanitation Data'!$E$32,0,10*ROW('Sanitation Data'!E166))="","",OFFSET('Sanitation Data'!$E$32,0,10*ROW('Sanitation Data'!E166)))</f>
        <v/>
      </c>
      <c r="CU172" s="310" t="str">
        <f ca="true">+IF(OFFSET('Sanitation Data'!$F$28,0,10*ROW('Sanitation Data'!F166))="","",OFFSET('Sanitation Data'!$F$28,0,10*ROW('Sanitation Data'!F166)))</f>
        <v/>
      </c>
      <c r="CV172" s="310" t="str">
        <f ca="true">+IF(OFFSET('Sanitation Data'!$F$29,0,10*ROW('Sanitation Data'!F166))="","",OFFSET('Sanitation Data'!$F$29,0,10*ROW('Sanitation Data'!F166)))</f>
        <v/>
      </c>
      <c r="CW172" s="310" t="str">
        <f ca="true">+IF(OFFSET('Sanitation Data'!$F$30,0,10*ROW('Sanitation Data'!F166))="","",OFFSET('Sanitation Data'!$F$30,0,10*ROW('Sanitation Data'!F166)))</f>
        <v/>
      </c>
      <c r="CX172" s="310" t="str">
        <f ca="true">+IF(OFFSET('Sanitation Data'!$F$31,0,10*ROW('Sanitation Data'!F166))="","",OFFSET('Sanitation Data'!$F$31,0,10*ROW('Sanitation Data'!F166)))</f>
        <v/>
      </c>
      <c r="CY172" s="310" t="str">
        <f ca="true">+IF(OFFSET('Sanitation Data'!$F$32,0,10*ROW('Sanitation Data'!F166))="","",OFFSET('Sanitation Data'!$F$32,0,10*ROW('Sanitation Data'!F166)))</f>
        <v/>
      </c>
      <c r="CZ172" s="310" t="str">
        <f ca="true">+IF(OFFSET('Sanitation Data'!$G$28,0,10*ROW('Sanitation Data'!G166))="","",OFFSET('Sanitation Data'!$G$28,0,10*ROW('Sanitation Data'!G166)))</f>
        <v/>
      </c>
      <c r="DA172" s="310" t="str">
        <f ca="true">+IF(OFFSET('Sanitation Data'!$G$29,0,10*ROW('Sanitation Data'!G166))="","",OFFSET('Sanitation Data'!$G$29,0,10*ROW('Sanitation Data'!G166)))</f>
        <v/>
      </c>
      <c r="DB172" s="310" t="str">
        <f ca="true">+IF(OFFSET('Sanitation Data'!$G$30,0,10*ROW('Sanitation Data'!G166))="","",OFFSET('Sanitation Data'!$G$30,0,10*ROW('Sanitation Data'!G166)))</f>
        <v/>
      </c>
      <c r="DC172" s="310" t="str">
        <f ca="true">+IF(OFFSET('Sanitation Data'!$G$31,0,10*ROW('Sanitation Data'!G166))="","",OFFSET('Sanitation Data'!$G$31,0,10*ROW('Sanitation Data'!G166)))</f>
        <v/>
      </c>
      <c r="DD172" s="310" t="str">
        <f ca="true">+IF(OFFSET('Sanitation Data'!$G$32,0,10*ROW('Sanitation Data'!G166))="","",OFFSET('Sanitation Data'!$G$32,0,10*ROW('Sanitation Data'!G166)))</f>
        <v/>
      </c>
      <c r="DE172" s="310" t="str">
        <f ca="true">+IF(OFFSET('Sanitation Data'!$H$28,0,10*ROW('Sanitation Data'!H166))="","",OFFSET('Sanitation Data'!$H$28,0,10*ROW('Sanitation Data'!H166)))</f>
        <v/>
      </c>
      <c r="DF172" s="310" t="str">
        <f ca="true">+IF(OFFSET('Sanitation Data'!$H$29,0,10*ROW('Sanitation Data'!H166))="","",OFFSET('Sanitation Data'!$H$29,0,10*ROW('Sanitation Data'!H166)))</f>
        <v/>
      </c>
      <c r="DG172" s="310" t="str">
        <f ca="true">+IF(OFFSET('Sanitation Data'!$H$30,0,10*ROW('Sanitation Data'!H166))="","",OFFSET('Sanitation Data'!$H$30,0,10*ROW('Sanitation Data'!H166)))</f>
        <v/>
      </c>
      <c r="DH172" s="310" t="str">
        <f ca="true">+IF(OFFSET('Sanitation Data'!$H$31,0,10*ROW('Sanitation Data'!H166))="","",OFFSET('Sanitation Data'!$H$31,0,10*ROW('Sanitation Data'!H166)))</f>
        <v/>
      </c>
      <c r="DI172" s="310" t="str">
        <f ca="true">+IF(OFFSET('Sanitation Data'!$H$32,0,10*ROW('Sanitation Data'!H166))="","",OFFSET('Sanitation Data'!$H$32,0,10*ROW('Sanitation Data'!H166)))</f>
        <v/>
      </c>
      <c r="DJ172" s="310" t="str">
        <f ca="true">+IF(OFFSET('Sanitation Data'!$I$28,0,10*ROW('Sanitation Data'!I166))="","",OFFSET('Sanitation Data'!$I$28,0,10*ROW('Sanitation Data'!I166)))</f>
        <v/>
      </c>
      <c r="DK172" s="310" t="str">
        <f ca="true">+IF(OFFSET('Sanitation Data'!$I$29,0,10*ROW('Sanitation Data'!I166))="","",OFFSET('Sanitation Data'!$I$29,0,10*ROW('Sanitation Data'!I166)))</f>
        <v/>
      </c>
      <c r="DL172" s="310" t="str">
        <f ca="true">+IF(OFFSET('Sanitation Data'!$I$30,0,10*ROW('Sanitation Data'!I166))="","",OFFSET('Sanitation Data'!$I$30,0,10*ROW('Sanitation Data'!I166)))</f>
        <v/>
      </c>
      <c r="DM172" s="310" t="str">
        <f ca="true">+IF(OFFSET('Sanitation Data'!$I$31,0,10*ROW('Sanitation Data'!I166))="","",OFFSET('Sanitation Data'!$I$31,0,10*ROW('Sanitation Data'!I166)))</f>
        <v/>
      </c>
      <c r="DN172" s="310" t="str">
        <f ca="true">+IF(OFFSET('Sanitation Data'!$I$32,0,10*ROW('Sanitation Data'!I166))="","",OFFSET('Sanitation Data'!$I$32,0,10*ROW('Sanitation Data'!I166)))</f>
        <v/>
      </c>
      <c r="DO172" s="310" t="str">
        <f ca="true">+IF(OFFSET('Hygiene Data'!$D$11,0,10*ROW('Hygiene Data'!D166))="","",OFFSET('Hygiene Data'!$D$11,0,10*ROW('Hygiene Data'!D166)))</f>
        <v/>
      </c>
      <c r="DP172" s="310" t="str">
        <f ca="true">+IF(OFFSET('Hygiene Data'!$D$12,0,10*ROW('Hygiene Data'!D166))="","",OFFSET('Hygiene Data'!$D$12,0,10*ROW('Hygiene Data'!D166)))</f>
        <v/>
      </c>
      <c r="DQ172" s="310" t="str">
        <f ca="true">+IF(OFFSET('Hygiene Data'!$D$13,0,10*ROW('Hygiene Data'!D166))="","",OFFSET('Hygiene Data'!$D$13,0,10*ROW('Hygiene Data'!D166)))</f>
        <v/>
      </c>
      <c r="DR172" s="310" t="str">
        <f ca="true">+IF(OFFSET('Hygiene Data'!$E$11,0,10*ROW('Hygiene Data'!E166))="","",OFFSET('Hygiene Data'!$E$11,0,10*ROW('Hygiene Data'!E166)))</f>
        <v/>
      </c>
      <c r="DS172" s="310" t="str">
        <f ca="true">+IF(OFFSET('Hygiene Data'!$E$12,0,10*ROW('Hygiene Data'!E166))="","",OFFSET('Hygiene Data'!$E$12,0,10*ROW('Hygiene Data'!E166)))</f>
        <v/>
      </c>
      <c r="DT172" s="310" t="str">
        <f ca="true">+IF(OFFSET('Hygiene Data'!$E$13,0,10*ROW('Hygiene Data'!E166))="","",OFFSET('Hygiene Data'!$E$13,0,10*ROW('Hygiene Data'!E166)))</f>
        <v/>
      </c>
      <c r="DU172" s="310" t="str">
        <f ca="true">+IF(OFFSET('Hygiene Data'!$F$11,0,10*ROW('Hygiene Data'!F166))="","",OFFSET('Hygiene Data'!$F$11,0,10*ROW('Hygiene Data'!F166)))</f>
        <v/>
      </c>
      <c r="DV172" s="310" t="str">
        <f ca="true">+IF(OFFSET('Hygiene Data'!$F$12,0,10*ROW('Hygiene Data'!F166))="","",OFFSET('Hygiene Data'!$F$12,0,10*ROW('Hygiene Data'!F166)))</f>
        <v/>
      </c>
      <c r="DW172" s="310" t="str">
        <f ca="true">+IF(OFFSET('Hygiene Data'!$F$13,0,10*ROW('Hygiene Data'!F166))="","",OFFSET('Hygiene Data'!$F$13,0,10*ROW('Hygiene Data'!F166)))</f>
        <v/>
      </c>
      <c r="DX172" s="310" t="str">
        <f ca="true">+IF(OFFSET('Hygiene Data'!$G$11,0,10*ROW('Hygiene Data'!G166))="","",OFFSET('Hygiene Data'!$G$11,0,10*ROW('Hygiene Data'!G166)))</f>
        <v/>
      </c>
      <c r="DY172" s="310" t="str">
        <f ca="true">+IF(OFFSET('Hygiene Data'!$G$12,0,10*ROW('Hygiene Data'!G166))="","",OFFSET('Hygiene Data'!$G$12,0,10*ROW('Hygiene Data'!G166)))</f>
        <v/>
      </c>
      <c r="DZ172" s="310" t="str">
        <f ca="true">+IF(OFFSET('Hygiene Data'!$G$13,0,10*ROW('Hygiene Data'!G166))="","",OFFSET('Hygiene Data'!$G$13,0,10*ROW('Hygiene Data'!G166)))</f>
        <v/>
      </c>
      <c r="EA172" s="310" t="str">
        <f ca="true">+IF(OFFSET('Hygiene Data'!$H$11,0,10*ROW('Hygiene Data'!H166))="","",OFFSET('Hygiene Data'!$H$11,0,10*ROW('Hygiene Data'!H166)))</f>
        <v/>
      </c>
      <c r="EB172" s="310" t="str">
        <f ca="true">+IF(OFFSET('Hygiene Data'!$H$12,0,10*ROW('Hygiene Data'!H166))="","",OFFSET('Hygiene Data'!$H$12,0,10*ROW('Hygiene Data'!H166)))</f>
        <v/>
      </c>
      <c r="EC172" s="310" t="str">
        <f ca="true">+IF(OFFSET('Hygiene Data'!$H$13,0,10*ROW('Hygiene Data'!H166))="","",OFFSET('Hygiene Data'!$H$13,0,10*ROW('Hygiene Data'!H166)))</f>
        <v/>
      </c>
      <c r="ED172" s="310" t="str">
        <f ca="true">+IF(OFFSET('Hygiene Data'!$I$11,0,10*ROW('Hygiene Data'!I166))="","",OFFSET('Hygiene Data'!$I$11,0,10*ROW('Hygiene Data'!I166)))</f>
        <v/>
      </c>
      <c r="EE172" s="310" t="str">
        <f ca="true">+IF(OFFSET('Hygiene Data'!$I$12,0,10*ROW('Hygiene Data'!I166))="","",OFFSET('Hygiene Data'!$I$12,0,10*ROW('Hygiene Data'!I166)))</f>
        <v/>
      </c>
      <c r="EF172" s="310"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66"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10"/>
      <c r="BS173" s="310" t="str">
        <f ca="true">+IF(OFFSET('Water Data'!$D$27,0,10*ROW('Water Data'!D167))="","",OFFSET('Water Data'!$D$27,0,10*ROW('Water Data'!D167)))</f>
        <v/>
      </c>
      <c r="BT173" s="310" t="str">
        <f ca="true">+IF(OFFSET('Water Data'!$D$28,0,10*ROW('Water Data'!D167))="","",OFFSET('Water Data'!$D$28,0,10*ROW('Water Data'!D167)))</f>
        <v/>
      </c>
      <c r="BU173" s="310" t="str">
        <f ca="true">+IF(OFFSET('Water Data'!$D$29,0,10*ROW('Water Data'!D167))="","",OFFSET('Water Data'!$D$29,0,10*ROW('Water Data'!D167)))</f>
        <v/>
      </c>
      <c r="BV173" s="310" t="str">
        <f ca="true">+IF(OFFSET('Water Data'!$E$27,0,10*ROW('Water Data'!E167))="","",OFFSET('Water Data'!$E$27,0,10*ROW('Water Data'!E167)))</f>
        <v/>
      </c>
      <c r="BW173" s="310" t="str">
        <f ca="true">+IF(OFFSET('Water Data'!$E$28,0,10*ROW('Water Data'!E167))="","",OFFSET('Water Data'!$E$28,0,10*ROW('Water Data'!E167)))</f>
        <v/>
      </c>
      <c r="BX173" s="310" t="str">
        <f ca="true">+IF(OFFSET('Water Data'!$E$29,0,10*ROW('Water Data'!E167))="","",OFFSET('Water Data'!$E$29,0,10*ROW('Water Data'!E167)))</f>
        <v/>
      </c>
      <c r="BY173" s="310" t="str">
        <f ca="true">+IF(OFFSET('Water Data'!$F$27,0,10*ROW('Water Data'!F167))="","",OFFSET('Water Data'!$F$27,0,10*ROW('Water Data'!F167)))</f>
        <v/>
      </c>
      <c r="BZ173" s="310" t="str">
        <f ca="true">+IF(OFFSET('Water Data'!$F$28,0,10*ROW('Water Data'!F167))="","",OFFSET('Water Data'!$F$28,0,10*ROW('Water Data'!F167)))</f>
        <v/>
      </c>
      <c r="CA173" s="310" t="str">
        <f ca="true">+IF(OFFSET('Water Data'!$F$29,0,10*ROW('Water Data'!F167))="","",OFFSET('Water Data'!$F$29,0,10*ROW('Water Data'!F167)))</f>
        <v/>
      </c>
      <c r="CB173" s="310" t="str">
        <f ca="true">+IF(OFFSET('Water Data'!$G$27,0,10*ROW('Water Data'!G167))="","",OFFSET('Water Data'!$G$27,0,10*ROW('Water Data'!G167)))</f>
        <v/>
      </c>
      <c r="CC173" s="310" t="str">
        <f ca="true">+IF(OFFSET('Water Data'!$G$28,0,10*ROW('Water Data'!G167))="","",OFFSET('Water Data'!$G$28,0,10*ROW('Water Data'!G167)))</f>
        <v/>
      </c>
      <c r="CD173" s="310" t="str">
        <f ca="true">+IF(OFFSET('Water Data'!$G$29,0,10*ROW('Water Data'!G167))="","",OFFSET('Water Data'!$G$29,0,10*ROW('Water Data'!G167)))</f>
        <v/>
      </c>
      <c r="CE173" s="310" t="str">
        <f ca="true">+IF(OFFSET('Water Data'!$H$27,0,10*ROW('Water Data'!H167))="","",OFFSET('Water Data'!$H$27,0,10*ROW('Water Data'!H167)))</f>
        <v/>
      </c>
      <c r="CF173" s="310" t="str">
        <f ca="true">+IF(OFFSET('Water Data'!$H$28,0,10*ROW('Water Data'!H167))="","",OFFSET('Water Data'!$H$28,0,10*ROW('Water Data'!H167)))</f>
        <v/>
      </c>
      <c r="CG173" s="310" t="str">
        <f ca="true">+IF(OFFSET('Water Data'!$H$29,0,10*ROW('Water Data'!H167))="","",OFFSET('Water Data'!$H$29,0,10*ROW('Water Data'!H167)))</f>
        <v/>
      </c>
      <c r="CH173" s="310" t="str">
        <f ca="true">+IF(OFFSET('Water Data'!$I$27,0,10*ROW('Water Data'!I167))="","",OFFSET('Water Data'!$I$27,0,10*ROW('Water Data'!I167)))</f>
        <v/>
      </c>
      <c r="CI173" s="310" t="str">
        <f ca="true">+IF(OFFSET('Water Data'!$I$28,0,10*ROW('Water Data'!I167))="","",OFFSET('Water Data'!$I$28,0,10*ROW('Water Data'!I167)))</f>
        <v/>
      </c>
      <c r="CJ173" s="310" t="str">
        <f ca="true">+IF(OFFSET('Water Data'!$I$29,0,10*ROW('Water Data'!I167))="","",OFFSET('Water Data'!$I$29,0,10*ROW('Water Data'!I167)))</f>
        <v/>
      </c>
      <c r="CK173" s="310" t="str">
        <f ca="true">+IF(OFFSET('Sanitation Data'!$D$28,0,10*ROW('Sanitation Data'!D167))="","",OFFSET('Sanitation Data'!$D$28,0,10*ROW('Sanitation Data'!D167)))</f>
        <v/>
      </c>
      <c r="CL173" s="310" t="str">
        <f ca="true">+IF(OFFSET('Sanitation Data'!$D$29,0,10*ROW('Sanitation Data'!D167))="","",OFFSET('Sanitation Data'!$D$29,0,10*ROW('Sanitation Data'!D167)))</f>
        <v/>
      </c>
      <c r="CM173" s="310" t="str">
        <f ca="true">+IF(OFFSET('Sanitation Data'!$D$30,0,10*ROW('Sanitation Data'!D167))="","",OFFSET('Sanitation Data'!$D$30,0,10*ROW('Sanitation Data'!D167)))</f>
        <v/>
      </c>
      <c r="CN173" s="310" t="str">
        <f ca="true">+IF(OFFSET('Sanitation Data'!$D$31,0,10*ROW('Sanitation Data'!D167))="","",OFFSET('Sanitation Data'!$D$31,0,10*ROW('Sanitation Data'!D167)))</f>
        <v/>
      </c>
      <c r="CO173" s="310" t="str">
        <f ca="true">+IF(OFFSET('Sanitation Data'!$D$32,0,10*ROW('Sanitation Data'!D167))="","",OFFSET('Sanitation Data'!$D$32,0,10*ROW('Sanitation Data'!D167)))</f>
        <v/>
      </c>
      <c r="CP173" s="310" t="str">
        <f ca="true">+IF(OFFSET('Sanitation Data'!$E$28,0,10*ROW('Sanitation Data'!E167))="","",OFFSET('Sanitation Data'!$E$28,0,10*ROW('Sanitation Data'!E167)))</f>
        <v/>
      </c>
      <c r="CQ173" s="310" t="str">
        <f ca="true">+IF(OFFSET('Sanitation Data'!$E$29,0,10*ROW('Sanitation Data'!E167))="","",OFFSET('Sanitation Data'!$E$29,0,10*ROW('Sanitation Data'!E167)))</f>
        <v/>
      </c>
      <c r="CR173" s="310" t="str">
        <f ca="true">+IF(OFFSET('Sanitation Data'!$E$30,0,10*ROW('Sanitation Data'!E167))="","",OFFSET('Sanitation Data'!$E$30,0,10*ROW('Sanitation Data'!E167)))</f>
        <v/>
      </c>
      <c r="CS173" s="310" t="str">
        <f ca="true">+IF(OFFSET('Sanitation Data'!$E$31,0,10*ROW('Sanitation Data'!E167))="","",OFFSET('Sanitation Data'!$E$31,0,10*ROW('Sanitation Data'!E167)))</f>
        <v/>
      </c>
      <c r="CT173" s="310" t="str">
        <f ca="true">+IF(OFFSET('Sanitation Data'!$E$32,0,10*ROW('Sanitation Data'!E167))="","",OFFSET('Sanitation Data'!$E$32,0,10*ROW('Sanitation Data'!E167)))</f>
        <v/>
      </c>
      <c r="CU173" s="310" t="str">
        <f ca="true">+IF(OFFSET('Sanitation Data'!$F$28,0,10*ROW('Sanitation Data'!F167))="","",OFFSET('Sanitation Data'!$F$28,0,10*ROW('Sanitation Data'!F167)))</f>
        <v/>
      </c>
      <c r="CV173" s="310" t="str">
        <f ca="true">+IF(OFFSET('Sanitation Data'!$F$29,0,10*ROW('Sanitation Data'!F167))="","",OFFSET('Sanitation Data'!$F$29,0,10*ROW('Sanitation Data'!F167)))</f>
        <v/>
      </c>
      <c r="CW173" s="310" t="str">
        <f ca="true">+IF(OFFSET('Sanitation Data'!$F$30,0,10*ROW('Sanitation Data'!F167))="","",OFFSET('Sanitation Data'!$F$30,0,10*ROW('Sanitation Data'!F167)))</f>
        <v/>
      </c>
      <c r="CX173" s="310" t="str">
        <f ca="true">+IF(OFFSET('Sanitation Data'!$F$31,0,10*ROW('Sanitation Data'!F167))="","",OFFSET('Sanitation Data'!$F$31,0,10*ROW('Sanitation Data'!F167)))</f>
        <v/>
      </c>
      <c r="CY173" s="310" t="str">
        <f ca="true">+IF(OFFSET('Sanitation Data'!$F$32,0,10*ROW('Sanitation Data'!F167))="","",OFFSET('Sanitation Data'!$F$32,0,10*ROW('Sanitation Data'!F167)))</f>
        <v/>
      </c>
      <c r="CZ173" s="310" t="str">
        <f ca="true">+IF(OFFSET('Sanitation Data'!$G$28,0,10*ROW('Sanitation Data'!G167))="","",OFFSET('Sanitation Data'!$G$28,0,10*ROW('Sanitation Data'!G167)))</f>
        <v/>
      </c>
      <c r="DA173" s="310" t="str">
        <f ca="true">+IF(OFFSET('Sanitation Data'!$G$29,0,10*ROW('Sanitation Data'!G167))="","",OFFSET('Sanitation Data'!$G$29,0,10*ROW('Sanitation Data'!G167)))</f>
        <v/>
      </c>
      <c r="DB173" s="310" t="str">
        <f ca="true">+IF(OFFSET('Sanitation Data'!$G$30,0,10*ROW('Sanitation Data'!G167))="","",OFFSET('Sanitation Data'!$G$30,0,10*ROW('Sanitation Data'!G167)))</f>
        <v/>
      </c>
      <c r="DC173" s="310" t="str">
        <f ca="true">+IF(OFFSET('Sanitation Data'!$G$31,0,10*ROW('Sanitation Data'!G167))="","",OFFSET('Sanitation Data'!$G$31,0,10*ROW('Sanitation Data'!G167)))</f>
        <v/>
      </c>
      <c r="DD173" s="310" t="str">
        <f ca="true">+IF(OFFSET('Sanitation Data'!$G$32,0,10*ROW('Sanitation Data'!G167))="","",OFFSET('Sanitation Data'!$G$32,0,10*ROW('Sanitation Data'!G167)))</f>
        <v/>
      </c>
      <c r="DE173" s="310" t="str">
        <f ca="true">+IF(OFFSET('Sanitation Data'!$H$28,0,10*ROW('Sanitation Data'!H167))="","",OFFSET('Sanitation Data'!$H$28,0,10*ROW('Sanitation Data'!H167)))</f>
        <v/>
      </c>
      <c r="DF173" s="310" t="str">
        <f ca="true">+IF(OFFSET('Sanitation Data'!$H$29,0,10*ROW('Sanitation Data'!H167))="","",OFFSET('Sanitation Data'!$H$29,0,10*ROW('Sanitation Data'!H167)))</f>
        <v/>
      </c>
      <c r="DG173" s="310" t="str">
        <f ca="true">+IF(OFFSET('Sanitation Data'!$H$30,0,10*ROW('Sanitation Data'!H167))="","",OFFSET('Sanitation Data'!$H$30,0,10*ROW('Sanitation Data'!H167)))</f>
        <v/>
      </c>
      <c r="DH173" s="310" t="str">
        <f ca="true">+IF(OFFSET('Sanitation Data'!$H$31,0,10*ROW('Sanitation Data'!H167))="","",OFFSET('Sanitation Data'!$H$31,0,10*ROW('Sanitation Data'!H167)))</f>
        <v/>
      </c>
      <c r="DI173" s="310" t="str">
        <f ca="true">+IF(OFFSET('Sanitation Data'!$H$32,0,10*ROW('Sanitation Data'!H167))="","",OFFSET('Sanitation Data'!$H$32,0,10*ROW('Sanitation Data'!H167)))</f>
        <v/>
      </c>
      <c r="DJ173" s="310" t="str">
        <f ca="true">+IF(OFFSET('Sanitation Data'!$I$28,0,10*ROW('Sanitation Data'!I167))="","",OFFSET('Sanitation Data'!$I$28,0,10*ROW('Sanitation Data'!I167)))</f>
        <v/>
      </c>
      <c r="DK173" s="310" t="str">
        <f ca="true">+IF(OFFSET('Sanitation Data'!$I$29,0,10*ROW('Sanitation Data'!I167))="","",OFFSET('Sanitation Data'!$I$29,0,10*ROW('Sanitation Data'!I167)))</f>
        <v/>
      </c>
      <c r="DL173" s="310" t="str">
        <f ca="true">+IF(OFFSET('Sanitation Data'!$I$30,0,10*ROW('Sanitation Data'!I167))="","",OFFSET('Sanitation Data'!$I$30,0,10*ROW('Sanitation Data'!I167)))</f>
        <v/>
      </c>
      <c r="DM173" s="310" t="str">
        <f ca="true">+IF(OFFSET('Sanitation Data'!$I$31,0,10*ROW('Sanitation Data'!I167))="","",OFFSET('Sanitation Data'!$I$31,0,10*ROW('Sanitation Data'!I167)))</f>
        <v/>
      </c>
      <c r="DN173" s="310" t="str">
        <f ca="true">+IF(OFFSET('Sanitation Data'!$I$32,0,10*ROW('Sanitation Data'!I167))="","",OFFSET('Sanitation Data'!$I$32,0,10*ROW('Sanitation Data'!I167)))</f>
        <v/>
      </c>
      <c r="DO173" s="310" t="str">
        <f ca="true">+IF(OFFSET('Hygiene Data'!$D$11,0,10*ROW('Hygiene Data'!D167))="","",OFFSET('Hygiene Data'!$D$11,0,10*ROW('Hygiene Data'!D167)))</f>
        <v/>
      </c>
      <c r="DP173" s="310" t="str">
        <f ca="true">+IF(OFFSET('Hygiene Data'!$D$12,0,10*ROW('Hygiene Data'!D167))="","",OFFSET('Hygiene Data'!$D$12,0,10*ROW('Hygiene Data'!D167)))</f>
        <v/>
      </c>
      <c r="DQ173" s="310" t="str">
        <f ca="true">+IF(OFFSET('Hygiene Data'!$D$13,0,10*ROW('Hygiene Data'!D167))="","",OFFSET('Hygiene Data'!$D$13,0,10*ROW('Hygiene Data'!D167)))</f>
        <v/>
      </c>
      <c r="DR173" s="310" t="str">
        <f ca="true">+IF(OFFSET('Hygiene Data'!$E$11,0,10*ROW('Hygiene Data'!E167))="","",OFFSET('Hygiene Data'!$E$11,0,10*ROW('Hygiene Data'!E167)))</f>
        <v/>
      </c>
      <c r="DS173" s="310" t="str">
        <f ca="true">+IF(OFFSET('Hygiene Data'!$E$12,0,10*ROW('Hygiene Data'!E167))="","",OFFSET('Hygiene Data'!$E$12,0,10*ROW('Hygiene Data'!E167)))</f>
        <v/>
      </c>
      <c r="DT173" s="310" t="str">
        <f ca="true">+IF(OFFSET('Hygiene Data'!$E$13,0,10*ROW('Hygiene Data'!E167))="","",OFFSET('Hygiene Data'!$E$13,0,10*ROW('Hygiene Data'!E167)))</f>
        <v/>
      </c>
      <c r="DU173" s="310" t="str">
        <f ca="true">+IF(OFFSET('Hygiene Data'!$F$11,0,10*ROW('Hygiene Data'!F167))="","",OFFSET('Hygiene Data'!$F$11,0,10*ROW('Hygiene Data'!F167)))</f>
        <v/>
      </c>
      <c r="DV173" s="310" t="str">
        <f ca="true">+IF(OFFSET('Hygiene Data'!$F$12,0,10*ROW('Hygiene Data'!F167))="","",OFFSET('Hygiene Data'!$F$12,0,10*ROW('Hygiene Data'!F167)))</f>
        <v/>
      </c>
      <c r="DW173" s="310" t="str">
        <f ca="true">+IF(OFFSET('Hygiene Data'!$F$13,0,10*ROW('Hygiene Data'!F167))="","",OFFSET('Hygiene Data'!$F$13,0,10*ROW('Hygiene Data'!F167)))</f>
        <v/>
      </c>
      <c r="DX173" s="310" t="str">
        <f ca="true">+IF(OFFSET('Hygiene Data'!$G$11,0,10*ROW('Hygiene Data'!G167))="","",OFFSET('Hygiene Data'!$G$11,0,10*ROW('Hygiene Data'!G167)))</f>
        <v/>
      </c>
      <c r="DY173" s="310" t="str">
        <f ca="true">+IF(OFFSET('Hygiene Data'!$G$12,0,10*ROW('Hygiene Data'!G167))="","",OFFSET('Hygiene Data'!$G$12,0,10*ROW('Hygiene Data'!G167)))</f>
        <v/>
      </c>
      <c r="DZ173" s="310" t="str">
        <f ca="true">+IF(OFFSET('Hygiene Data'!$G$13,0,10*ROW('Hygiene Data'!G167))="","",OFFSET('Hygiene Data'!$G$13,0,10*ROW('Hygiene Data'!G167)))</f>
        <v/>
      </c>
      <c r="EA173" s="310" t="str">
        <f ca="true">+IF(OFFSET('Hygiene Data'!$H$11,0,10*ROW('Hygiene Data'!H167))="","",OFFSET('Hygiene Data'!$H$11,0,10*ROW('Hygiene Data'!H167)))</f>
        <v/>
      </c>
      <c r="EB173" s="310" t="str">
        <f ca="true">+IF(OFFSET('Hygiene Data'!$H$12,0,10*ROW('Hygiene Data'!H167))="","",OFFSET('Hygiene Data'!$H$12,0,10*ROW('Hygiene Data'!H167)))</f>
        <v/>
      </c>
      <c r="EC173" s="310" t="str">
        <f ca="true">+IF(OFFSET('Hygiene Data'!$H$13,0,10*ROW('Hygiene Data'!H167))="","",OFFSET('Hygiene Data'!$H$13,0,10*ROW('Hygiene Data'!H167)))</f>
        <v/>
      </c>
      <c r="ED173" s="310" t="str">
        <f ca="true">+IF(OFFSET('Hygiene Data'!$I$11,0,10*ROW('Hygiene Data'!I167))="","",OFFSET('Hygiene Data'!$I$11,0,10*ROW('Hygiene Data'!I167)))</f>
        <v/>
      </c>
      <c r="EE173" s="310" t="str">
        <f ca="true">+IF(OFFSET('Hygiene Data'!$I$12,0,10*ROW('Hygiene Data'!I167))="","",OFFSET('Hygiene Data'!$I$12,0,10*ROW('Hygiene Data'!I167)))</f>
        <v/>
      </c>
      <c r="EF173" s="310"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66"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10"/>
      <c r="BS174" s="310" t="str">
        <f ca="true">+IF(OFFSET('Water Data'!$D$27,0,10*ROW('Water Data'!D168))="","",OFFSET('Water Data'!$D$27,0,10*ROW('Water Data'!D168)))</f>
        <v/>
      </c>
      <c r="BT174" s="310" t="str">
        <f ca="true">+IF(OFFSET('Water Data'!$D$28,0,10*ROW('Water Data'!D168))="","",OFFSET('Water Data'!$D$28,0,10*ROW('Water Data'!D168)))</f>
        <v/>
      </c>
      <c r="BU174" s="310" t="str">
        <f ca="true">+IF(OFFSET('Water Data'!$D$29,0,10*ROW('Water Data'!D168))="","",OFFSET('Water Data'!$D$29,0,10*ROW('Water Data'!D168)))</f>
        <v/>
      </c>
      <c r="BV174" s="310" t="str">
        <f ca="true">+IF(OFFSET('Water Data'!$E$27,0,10*ROW('Water Data'!E168))="","",OFFSET('Water Data'!$E$27,0,10*ROW('Water Data'!E168)))</f>
        <v/>
      </c>
      <c r="BW174" s="310" t="str">
        <f ca="true">+IF(OFFSET('Water Data'!$E$28,0,10*ROW('Water Data'!E168))="","",OFFSET('Water Data'!$E$28,0,10*ROW('Water Data'!E168)))</f>
        <v/>
      </c>
      <c r="BX174" s="310" t="str">
        <f ca="true">+IF(OFFSET('Water Data'!$E$29,0,10*ROW('Water Data'!E168))="","",OFFSET('Water Data'!$E$29,0,10*ROW('Water Data'!E168)))</f>
        <v/>
      </c>
      <c r="BY174" s="310" t="str">
        <f ca="true">+IF(OFFSET('Water Data'!$F$27,0,10*ROW('Water Data'!F168))="","",OFFSET('Water Data'!$F$27,0,10*ROW('Water Data'!F168)))</f>
        <v/>
      </c>
      <c r="BZ174" s="310" t="str">
        <f ca="true">+IF(OFFSET('Water Data'!$F$28,0,10*ROW('Water Data'!F168))="","",OFFSET('Water Data'!$F$28,0,10*ROW('Water Data'!F168)))</f>
        <v/>
      </c>
      <c r="CA174" s="310" t="str">
        <f ca="true">+IF(OFFSET('Water Data'!$F$29,0,10*ROW('Water Data'!F168))="","",OFFSET('Water Data'!$F$29,0,10*ROW('Water Data'!F168)))</f>
        <v/>
      </c>
      <c r="CB174" s="310" t="str">
        <f ca="true">+IF(OFFSET('Water Data'!$G$27,0,10*ROW('Water Data'!G168))="","",OFFSET('Water Data'!$G$27,0,10*ROW('Water Data'!G168)))</f>
        <v/>
      </c>
      <c r="CC174" s="310" t="str">
        <f ca="true">+IF(OFFSET('Water Data'!$G$28,0,10*ROW('Water Data'!G168))="","",OFFSET('Water Data'!$G$28,0,10*ROW('Water Data'!G168)))</f>
        <v/>
      </c>
      <c r="CD174" s="310" t="str">
        <f ca="true">+IF(OFFSET('Water Data'!$G$29,0,10*ROW('Water Data'!G168))="","",OFFSET('Water Data'!$G$29,0,10*ROW('Water Data'!G168)))</f>
        <v/>
      </c>
      <c r="CE174" s="310" t="str">
        <f ca="true">+IF(OFFSET('Water Data'!$H$27,0,10*ROW('Water Data'!H168))="","",OFFSET('Water Data'!$H$27,0,10*ROW('Water Data'!H168)))</f>
        <v/>
      </c>
      <c r="CF174" s="310" t="str">
        <f ca="true">+IF(OFFSET('Water Data'!$H$28,0,10*ROW('Water Data'!H168))="","",OFFSET('Water Data'!$H$28,0,10*ROW('Water Data'!H168)))</f>
        <v/>
      </c>
      <c r="CG174" s="310" t="str">
        <f ca="true">+IF(OFFSET('Water Data'!$H$29,0,10*ROW('Water Data'!H168))="","",OFFSET('Water Data'!$H$29,0,10*ROW('Water Data'!H168)))</f>
        <v/>
      </c>
      <c r="CH174" s="310" t="str">
        <f ca="true">+IF(OFFSET('Water Data'!$I$27,0,10*ROW('Water Data'!I168))="","",OFFSET('Water Data'!$I$27,0,10*ROW('Water Data'!I168)))</f>
        <v/>
      </c>
      <c r="CI174" s="310" t="str">
        <f ca="true">+IF(OFFSET('Water Data'!$I$28,0,10*ROW('Water Data'!I168))="","",OFFSET('Water Data'!$I$28,0,10*ROW('Water Data'!I168)))</f>
        <v/>
      </c>
      <c r="CJ174" s="310" t="str">
        <f ca="true">+IF(OFFSET('Water Data'!$I$29,0,10*ROW('Water Data'!I168))="","",OFFSET('Water Data'!$I$29,0,10*ROW('Water Data'!I168)))</f>
        <v/>
      </c>
      <c r="CK174" s="310" t="str">
        <f ca="true">+IF(OFFSET('Sanitation Data'!$D$28,0,10*ROW('Sanitation Data'!D168))="","",OFFSET('Sanitation Data'!$D$28,0,10*ROW('Sanitation Data'!D168)))</f>
        <v/>
      </c>
      <c r="CL174" s="310" t="str">
        <f ca="true">+IF(OFFSET('Sanitation Data'!$D$29,0,10*ROW('Sanitation Data'!D168))="","",OFFSET('Sanitation Data'!$D$29,0,10*ROW('Sanitation Data'!D168)))</f>
        <v/>
      </c>
      <c r="CM174" s="310" t="str">
        <f ca="true">+IF(OFFSET('Sanitation Data'!$D$30,0,10*ROW('Sanitation Data'!D168))="","",OFFSET('Sanitation Data'!$D$30,0,10*ROW('Sanitation Data'!D168)))</f>
        <v/>
      </c>
      <c r="CN174" s="310" t="str">
        <f ca="true">+IF(OFFSET('Sanitation Data'!$D$31,0,10*ROW('Sanitation Data'!D168))="","",OFFSET('Sanitation Data'!$D$31,0,10*ROW('Sanitation Data'!D168)))</f>
        <v/>
      </c>
      <c r="CO174" s="310" t="str">
        <f ca="true">+IF(OFFSET('Sanitation Data'!$D$32,0,10*ROW('Sanitation Data'!D168))="","",OFFSET('Sanitation Data'!$D$32,0,10*ROW('Sanitation Data'!D168)))</f>
        <v/>
      </c>
      <c r="CP174" s="310" t="str">
        <f ca="true">+IF(OFFSET('Sanitation Data'!$E$28,0,10*ROW('Sanitation Data'!E168))="","",OFFSET('Sanitation Data'!$E$28,0,10*ROW('Sanitation Data'!E168)))</f>
        <v/>
      </c>
      <c r="CQ174" s="310" t="str">
        <f ca="true">+IF(OFFSET('Sanitation Data'!$E$29,0,10*ROW('Sanitation Data'!E168))="","",OFFSET('Sanitation Data'!$E$29,0,10*ROW('Sanitation Data'!E168)))</f>
        <v/>
      </c>
      <c r="CR174" s="310" t="str">
        <f ca="true">+IF(OFFSET('Sanitation Data'!$E$30,0,10*ROW('Sanitation Data'!E168))="","",OFFSET('Sanitation Data'!$E$30,0,10*ROW('Sanitation Data'!E168)))</f>
        <v/>
      </c>
      <c r="CS174" s="310" t="str">
        <f ca="true">+IF(OFFSET('Sanitation Data'!$E$31,0,10*ROW('Sanitation Data'!E168))="","",OFFSET('Sanitation Data'!$E$31,0,10*ROW('Sanitation Data'!E168)))</f>
        <v/>
      </c>
      <c r="CT174" s="310" t="str">
        <f ca="true">+IF(OFFSET('Sanitation Data'!$E$32,0,10*ROW('Sanitation Data'!E168))="","",OFFSET('Sanitation Data'!$E$32,0,10*ROW('Sanitation Data'!E168)))</f>
        <v/>
      </c>
      <c r="CU174" s="310" t="str">
        <f ca="true">+IF(OFFSET('Sanitation Data'!$F$28,0,10*ROW('Sanitation Data'!F168))="","",OFFSET('Sanitation Data'!$F$28,0,10*ROW('Sanitation Data'!F168)))</f>
        <v/>
      </c>
      <c r="CV174" s="310" t="str">
        <f ca="true">+IF(OFFSET('Sanitation Data'!$F$29,0,10*ROW('Sanitation Data'!F168))="","",OFFSET('Sanitation Data'!$F$29,0,10*ROW('Sanitation Data'!F168)))</f>
        <v/>
      </c>
      <c r="CW174" s="310" t="str">
        <f ca="true">+IF(OFFSET('Sanitation Data'!$F$30,0,10*ROW('Sanitation Data'!F168))="","",OFFSET('Sanitation Data'!$F$30,0,10*ROW('Sanitation Data'!F168)))</f>
        <v/>
      </c>
      <c r="CX174" s="310" t="str">
        <f ca="true">+IF(OFFSET('Sanitation Data'!$F$31,0,10*ROW('Sanitation Data'!F168))="","",OFFSET('Sanitation Data'!$F$31,0,10*ROW('Sanitation Data'!F168)))</f>
        <v/>
      </c>
      <c r="CY174" s="310" t="str">
        <f ca="true">+IF(OFFSET('Sanitation Data'!$F$32,0,10*ROW('Sanitation Data'!F168))="","",OFFSET('Sanitation Data'!$F$32,0,10*ROW('Sanitation Data'!F168)))</f>
        <v/>
      </c>
      <c r="CZ174" s="310" t="str">
        <f ca="true">+IF(OFFSET('Sanitation Data'!$G$28,0,10*ROW('Sanitation Data'!G168))="","",OFFSET('Sanitation Data'!$G$28,0,10*ROW('Sanitation Data'!G168)))</f>
        <v/>
      </c>
      <c r="DA174" s="310" t="str">
        <f ca="true">+IF(OFFSET('Sanitation Data'!$G$29,0,10*ROW('Sanitation Data'!G168))="","",OFFSET('Sanitation Data'!$G$29,0,10*ROW('Sanitation Data'!G168)))</f>
        <v/>
      </c>
      <c r="DB174" s="310" t="str">
        <f ca="true">+IF(OFFSET('Sanitation Data'!$G$30,0,10*ROW('Sanitation Data'!G168))="","",OFFSET('Sanitation Data'!$G$30,0,10*ROW('Sanitation Data'!G168)))</f>
        <v/>
      </c>
      <c r="DC174" s="310" t="str">
        <f ca="true">+IF(OFFSET('Sanitation Data'!$G$31,0,10*ROW('Sanitation Data'!G168))="","",OFFSET('Sanitation Data'!$G$31,0,10*ROW('Sanitation Data'!G168)))</f>
        <v/>
      </c>
      <c r="DD174" s="310" t="str">
        <f ca="true">+IF(OFFSET('Sanitation Data'!$G$32,0,10*ROW('Sanitation Data'!G168))="","",OFFSET('Sanitation Data'!$G$32,0,10*ROW('Sanitation Data'!G168)))</f>
        <v/>
      </c>
      <c r="DE174" s="310" t="str">
        <f ca="true">+IF(OFFSET('Sanitation Data'!$H$28,0,10*ROW('Sanitation Data'!H168))="","",OFFSET('Sanitation Data'!$H$28,0,10*ROW('Sanitation Data'!H168)))</f>
        <v/>
      </c>
      <c r="DF174" s="310" t="str">
        <f ca="true">+IF(OFFSET('Sanitation Data'!$H$29,0,10*ROW('Sanitation Data'!H168))="","",OFFSET('Sanitation Data'!$H$29,0,10*ROW('Sanitation Data'!H168)))</f>
        <v/>
      </c>
      <c r="DG174" s="310" t="str">
        <f ca="true">+IF(OFFSET('Sanitation Data'!$H$30,0,10*ROW('Sanitation Data'!H168))="","",OFFSET('Sanitation Data'!$H$30,0,10*ROW('Sanitation Data'!H168)))</f>
        <v/>
      </c>
      <c r="DH174" s="310" t="str">
        <f ca="true">+IF(OFFSET('Sanitation Data'!$H$31,0,10*ROW('Sanitation Data'!H168))="","",OFFSET('Sanitation Data'!$H$31,0,10*ROW('Sanitation Data'!H168)))</f>
        <v/>
      </c>
      <c r="DI174" s="310" t="str">
        <f ca="true">+IF(OFFSET('Sanitation Data'!$H$32,0,10*ROW('Sanitation Data'!H168))="","",OFFSET('Sanitation Data'!$H$32,0,10*ROW('Sanitation Data'!H168)))</f>
        <v/>
      </c>
      <c r="DJ174" s="310" t="str">
        <f ca="true">+IF(OFFSET('Sanitation Data'!$I$28,0,10*ROW('Sanitation Data'!I168))="","",OFFSET('Sanitation Data'!$I$28,0,10*ROW('Sanitation Data'!I168)))</f>
        <v/>
      </c>
      <c r="DK174" s="310" t="str">
        <f ca="true">+IF(OFFSET('Sanitation Data'!$I$29,0,10*ROW('Sanitation Data'!I168))="","",OFFSET('Sanitation Data'!$I$29,0,10*ROW('Sanitation Data'!I168)))</f>
        <v/>
      </c>
      <c r="DL174" s="310" t="str">
        <f ca="true">+IF(OFFSET('Sanitation Data'!$I$30,0,10*ROW('Sanitation Data'!I168))="","",OFFSET('Sanitation Data'!$I$30,0,10*ROW('Sanitation Data'!I168)))</f>
        <v/>
      </c>
      <c r="DM174" s="310" t="str">
        <f ca="true">+IF(OFFSET('Sanitation Data'!$I$31,0,10*ROW('Sanitation Data'!I168))="","",OFFSET('Sanitation Data'!$I$31,0,10*ROW('Sanitation Data'!I168)))</f>
        <v/>
      </c>
      <c r="DN174" s="310" t="str">
        <f ca="true">+IF(OFFSET('Sanitation Data'!$I$32,0,10*ROW('Sanitation Data'!I168))="","",OFFSET('Sanitation Data'!$I$32,0,10*ROW('Sanitation Data'!I168)))</f>
        <v/>
      </c>
      <c r="DO174" s="310" t="str">
        <f ca="true">+IF(OFFSET('Hygiene Data'!$D$11,0,10*ROW('Hygiene Data'!D168))="","",OFFSET('Hygiene Data'!$D$11,0,10*ROW('Hygiene Data'!D168)))</f>
        <v/>
      </c>
      <c r="DP174" s="310" t="str">
        <f ca="true">+IF(OFFSET('Hygiene Data'!$D$12,0,10*ROW('Hygiene Data'!D168))="","",OFFSET('Hygiene Data'!$D$12,0,10*ROW('Hygiene Data'!D168)))</f>
        <v/>
      </c>
      <c r="DQ174" s="310" t="str">
        <f ca="true">+IF(OFFSET('Hygiene Data'!$D$13,0,10*ROW('Hygiene Data'!D168))="","",OFFSET('Hygiene Data'!$D$13,0,10*ROW('Hygiene Data'!D168)))</f>
        <v/>
      </c>
      <c r="DR174" s="310" t="str">
        <f ca="true">+IF(OFFSET('Hygiene Data'!$E$11,0,10*ROW('Hygiene Data'!E168))="","",OFFSET('Hygiene Data'!$E$11,0,10*ROW('Hygiene Data'!E168)))</f>
        <v/>
      </c>
      <c r="DS174" s="310" t="str">
        <f ca="true">+IF(OFFSET('Hygiene Data'!$E$12,0,10*ROW('Hygiene Data'!E168))="","",OFFSET('Hygiene Data'!$E$12,0,10*ROW('Hygiene Data'!E168)))</f>
        <v/>
      </c>
      <c r="DT174" s="310" t="str">
        <f ca="true">+IF(OFFSET('Hygiene Data'!$E$13,0,10*ROW('Hygiene Data'!E168))="","",OFFSET('Hygiene Data'!$E$13,0,10*ROW('Hygiene Data'!E168)))</f>
        <v/>
      </c>
      <c r="DU174" s="310" t="str">
        <f ca="true">+IF(OFFSET('Hygiene Data'!$F$11,0,10*ROW('Hygiene Data'!F168))="","",OFFSET('Hygiene Data'!$F$11,0,10*ROW('Hygiene Data'!F168)))</f>
        <v/>
      </c>
      <c r="DV174" s="310" t="str">
        <f ca="true">+IF(OFFSET('Hygiene Data'!$F$12,0,10*ROW('Hygiene Data'!F168))="","",OFFSET('Hygiene Data'!$F$12,0,10*ROW('Hygiene Data'!F168)))</f>
        <v/>
      </c>
      <c r="DW174" s="310" t="str">
        <f ca="true">+IF(OFFSET('Hygiene Data'!$F$13,0,10*ROW('Hygiene Data'!F168))="","",OFFSET('Hygiene Data'!$F$13,0,10*ROW('Hygiene Data'!F168)))</f>
        <v/>
      </c>
      <c r="DX174" s="310" t="str">
        <f ca="true">+IF(OFFSET('Hygiene Data'!$G$11,0,10*ROW('Hygiene Data'!G168))="","",OFFSET('Hygiene Data'!$G$11,0,10*ROW('Hygiene Data'!G168)))</f>
        <v/>
      </c>
      <c r="DY174" s="310" t="str">
        <f ca="true">+IF(OFFSET('Hygiene Data'!$G$12,0,10*ROW('Hygiene Data'!G168))="","",OFFSET('Hygiene Data'!$G$12,0,10*ROW('Hygiene Data'!G168)))</f>
        <v/>
      </c>
      <c r="DZ174" s="310" t="str">
        <f ca="true">+IF(OFFSET('Hygiene Data'!$G$13,0,10*ROW('Hygiene Data'!G168))="","",OFFSET('Hygiene Data'!$G$13,0,10*ROW('Hygiene Data'!G168)))</f>
        <v/>
      </c>
      <c r="EA174" s="310" t="str">
        <f ca="true">+IF(OFFSET('Hygiene Data'!$H$11,0,10*ROW('Hygiene Data'!H168))="","",OFFSET('Hygiene Data'!$H$11,0,10*ROW('Hygiene Data'!H168)))</f>
        <v/>
      </c>
      <c r="EB174" s="310" t="str">
        <f ca="true">+IF(OFFSET('Hygiene Data'!$H$12,0,10*ROW('Hygiene Data'!H168))="","",OFFSET('Hygiene Data'!$H$12,0,10*ROW('Hygiene Data'!H168)))</f>
        <v/>
      </c>
      <c r="EC174" s="310" t="str">
        <f ca="true">+IF(OFFSET('Hygiene Data'!$H$13,0,10*ROW('Hygiene Data'!H168))="","",OFFSET('Hygiene Data'!$H$13,0,10*ROW('Hygiene Data'!H168)))</f>
        <v/>
      </c>
      <c r="ED174" s="310" t="str">
        <f ca="true">+IF(OFFSET('Hygiene Data'!$I$11,0,10*ROW('Hygiene Data'!I168))="","",OFFSET('Hygiene Data'!$I$11,0,10*ROW('Hygiene Data'!I168)))</f>
        <v/>
      </c>
      <c r="EE174" s="310" t="str">
        <f ca="true">+IF(OFFSET('Hygiene Data'!$I$12,0,10*ROW('Hygiene Data'!I168))="","",OFFSET('Hygiene Data'!$I$12,0,10*ROW('Hygiene Data'!I168)))</f>
        <v/>
      </c>
      <c r="EF174" s="310"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66"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10"/>
      <c r="BS175" s="310" t="str">
        <f ca="true">+IF(OFFSET('Water Data'!$D$27,0,10*ROW('Water Data'!D169))="","",OFFSET('Water Data'!$D$27,0,10*ROW('Water Data'!D169)))</f>
        <v/>
      </c>
      <c r="BT175" s="310" t="str">
        <f ca="true">+IF(OFFSET('Water Data'!$D$28,0,10*ROW('Water Data'!D169))="","",OFFSET('Water Data'!$D$28,0,10*ROW('Water Data'!D169)))</f>
        <v/>
      </c>
      <c r="BU175" s="310" t="str">
        <f ca="true">+IF(OFFSET('Water Data'!$D$29,0,10*ROW('Water Data'!D169))="","",OFFSET('Water Data'!$D$29,0,10*ROW('Water Data'!D169)))</f>
        <v/>
      </c>
      <c r="BV175" s="310" t="str">
        <f ca="true">+IF(OFFSET('Water Data'!$E$27,0,10*ROW('Water Data'!E169))="","",OFFSET('Water Data'!$E$27,0,10*ROW('Water Data'!E169)))</f>
        <v/>
      </c>
      <c r="BW175" s="310" t="str">
        <f ca="true">+IF(OFFSET('Water Data'!$E$28,0,10*ROW('Water Data'!E169))="","",OFFSET('Water Data'!$E$28,0,10*ROW('Water Data'!E169)))</f>
        <v/>
      </c>
      <c r="BX175" s="310" t="str">
        <f ca="true">+IF(OFFSET('Water Data'!$E$29,0,10*ROW('Water Data'!E169))="","",OFFSET('Water Data'!$E$29,0,10*ROW('Water Data'!E169)))</f>
        <v/>
      </c>
      <c r="BY175" s="310" t="str">
        <f ca="true">+IF(OFFSET('Water Data'!$F$27,0,10*ROW('Water Data'!F169))="","",OFFSET('Water Data'!$F$27,0,10*ROW('Water Data'!F169)))</f>
        <v/>
      </c>
      <c r="BZ175" s="310" t="str">
        <f ca="true">+IF(OFFSET('Water Data'!$F$28,0,10*ROW('Water Data'!F169))="","",OFFSET('Water Data'!$F$28,0,10*ROW('Water Data'!F169)))</f>
        <v/>
      </c>
      <c r="CA175" s="310" t="str">
        <f ca="true">+IF(OFFSET('Water Data'!$F$29,0,10*ROW('Water Data'!F169))="","",OFFSET('Water Data'!$F$29,0,10*ROW('Water Data'!F169)))</f>
        <v/>
      </c>
      <c r="CB175" s="310" t="str">
        <f ca="true">+IF(OFFSET('Water Data'!$G$27,0,10*ROW('Water Data'!G169))="","",OFFSET('Water Data'!$G$27,0,10*ROW('Water Data'!G169)))</f>
        <v/>
      </c>
      <c r="CC175" s="310" t="str">
        <f ca="true">+IF(OFFSET('Water Data'!$G$28,0,10*ROW('Water Data'!G169))="","",OFFSET('Water Data'!$G$28,0,10*ROW('Water Data'!G169)))</f>
        <v/>
      </c>
      <c r="CD175" s="310" t="str">
        <f ca="true">+IF(OFFSET('Water Data'!$G$29,0,10*ROW('Water Data'!G169))="","",OFFSET('Water Data'!$G$29,0,10*ROW('Water Data'!G169)))</f>
        <v/>
      </c>
      <c r="CE175" s="310" t="str">
        <f ca="true">+IF(OFFSET('Water Data'!$H$27,0,10*ROW('Water Data'!H169))="","",OFFSET('Water Data'!$H$27,0,10*ROW('Water Data'!H169)))</f>
        <v/>
      </c>
      <c r="CF175" s="310" t="str">
        <f ca="true">+IF(OFFSET('Water Data'!$H$28,0,10*ROW('Water Data'!H169))="","",OFFSET('Water Data'!$H$28,0,10*ROW('Water Data'!H169)))</f>
        <v/>
      </c>
      <c r="CG175" s="310" t="str">
        <f ca="true">+IF(OFFSET('Water Data'!$H$29,0,10*ROW('Water Data'!H169))="","",OFFSET('Water Data'!$H$29,0,10*ROW('Water Data'!H169)))</f>
        <v/>
      </c>
      <c r="CH175" s="310" t="str">
        <f ca="true">+IF(OFFSET('Water Data'!$I$27,0,10*ROW('Water Data'!I169))="","",OFFSET('Water Data'!$I$27,0,10*ROW('Water Data'!I169)))</f>
        <v/>
      </c>
      <c r="CI175" s="310" t="str">
        <f ca="true">+IF(OFFSET('Water Data'!$I$28,0,10*ROW('Water Data'!I169))="","",OFFSET('Water Data'!$I$28,0,10*ROW('Water Data'!I169)))</f>
        <v/>
      </c>
      <c r="CJ175" s="310" t="str">
        <f ca="true">+IF(OFFSET('Water Data'!$I$29,0,10*ROW('Water Data'!I169))="","",OFFSET('Water Data'!$I$29,0,10*ROW('Water Data'!I169)))</f>
        <v/>
      </c>
      <c r="CK175" s="310" t="str">
        <f ca="true">+IF(OFFSET('Sanitation Data'!$D$28,0,10*ROW('Sanitation Data'!D169))="","",OFFSET('Sanitation Data'!$D$28,0,10*ROW('Sanitation Data'!D169)))</f>
        <v/>
      </c>
      <c r="CL175" s="310" t="str">
        <f ca="true">+IF(OFFSET('Sanitation Data'!$D$29,0,10*ROW('Sanitation Data'!D169))="","",OFFSET('Sanitation Data'!$D$29,0,10*ROW('Sanitation Data'!D169)))</f>
        <v/>
      </c>
      <c r="CM175" s="310" t="str">
        <f ca="true">+IF(OFFSET('Sanitation Data'!$D$30,0,10*ROW('Sanitation Data'!D169))="","",OFFSET('Sanitation Data'!$D$30,0,10*ROW('Sanitation Data'!D169)))</f>
        <v/>
      </c>
      <c r="CN175" s="310" t="str">
        <f ca="true">+IF(OFFSET('Sanitation Data'!$D$31,0,10*ROW('Sanitation Data'!D169))="","",OFFSET('Sanitation Data'!$D$31,0,10*ROW('Sanitation Data'!D169)))</f>
        <v/>
      </c>
      <c r="CO175" s="310" t="str">
        <f ca="true">+IF(OFFSET('Sanitation Data'!$D$32,0,10*ROW('Sanitation Data'!D169))="","",OFFSET('Sanitation Data'!$D$32,0,10*ROW('Sanitation Data'!D169)))</f>
        <v/>
      </c>
      <c r="CP175" s="310" t="str">
        <f ca="true">+IF(OFFSET('Sanitation Data'!$E$28,0,10*ROW('Sanitation Data'!E169))="","",OFFSET('Sanitation Data'!$E$28,0,10*ROW('Sanitation Data'!E169)))</f>
        <v/>
      </c>
      <c r="CQ175" s="310" t="str">
        <f ca="true">+IF(OFFSET('Sanitation Data'!$E$29,0,10*ROW('Sanitation Data'!E169))="","",OFFSET('Sanitation Data'!$E$29,0,10*ROW('Sanitation Data'!E169)))</f>
        <v/>
      </c>
      <c r="CR175" s="310" t="str">
        <f ca="true">+IF(OFFSET('Sanitation Data'!$E$30,0,10*ROW('Sanitation Data'!E169))="","",OFFSET('Sanitation Data'!$E$30,0,10*ROW('Sanitation Data'!E169)))</f>
        <v/>
      </c>
      <c r="CS175" s="310" t="str">
        <f ca="true">+IF(OFFSET('Sanitation Data'!$E$31,0,10*ROW('Sanitation Data'!E169))="","",OFFSET('Sanitation Data'!$E$31,0,10*ROW('Sanitation Data'!E169)))</f>
        <v/>
      </c>
      <c r="CT175" s="310" t="str">
        <f ca="true">+IF(OFFSET('Sanitation Data'!$E$32,0,10*ROW('Sanitation Data'!E169))="","",OFFSET('Sanitation Data'!$E$32,0,10*ROW('Sanitation Data'!E169)))</f>
        <v/>
      </c>
      <c r="CU175" s="310" t="str">
        <f ca="true">+IF(OFFSET('Sanitation Data'!$F$28,0,10*ROW('Sanitation Data'!F169))="","",OFFSET('Sanitation Data'!$F$28,0,10*ROW('Sanitation Data'!F169)))</f>
        <v/>
      </c>
      <c r="CV175" s="310" t="str">
        <f ca="true">+IF(OFFSET('Sanitation Data'!$F$29,0,10*ROW('Sanitation Data'!F169))="","",OFFSET('Sanitation Data'!$F$29,0,10*ROW('Sanitation Data'!F169)))</f>
        <v/>
      </c>
      <c r="CW175" s="310" t="str">
        <f ca="true">+IF(OFFSET('Sanitation Data'!$F$30,0,10*ROW('Sanitation Data'!F169))="","",OFFSET('Sanitation Data'!$F$30,0,10*ROW('Sanitation Data'!F169)))</f>
        <v/>
      </c>
      <c r="CX175" s="310" t="str">
        <f ca="true">+IF(OFFSET('Sanitation Data'!$F$31,0,10*ROW('Sanitation Data'!F169))="","",OFFSET('Sanitation Data'!$F$31,0,10*ROW('Sanitation Data'!F169)))</f>
        <v/>
      </c>
      <c r="CY175" s="310" t="str">
        <f ca="true">+IF(OFFSET('Sanitation Data'!$F$32,0,10*ROW('Sanitation Data'!F169))="","",OFFSET('Sanitation Data'!$F$32,0,10*ROW('Sanitation Data'!F169)))</f>
        <v/>
      </c>
      <c r="CZ175" s="310" t="str">
        <f ca="true">+IF(OFFSET('Sanitation Data'!$G$28,0,10*ROW('Sanitation Data'!G169))="","",OFFSET('Sanitation Data'!$G$28,0,10*ROW('Sanitation Data'!G169)))</f>
        <v/>
      </c>
      <c r="DA175" s="310" t="str">
        <f ca="true">+IF(OFFSET('Sanitation Data'!$G$29,0,10*ROW('Sanitation Data'!G169))="","",OFFSET('Sanitation Data'!$G$29,0,10*ROW('Sanitation Data'!G169)))</f>
        <v/>
      </c>
      <c r="DB175" s="310" t="str">
        <f ca="true">+IF(OFFSET('Sanitation Data'!$G$30,0,10*ROW('Sanitation Data'!G169))="","",OFFSET('Sanitation Data'!$G$30,0,10*ROW('Sanitation Data'!G169)))</f>
        <v/>
      </c>
      <c r="DC175" s="310" t="str">
        <f ca="true">+IF(OFFSET('Sanitation Data'!$G$31,0,10*ROW('Sanitation Data'!G169))="","",OFFSET('Sanitation Data'!$G$31,0,10*ROW('Sanitation Data'!G169)))</f>
        <v/>
      </c>
      <c r="DD175" s="310" t="str">
        <f ca="true">+IF(OFFSET('Sanitation Data'!$G$32,0,10*ROW('Sanitation Data'!G169))="","",OFFSET('Sanitation Data'!$G$32,0,10*ROW('Sanitation Data'!G169)))</f>
        <v/>
      </c>
      <c r="DE175" s="310" t="str">
        <f ca="true">+IF(OFFSET('Sanitation Data'!$H$28,0,10*ROW('Sanitation Data'!H169))="","",OFFSET('Sanitation Data'!$H$28,0,10*ROW('Sanitation Data'!H169)))</f>
        <v/>
      </c>
      <c r="DF175" s="310" t="str">
        <f ca="true">+IF(OFFSET('Sanitation Data'!$H$29,0,10*ROW('Sanitation Data'!H169))="","",OFFSET('Sanitation Data'!$H$29,0,10*ROW('Sanitation Data'!H169)))</f>
        <v/>
      </c>
      <c r="DG175" s="310" t="str">
        <f ca="true">+IF(OFFSET('Sanitation Data'!$H$30,0,10*ROW('Sanitation Data'!H169))="","",OFFSET('Sanitation Data'!$H$30,0,10*ROW('Sanitation Data'!H169)))</f>
        <v/>
      </c>
      <c r="DH175" s="310" t="str">
        <f ca="true">+IF(OFFSET('Sanitation Data'!$H$31,0,10*ROW('Sanitation Data'!H169))="","",OFFSET('Sanitation Data'!$H$31,0,10*ROW('Sanitation Data'!H169)))</f>
        <v/>
      </c>
      <c r="DI175" s="310" t="str">
        <f ca="true">+IF(OFFSET('Sanitation Data'!$H$32,0,10*ROW('Sanitation Data'!H169))="","",OFFSET('Sanitation Data'!$H$32,0,10*ROW('Sanitation Data'!H169)))</f>
        <v/>
      </c>
      <c r="DJ175" s="310" t="str">
        <f ca="true">+IF(OFFSET('Sanitation Data'!$I$28,0,10*ROW('Sanitation Data'!I169))="","",OFFSET('Sanitation Data'!$I$28,0,10*ROW('Sanitation Data'!I169)))</f>
        <v/>
      </c>
      <c r="DK175" s="310" t="str">
        <f ca="true">+IF(OFFSET('Sanitation Data'!$I$29,0,10*ROW('Sanitation Data'!I169))="","",OFFSET('Sanitation Data'!$I$29,0,10*ROW('Sanitation Data'!I169)))</f>
        <v/>
      </c>
      <c r="DL175" s="310" t="str">
        <f ca="true">+IF(OFFSET('Sanitation Data'!$I$30,0,10*ROW('Sanitation Data'!I169))="","",OFFSET('Sanitation Data'!$I$30,0,10*ROW('Sanitation Data'!I169)))</f>
        <v/>
      </c>
      <c r="DM175" s="310" t="str">
        <f ca="true">+IF(OFFSET('Sanitation Data'!$I$31,0,10*ROW('Sanitation Data'!I169))="","",OFFSET('Sanitation Data'!$I$31,0,10*ROW('Sanitation Data'!I169)))</f>
        <v/>
      </c>
      <c r="DN175" s="310" t="str">
        <f ca="true">+IF(OFFSET('Sanitation Data'!$I$32,0,10*ROW('Sanitation Data'!I169))="","",OFFSET('Sanitation Data'!$I$32,0,10*ROW('Sanitation Data'!I169)))</f>
        <v/>
      </c>
      <c r="DO175" s="310" t="str">
        <f ca="true">+IF(OFFSET('Hygiene Data'!$D$11,0,10*ROW('Hygiene Data'!D169))="","",OFFSET('Hygiene Data'!$D$11,0,10*ROW('Hygiene Data'!D169)))</f>
        <v/>
      </c>
      <c r="DP175" s="310" t="str">
        <f ca="true">+IF(OFFSET('Hygiene Data'!$D$12,0,10*ROW('Hygiene Data'!D169))="","",OFFSET('Hygiene Data'!$D$12,0,10*ROW('Hygiene Data'!D169)))</f>
        <v/>
      </c>
      <c r="DQ175" s="310" t="str">
        <f ca="true">+IF(OFFSET('Hygiene Data'!$D$13,0,10*ROW('Hygiene Data'!D169))="","",OFFSET('Hygiene Data'!$D$13,0,10*ROW('Hygiene Data'!D169)))</f>
        <v/>
      </c>
      <c r="DR175" s="310" t="str">
        <f ca="true">+IF(OFFSET('Hygiene Data'!$E$11,0,10*ROW('Hygiene Data'!E169))="","",OFFSET('Hygiene Data'!$E$11,0,10*ROW('Hygiene Data'!E169)))</f>
        <v/>
      </c>
      <c r="DS175" s="310" t="str">
        <f ca="true">+IF(OFFSET('Hygiene Data'!$E$12,0,10*ROW('Hygiene Data'!E169))="","",OFFSET('Hygiene Data'!$E$12,0,10*ROW('Hygiene Data'!E169)))</f>
        <v/>
      </c>
      <c r="DT175" s="310" t="str">
        <f ca="true">+IF(OFFSET('Hygiene Data'!$E$13,0,10*ROW('Hygiene Data'!E169))="","",OFFSET('Hygiene Data'!$E$13,0,10*ROW('Hygiene Data'!E169)))</f>
        <v/>
      </c>
      <c r="DU175" s="310" t="str">
        <f ca="true">+IF(OFFSET('Hygiene Data'!$F$11,0,10*ROW('Hygiene Data'!F169))="","",OFFSET('Hygiene Data'!$F$11,0,10*ROW('Hygiene Data'!F169)))</f>
        <v/>
      </c>
      <c r="DV175" s="310" t="str">
        <f ca="true">+IF(OFFSET('Hygiene Data'!$F$12,0,10*ROW('Hygiene Data'!F169))="","",OFFSET('Hygiene Data'!$F$12,0,10*ROW('Hygiene Data'!F169)))</f>
        <v/>
      </c>
      <c r="DW175" s="310" t="str">
        <f ca="true">+IF(OFFSET('Hygiene Data'!$F$13,0,10*ROW('Hygiene Data'!F169))="","",OFFSET('Hygiene Data'!$F$13,0,10*ROW('Hygiene Data'!F169)))</f>
        <v/>
      </c>
      <c r="DX175" s="310" t="str">
        <f ca="true">+IF(OFFSET('Hygiene Data'!$G$11,0,10*ROW('Hygiene Data'!G169))="","",OFFSET('Hygiene Data'!$G$11,0,10*ROW('Hygiene Data'!G169)))</f>
        <v/>
      </c>
      <c r="DY175" s="310" t="str">
        <f ca="true">+IF(OFFSET('Hygiene Data'!$G$12,0,10*ROW('Hygiene Data'!G169))="","",OFFSET('Hygiene Data'!$G$12,0,10*ROW('Hygiene Data'!G169)))</f>
        <v/>
      </c>
      <c r="DZ175" s="310" t="str">
        <f ca="true">+IF(OFFSET('Hygiene Data'!$G$13,0,10*ROW('Hygiene Data'!G169))="","",OFFSET('Hygiene Data'!$G$13,0,10*ROW('Hygiene Data'!G169)))</f>
        <v/>
      </c>
      <c r="EA175" s="310" t="str">
        <f ca="true">+IF(OFFSET('Hygiene Data'!$H$11,0,10*ROW('Hygiene Data'!H169))="","",OFFSET('Hygiene Data'!$H$11,0,10*ROW('Hygiene Data'!H169)))</f>
        <v/>
      </c>
      <c r="EB175" s="310" t="str">
        <f ca="true">+IF(OFFSET('Hygiene Data'!$H$12,0,10*ROW('Hygiene Data'!H169))="","",OFFSET('Hygiene Data'!$H$12,0,10*ROW('Hygiene Data'!H169)))</f>
        <v/>
      </c>
      <c r="EC175" s="310" t="str">
        <f ca="true">+IF(OFFSET('Hygiene Data'!$H$13,0,10*ROW('Hygiene Data'!H169))="","",OFFSET('Hygiene Data'!$H$13,0,10*ROW('Hygiene Data'!H169)))</f>
        <v/>
      </c>
      <c r="ED175" s="310" t="str">
        <f ca="true">+IF(OFFSET('Hygiene Data'!$I$11,0,10*ROW('Hygiene Data'!I169))="","",OFFSET('Hygiene Data'!$I$11,0,10*ROW('Hygiene Data'!I169)))</f>
        <v/>
      </c>
      <c r="EE175" s="310" t="str">
        <f ca="true">+IF(OFFSET('Hygiene Data'!$I$12,0,10*ROW('Hygiene Data'!I169))="","",OFFSET('Hygiene Data'!$I$12,0,10*ROW('Hygiene Data'!I169)))</f>
        <v/>
      </c>
      <c r="EF175" s="310"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66"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10"/>
      <c r="BS176" s="310" t="str">
        <f ca="true">+IF(OFFSET('Water Data'!$D$27,0,10*ROW('Water Data'!D170))="","",OFFSET('Water Data'!$D$27,0,10*ROW('Water Data'!D170)))</f>
        <v/>
      </c>
      <c r="BT176" s="310" t="str">
        <f ca="true">+IF(OFFSET('Water Data'!$D$28,0,10*ROW('Water Data'!D170))="","",OFFSET('Water Data'!$D$28,0,10*ROW('Water Data'!D170)))</f>
        <v/>
      </c>
      <c r="BU176" s="310" t="str">
        <f ca="true">+IF(OFFSET('Water Data'!$D$29,0,10*ROW('Water Data'!D170))="","",OFFSET('Water Data'!$D$29,0,10*ROW('Water Data'!D170)))</f>
        <v/>
      </c>
      <c r="BV176" s="310" t="str">
        <f ca="true">+IF(OFFSET('Water Data'!$E$27,0,10*ROW('Water Data'!E170))="","",OFFSET('Water Data'!$E$27,0,10*ROW('Water Data'!E170)))</f>
        <v/>
      </c>
      <c r="BW176" s="310" t="str">
        <f ca="true">+IF(OFFSET('Water Data'!$E$28,0,10*ROW('Water Data'!E170))="","",OFFSET('Water Data'!$E$28,0,10*ROW('Water Data'!E170)))</f>
        <v/>
      </c>
      <c r="BX176" s="310" t="str">
        <f ca="true">+IF(OFFSET('Water Data'!$E$29,0,10*ROW('Water Data'!E170))="","",OFFSET('Water Data'!$E$29,0,10*ROW('Water Data'!E170)))</f>
        <v/>
      </c>
      <c r="BY176" s="310" t="str">
        <f ca="true">+IF(OFFSET('Water Data'!$F$27,0,10*ROW('Water Data'!F170))="","",OFFSET('Water Data'!$F$27,0,10*ROW('Water Data'!F170)))</f>
        <v/>
      </c>
      <c r="BZ176" s="310" t="str">
        <f ca="true">+IF(OFFSET('Water Data'!$F$28,0,10*ROW('Water Data'!F170))="","",OFFSET('Water Data'!$F$28,0,10*ROW('Water Data'!F170)))</f>
        <v/>
      </c>
      <c r="CA176" s="310" t="str">
        <f ca="true">+IF(OFFSET('Water Data'!$F$29,0,10*ROW('Water Data'!F170))="","",OFFSET('Water Data'!$F$29,0,10*ROW('Water Data'!F170)))</f>
        <v/>
      </c>
      <c r="CB176" s="310" t="str">
        <f ca="true">+IF(OFFSET('Water Data'!$G$27,0,10*ROW('Water Data'!G170))="","",OFFSET('Water Data'!$G$27,0,10*ROW('Water Data'!G170)))</f>
        <v/>
      </c>
      <c r="CC176" s="310" t="str">
        <f ca="true">+IF(OFFSET('Water Data'!$G$28,0,10*ROW('Water Data'!G170))="","",OFFSET('Water Data'!$G$28,0,10*ROW('Water Data'!G170)))</f>
        <v/>
      </c>
      <c r="CD176" s="310" t="str">
        <f ca="true">+IF(OFFSET('Water Data'!$G$29,0,10*ROW('Water Data'!G170))="","",OFFSET('Water Data'!$G$29,0,10*ROW('Water Data'!G170)))</f>
        <v/>
      </c>
      <c r="CE176" s="310" t="str">
        <f ca="true">+IF(OFFSET('Water Data'!$H$27,0,10*ROW('Water Data'!H170))="","",OFFSET('Water Data'!$H$27,0,10*ROW('Water Data'!H170)))</f>
        <v/>
      </c>
      <c r="CF176" s="310" t="str">
        <f ca="true">+IF(OFFSET('Water Data'!$H$28,0,10*ROW('Water Data'!H170))="","",OFFSET('Water Data'!$H$28,0,10*ROW('Water Data'!H170)))</f>
        <v/>
      </c>
      <c r="CG176" s="310" t="str">
        <f ca="true">+IF(OFFSET('Water Data'!$H$29,0,10*ROW('Water Data'!H170))="","",OFFSET('Water Data'!$H$29,0,10*ROW('Water Data'!H170)))</f>
        <v/>
      </c>
      <c r="CH176" s="310" t="str">
        <f ca="true">+IF(OFFSET('Water Data'!$I$27,0,10*ROW('Water Data'!I170))="","",OFFSET('Water Data'!$I$27,0,10*ROW('Water Data'!I170)))</f>
        <v/>
      </c>
      <c r="CI176" s="310" t="str">
        <f ca="true">+IF(OFFSET('Water Data'!$I$28,0,10*ROW('Water Data'!I170))="","",OFFSET('Water Data'!$I$28,0,10*ROW('Water Data'!I170)))</f>
        <v/>
      </c>
      <c r="CJ176" s="310" t="str">
        <f ca="true">+IF(OFFSET('Water Data'!$I$29,0,10*ROW('Water Data'!I170))="","",OFFSET('Water Data'!$I$29,0,10*ROW('Water Data'!I170)))</f>
        <v/>
      </c>
      <c r="CK176" s="310" t="str">
        <f ca="true">+IF(OFFSET('Sanitation Data'!$D$28,0,10*ROW('Sanitation Data'!D170))="","",OFFSET('Sanitation Data'!$D$28,0,10*ROW('Sanitation Data'!D170)))</f>
        <v/>
      </c>
      <c r="CL176" s="310" t="str">
        <f ca="true">+IF(OFFSET('Sanitation Data'!$D$29,0,10*ROW('Sanitation Data'!D170))="","",OFFSET('Sanitation Data'!$D$29,0,10*ROW('Sanitation Data'!D170)))</f>
        <v/>
      </c>
      <c r="CM176" s="310" t="str">
        <f ca="true">+IF(OFFSET('Sanitation Data'!$D$30,0,10*ROW('Sanitation Data'!D170))="","",OFFSET('Sanitation Data'!$D$30,0,10*ROW('Sanitation Data'!D170)))</f>
        <v/>
      </c>
      <c r="CN176" s="310" t="str">
        <f ca="true">+IF(OFFSET('Sanitation Data'!$D$31,0,10*ROW('Sanitation Data'!D170))="","",OFFSET('Sanitation Data'!$D$31,0,10*ROW('Sanitation Data'!D170)))</f>
        <v/>
      </c>
      <c r="CO176" s="310" t="str">
        <f ca="true">+IF(OFFSET('Sanitation Data'!$D$32,0,10*ROW('Sanitation Data'!D170))="","",OFFSET('Sanitation Data'!$D$32,0,10*ROW('Sanitation Data'!D170)))</f>
        <v/>
      </c>
      <c r="CP176" s="310" t="str">
        <f ca="true">+IF(OFFSET('Sanitation Data'!$E$28,0,10*ROW('Sanitation Data'!E170))="","",OFFSET('Sanitation Data'!$E$28,0,10*ROW('Sanitation Data'!E170)))</f>
        <v/>
      </c>
      <c r="CQ176" s="310" t="str">
        <f ca="true">+IF(OFFSET('Sanitation Data'!$E$29,0,10*ROW('Sanitation Data'!E170))="","",OFFSET('Sanitation Data'!$E$29,0,10*ROW('Sanitation Data'!E170)))</f>
        <v/>
      </c>
      <c r="CR176" s="310" t="str">
        <f ca="true">+IF(OFFSET('Sanitation Data'!$E$30,0,10*ROW('Sanitation Data'!E170))="","",OFFSET('Sanitation Data'!$E$30,0,10*ROW('Sanitation Data'!E170)))</f>
        <v/>
      </c>
      <c r="CS176" s="310" t="str">
        <f ca="true">+IF(OFFSET('Sanitation Data'!$E$31,0,10*ROW('Sanitation Data'!E170))="","",OFFSET('Sanitation Data'!$E$31,0,10*ROW('Sanitation Data'!E170)))</f>
        <v/>
      </c>
      <c r="CT176" s="310" t="str">
        <f ca="true">+IF(OFFSET('Sanitation Data'!$E$32,0,10*ROW('Sanitation Data'!E170))="","",OFFSET('Sanitation Data'!$E$32,0,10*ROW('Sanitation Data'!E170)))</f>
        <v/>
      </c>
      <c r="CU176" s="310" t="str">
        <f ca="true">+IF(OFFSET('Sanitation Data'!$F$28,0,10*ROW('Sanitation Data'!F170))="","",OFFSET('Sanitation Data'!$F$28,0,10*ROW('Sanitation Data'!F170)))</f>
        <v/>
      </c>
      <c r="CV176" s="310" t="str">
        <f ca="true">+IF(OFFSET('Sanitation Data'!$F$29,0,10*ROW('Sanitation Data'!F170))="","",OFFSET('Sanitation Data'!$F$29,0,10*ROW('Sanitation Data'!F170)))</f>
        <v/>
      </c>
      <c r="CW176" s="310" t="str">
        <f ca="true">+IF(OFFSET('Sanitation Data'!$F$30,0,10*ROW('Sanitation Data'!F170))="","",OFFSET('Sanitation Data'!$F$30,0,10*ROW('Sanitation Data'!F170)))</f>
        <v/>
      </c>
      <c r="CX176" s="310" t="str">
        <f ca="true">+IF(OFFSET('Sanitation Data'!$F$31,0,10*ROW('Sanitation Data'!F170))="","",OFFSET('Sanitation Data'!$F$31,0,10*ROW('Sanitation Data'!F170)))</f>
        <v/>
      </c>
      <c r="CY176" s="310" t="str">
        <f ca="true">+IF(OFFSET('Sanitation Data'!$F$32,0,10*ROW('Sanitation Data'!F170))="","",OFFSET('Sanitation Data'!$F$32,0,10*ROW('Sanitation Data'!F170)))</f>
        <v/>
      </c>
      <c r="CZ176" s="310" t="str">
        <f ca="true">+IF(OFFSET('Sanitation Data'!$G$28,0,10*ROW('Sanitation Data'!G170))="","",OFFSET('Sanitation Data'!$G$28,0,10*ROW('Sanitation Data'!G170)))</f>
        <v/>
      </c>
      <c r="DA176" s="310" t="str">
        <f ca="true">+IF(OFFSET('Sanitation Data'!$G$29,0,10*ROW('Sanitation Data'!G170))="","",OFFSET('Sanitation Data'!$G$29,0,10*ROW('Sanitation Data'!G170)))</f>
        <v/>
      </c>
      <c r="DB176" s="310" t="str">
        <f ca="true">+IF(OFFSET('Sanitation Data'!$G$30,0,10*ROW('Sanitation Data'!G170))="","",OFFSET('Sanitation Data'!$G$30,0,10*ROW('Sanitation Data'!G170)))</f>
        <v/>
      </c>
      <c r="DC176" s="310" t="str">
        <f ca="true">+IF(OFFSET('Sanitation Data'!$G$31,0,10*ROW('Sanitation Data'!G170))="","",OFFSET('Sanitation Data'!$G$31,0,10*ROW('Sanitation Data'!G170)))</f>
        <v/>
      </c>
      <c r="DD176" s="310" t="str">
        <f ca="true">+IF(OFFSET('Sanitation Data'!$G$32,0,10*ROW('Sanitation Data'!G170))="","",OFFSET('Sanitation Data'!$G$32,0,10*ROW('Sanitation Data'!G170)))</f>
        <v/>
      </c>
      <c r="DE176" s="310" t="str">
        <f ca="true">+IF(OFFSET('Sanitation Data'!$H$28,0,10*ROW('Sanitation Data'!H170))="","",OFFSET('Sanitation Data'!$H$28,0,10*ROW('Sanitation Data'!H170)))</f>
        <v/>
      </c>
      <c r="DF176" s="310" t="str">
        <f ca="true">+IF(OFFSET('Sanitation Data'!$H$29,0,10*ROW('Sanitation Data'!H170))="","",OFFSET('Sanitation Data'!$H$29,0,10*ROW('Sanitation Data'!H170)))</f>
        <v/>
      </c>
      <c r="DG176" s="310" t="str">
        <f ca="true">+IF(OFFSET('Sanitation Data'!$H$30,0,10*ROW('Sanitation Data'!H170))="","",OFFSET('Sanitation Data'!$H$30,0,10*ROW('Sanitation Data'!H170)))</f>
        <v/>
      </c>
      <c r="DH176" s="310" t="str">
        <f ca="true">+IF(OFFSET('Sanitation Data'!$H$31,0,10*ROW('Sanitation Data'!H170))="","",OFFSET('Sanitation Data'!$H$31,0,10*ROW('Sanitation Data'!H170)))</f>
        <v/>
      </c>
      <c r="DI176" s="310" t="str">
        <f ca="true">+IF(OFFSET('Sanitation Data'!$H$32,0,10*ROW('Sanitation Data'!H170))="","",OFFSET('Sanitation Data'!$H$32,0,10*ROW('Sanitation Data'!H170)))</f>
        <v/>
      </c>
      <c r="DJ176" s="310" t="str">
        <f ca="true">+IF(OFFSET('Sanitation Data'!$I$28,0,10*ROW('Sanitation Data'!I170))="","",OFFSET('Sanitation Data'!$I$28,0,10*ROW('Sanitation Data'!I170)))</f>
        <v/>
      </c>
      <c r="DK176" s="310" t="str">
        <f ca="true">+IF(OFFSET('Sanitation Data'!$I$29,0,10*ROW('Sanitation Data'!I170))="","",OFFSET('Sanitation Data'!$I$29,0,10*ROW('Sanitation Data'!I170)))</f>
        <v/>
      </c>
      <c r="DL176" s="310" t="str">
        <f ca="true">+IF(OFFSET('Sanitation Data'!$I$30,0,10*ROW('Sanitation Data'!I170))="","",OFFSET('Sanitation Data'!$I$30,0,10*ROW('Sanitation Data'!I170)))</f>
        <v/>
      </c>
      <c r="DM176" s="310" t="str">
        <f ca="true">+IF(OFFSET('Sanitation Data'!$I$31,0,10*ROW('Sanitation Data'!I170))="","",OFFSET('Sanitation Data'!$I$31,0,10*ROW('Sanitation Data'!I170)))</f>
        <v/>
      </c>
      <c r="DN176" s="310" t="str">
        <f ca="true">+IF(OFFSET('Sanitation Data'!$I$32,0,10*ROW('Sanitation Data'!I170))="","",OFFSET('Sanitation Data'!$I$32,0,10*ROW('Sanitation Data'!I170)))</f>
        <v/>
      </c>
      <c r="DO176" s="310" t="str">
        <f ca="true">+IF(OFFSET('Hygiene Data'!$D$11,0,10*ROW('Hygiene Data'!D170))="","",OFFSET('Hygiene Data'!$D$11,0,10*ROW('Hygiene Data'!D170)))</f>
        <v/>
      </c>
      <c r="DP176" s="310" t="str">
        <f ca="true">+IF(OFFSET('Hygiene Data'!$D$12,0,10*ROW('Hygiene Data'!D170))="","",OFFSET('Hygiene Data'!$D$12,0,10*ROW('Hygiene Data'!D170)))</f>
        <v/>
      </c>
      <c r="DQ176" s="310" t="str">
        <f ca="true">+IF(OFFSET('Hygiene Data'!$D$13,0,10*ROW('Hygiene Data'!D170))="","",OFFSET('Hygiene Data'!$D$13,0,10*ROW('Hygiene Data'!D170)))</f>
        <v/>
      </c>
      <c r="DR176" s="310" t="str">
        <f ca="true">+IF(OFFSET('Hygiene Data'!$E$11,0,10*ROW('Hygiene Data'!E170))="","",OFFSET('Hygiene Data'!$E$11,0,10*ROW('Hygiene Data'!E170)))</f>
        <v/>
      </c>
      <c r="DS176" s="310" t="str">
        <f ca="true">+IF(OFFSET('Hygiene Data'!$E$12,0,10*ROW('Hygiene Data'!E170))="","",OFFSET('Hygiene Data'!$E$12,0,10*ROW('Hygiene Data'!E170)))</f>
        <v/>
      </c>
      <c r="DT176" s="310" t="str">
        <f ca="true">+IF(OFFSET('Hygiene Data'!$E$13,0,10*ROW('Hygiene Data'!E170))="","",OFFSET('Hygiene Data'!$E$13,0,10*ROW('Hygiene Data'!E170)))</f>
        <v/>
      </c>
      <c r="DU176" s="310" t="str">
        <f ca="true">+IF(OFFSET('Hygiene Data'!$F$11,0,10*ROW('Hygiene Data'!F170))="","",OFFSET('Hygiene Data'!$F$11,0,10*ROW('Hygiene Data'!F170)))</f>
        <v/>
      </c>
      <c r="DV176" s="310" t="str">
        <f ca="true">+IF(OFFSET('Hygiene Data'!$F$12,0,10*ROW('Hygiene Data'!F170))="","",OFFSET('Hygiene Data'!$F$12,0,10*ROW('Hygiene Data'!F170)))</f>
        <v/>
      </c>
      <c r="DW176" s="310" t="str">
        <f ca="true">+IF(OFFSET('Hygiene Data'!$F$13,0,10*ROW('Hygiene Data'!F170))="","",OFFSET('Hygiene Data'!$F$13,0,10*ROW('Hygiene Data'!F170)))</f>
        <v/>
      </c>
      <c r="DX176" s="310" t="str">
        <f ca="true">+IF(OFFSET('Hygiene Data'!$G$11,0,10*ROW('Hygiene Data'!G170))="","",OFFSET('Hygiene Data'!$G$11,0,10*ROW('Hygiene Data'!G170)))</f>
        <v/>
      </c>
      <c r="DY176" s="310" t="str">
        <f ca="true">+IF(OFFSET('Hygiene Data'!$G$12,0,10*ROW('Hygiene Data'!G170))="","",OFFSET('Hygiene Data'!$G$12,0,10*ROW('Hygiene Data'!G170)))</f>
        <v/>
      </c>
      <c r="DZ176" s="310" t="str">
        <f ca="true">+IF(OFFSET('Hygiene Data'!$G$13,0,10*ROW('Hygiene Data'!G170))="","",OFFSET('Hygiene Data'!$G$13,0,10*ROW('Hygiene Data'!G170)))</f>
        <v/>
      </c>
      <c r="EA176" s="310" t="str">
        <f ca="true">+IF(OFFSET('Hygiene Data'!$H$11,0,10*ROW('Hygiene Data'!H170))="","",OFFSET('Hygiene Data'!$H$11,0,10*ROW('Hygiene Data'!H170)))</f>
        <v/>
      </c>
      <c r="EB176" s="310" t="str">
        <f ca="true">+IF(OFFSET('Hygiene Data'!$H$12,0,10*ROW('Hygiene Data'!H170))="","",OFFSET('Hygiene Data'!$H$12,0,10*ROW('Hygiene Data'!H170)))</f>
        <v/>
      </c>
      <c r="EC176" s="310" t="str">
        <f ca="true">+IF(OFFSET('Hygiene Data'!$H$13,0,10*ROW('Hygiene Data'!H170))="","",OFFSET('Hygiene Data'!$H$13,0,10*ROW('Hygiene Data'!H170)))</f>
        <v/>
      </c>
      <c r="ED176" s="310" t="str">
        <f ca="true">+IF(OFFSET('Hygiene Data'!$I$11,0,10*ROW('Hygiene Data'!I170))="","",OFFSET('Hygiene Data'!$I$11,0,10*ROW('Hygiene Data'!I170)))</f>
        <v/>
      </c>
      <c r="EE176" s="310" t="str">
        <f ca="true">+IF(OFFSET('Hygiene Data'!$I$12,0,10*ROW('Hygiene Data'!I170))="","",OFFSET('Hygiene Data'!$I$12,0,10*ROW('Hygiene Data'!I170)))</f>
        <v/>
      </c>
      <c r="EF176" s="310"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66"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10"/>
      <c r="BS177" s="310" t="str">
        <f ca="true">+IF(OFFSET('Water Data'!$D$27,0,10*ROW('Water Data'!D171))="","",OFFSET('Water Data'!$D$27,0,10*ROW('Water Data'!D171)))</f>
        <v/>
      </c>
      <c r="BT177" s="310" t="str">
        <f ca="true">+IF(OFFSET('Water Data'!$D$28,0,10*ROW('Water Data'!D171))="","",OFFSET('Water Data'!$D$28,0,10*ROW('Water Data'!D171)))</f>
        <v/>
      </c>
      <c r="BU177" s="310" t="str">
        <f ca="true">+IF(OFFSET('Water Data'!$D$29,0,10*ROW('Water Data'!D171))="","",OFFSET('Water Data'!$D$29,0,10*ROW('Water Data'!D171)))</f>
        <v/>
      </c>
      <c r="BV177" s="310" t="str">
        <f ca="true">+IF(OFFSET('Water Data'!$E$27,0,10*ROW('Water Data'!E171))="","",OFFSET('Water Data'!$E$27,0,10*ROW('Water Data'!E171)))</f>
        <v/>
      </c>
      <c r="BW177" s="310" t="str">
        <f ca="true">+IF(OFFSET('Water Data'!$E$28,0,10*ROW('Water Data'!E171))="","",OFFSET('Water Data'!$E$28,0,10*ROW('Water Data'!E171)))</f>
        <v/>
      </c>
      <c r="BX177" s="310" t="str">
        <f ca="true">+IF(OFFSET('Water Data'!$E$29,0,10*ROW('Water Data'!E171))="","",OFFSET('Water Data'!$E$29,0,10*ROW('Water Data'!E171)))</f>
        <v/>
      </c>
      <c r="BY177" s="310" t="str">
        <f ca="true">+IF(OFFSET('Water Data'!$F$27,0,10*ROW('Water Data'!F171))="","",OFFSET('Water Data'!$F$27,0,10*ROW('Water Data'!F171)))</f>
        <v/>
      </c>
      <c r="BZ177" s="310" t="str">
        <f ca="true">+IF(OFFSET('Water Data'!$F$28,0,10*ROW('Water Data'!F171))="","",OFFSET('Water Data'!$F$28,0,10*ROW('Water Data'!F171)))</f>
        <v/>
      </c>
      <c r="CA177" s="310" t="str">
        <f ca="true">+IF(OFFSET('Water Data'!$F$29,0,10*ROW('Water Data'!F171))="","",OFFSET('Water Data'!$F$29,0,10*ROW('Water Data'!F171)))</f>
        <v/>
      </c>
      <c r="CB177" s="310" t="str">
        <f ca="true">+IF(OFFSET('Water Data'!$G$27,0,10*ROW('Water Data'!G171))="","",OFFSET('Water Data'!$G$27,0,10*ROW('Water Data'!G171)))</f>
        <v/>
      </c>
      <c r="CC177" s="310" t="str">
        <f ca="true">+IF(OFFSET('Water Data'!$G$28,0,10*ROW('Water Data'!G171))="","",OFFSET('Water Data'!$G$28,0,10*ROW('Water Data'!G171)))</f>
        <v/>
      </c>
      <c r="CD177" s="310" t="str">
        <f ca="true">+IF(OFFSET('Water Data'!$G$29,0,10*ROW('Water Data'!G171))="","",OFFSET('Water Data'!$G$29,0,10*ROW('Water Data'!G171)))</f>
        <v/>
      </c>
      <c r="CE177" s="310" t="str">
        <f ca="true">+IF(OFFSET('Water Data'!$H$27,0,10*ROW('Water Data'!H171))="","",OFFSET('Water Data'!$H$27,0,10*ROW('Water Data'!H171)))</f>
        <v/>
      </c>
      <c r="CF177" s="310" t="str">
        <f ca="true">+IF(OFFSET('Water Data'!$H$28,0,10*ROW('Water Data'!H171))="","",OFFSET('Water Data'!$H$28,0,10*ROW('Water Data'!H171)))</f>
        <v/>
      </c>
      <c r="CG177" s="310" t="str">
        <f ca="true">+IF(OFFSET('Water Data'!$H$29,0,10*ROW('Water Data'!H171))="","",OFFSET('Water Data'!$H$29,0,10*ROW('Water Data'!H171)))</f>
        <v/>
      </c>
      <c r="CH177" s="310" t="str">
        <f ca="true">+IF(OFFSET('Water Data'!$I$27,0,10*ROW('Water Data'!I171))="","",OFFSET('Water Data'!$I$27,0,10*ROW('Water Data'!I171)))</f>
        <v/>
      </c>
      <c r="CI177" s="310" t="str">
        <f ca="true">+IF(OFFSET('Water Data'!$I$28,0,10*ROW('Water Data'!I171))="","",OFFSET('Water Data'!$I$28,0,10*ROW('Water Data'!I171)))</f>
        <v/>
      </c>
      <c r="CJ177" s="310" t="str">
        <f ca="true">+IF(OFFSET('Water Data'!$I$29,0,10*ROW('Water Data'!I171))="","",OFFSET('Water Data'!$I$29,0,10*ROW('Water Data'!I171)))</f>
        <v/>
      </c>
      <c r="CK177" s="310" t="str">
        <f ca="true">+IF(OFFSET('Sanitation Data'!$D$28,0,10*ROW('Sanitation Data'!D171))="","",OFFSET('Sanitation Data'!$D$28,0,10*ROW('Sanitation Data'!D171)))</f>
        <v/>
      </c>
      <c r="CL177" s="310" t="str">
        <f ca="true">+IF(OFFSET('Sanitation Data'!$D$29,0,10*ROW('Sanitation Data'!D171))="","",OFFSET('Sanitation Data'!$D$29,0,10*ROW('Sanitation Data'!D171)))</f>
        <v/>
      </c>
      <c r="CM177" s="310" t="str">
        <f ca="true">+IF(OFFSET('Sanitation Data'!$D$30,0,10*ROW('Sanitation Data'!D171))="","",OFFSET('Sanitation Data'!$D$30,0,10*ROW('Sanitation Data'!D171)))</f>
        <v/>
      </c>
      <c r="CN177" s="310" t="str">
        <f ca="true">+IF(OFFSET('Sanitation Data'!$D$31,0,10*ROW('Sanitation Data'!D171))="","",OFFSET('Sanitation Data'!$D$31,0,10*ROW('Sanitation Data'!D171)))</f>
        <v/>
      </c>
      <c r="CO177" s="310" t="str">
        <f ca="true">+IF(OFFSET('Sanitation Data'!$D$32,0,10*ROW('Sanitation Data'!D171))="","",OFFSET('Sanitation Data'!$D$32,0,10*ROW('Sanitation Data'!D171)))</f>
        <v/>
      </c>
      <c r="CP177" s="310" t="str">
        <f ca="true">+IF(OFFSET('Sanitation Data'!$E$28,0,10*ROW('Sanitation Data'!E171))="","",OFFSET('Sanitation Data'!$E$28,0,10*ROW('Sanitation Data'!E171)))</f>
        <v/>
      </c>
      <c r="CQ177" s="310" t="str">
        <f ca="true">+IF(OFFSET('Sanitation Data'!$E$29,0,10*ROW('Sanitation Data'!E171))="","",OFFSET('Sanitation Data'!$E$29,0,10*ROW('Sanitation Data'!E171)))</f>
        <v/>
      </c>
      <c r="CR177" s="310" t="str">
        <f ca="true">+IF(OFFSET('Sanitation Data'!$E$30,0,10*ROW('Sanitation Data'!E171))="","",OFFSET('Sanitation Data'!$E$30,0,10*ROW('Sanitation Data'!E171)))</f>
        <v/>
      </c>
      <c r="CS177" s="310" t="str">
        <f ca="true">+IF(OFFSET('Sanitation Data'!$E$31,0,10*ROW('Sanitation Data'!E171))="","",OFFSET('Sanitation Data'!$E$31,0,10*ROW('Sanitation Data'!E171)))</f>
        <v/>
      </c>
      <c r="CT177" s="310" t="str">
        <f ca="true">+IF(OFFSET('Sanitation Data'!$E$32,0,10*ROW('Sanitation Data'!E171))="","",OFFSET('Sanitation Data'!$E$32,0,10*ROW('Sanitation Data'!E171)))</f>
        <v/>
      </c>
      <c r="CU177" s="310" t="str">
        <f ca="true">+IF(OFFSET('Sanitation Data'!$F$28,0,10*ROW('Sanitation Data'!F171))="","",OFFSET('Sanitation Data'!$F$28,0,10*ROW('Sanitation Data'!F171)))</f>
        <v/>
      </c>
      <c r="CV177" s="310" t="str">
        <f ca="true">+IF(OFFSET('Sanitation Data'!$F$29,0,10*ROW('Sanitation Data'!F171))="","",OFFSET('Sanitation Data'!$F$29,0,10*ROW('Sanitation Data'!F171)))</f>
        <v/>
      </c>
      <c r="CW177" s="310" t="str">
        <f ca="true">+IF(OFFSET('Sanitation Data'!$F$30,0,10*ROW('Sanitation Data'!F171))="","",OFFSET('Sanitation Data'!$F$30,0,10*ROW('Sanitation Data'!F171)))</f>
        <v/>
      </c>
      <c r="CX177" s="310" t="str">
        <f ca="true">+IF(OFFSET('Sanitation Data'!$F$31,0,10*ROW('Sanitation Data'!F171))="","",OFFSET('Sanitation Data'!$F$31,0,10*ROW('Sanitation Data'!F171)))</f>
        <v/>
      </c>
      <c r="CY177" s="310" t="str">
        <f ca="true">+IF(OFFSET('Sanitation Data'!$F$32,0,10*ROW('Sanitation Data'!F171))="","",OFFSET('Sanitation Data'!$F$32,0,10*ROW('Sanitation Data'!F171)))</f>
        <v/>
      </c>
      <c r="CZ177" s="310" t="str">
        <f ca="true">+IF(OFFSET('Sanitation Data'!$G$28,0,10*ROW('Sanitation Data'!G171))="","",OFFSET('Sanitation Data'!$G$28,0,10*ROW('Sanitation Data'!G171)))</f>
        <v/>
      </c>
      <c r="DA177" s="310" t="str">
        <f ca="true">+IF(OFFSET('Sanitation Data'!$G$29,0,10*ROW('Sanitation Data'!G171))="","",OFFSET('Sanitation Data'!$G$29,0,10*ROW('Sanitation Data'!G171)))</f>
        <v/>
      </c>
      <c r="DB177" s="310" t="str">
        <f ca="true">+IF(OFFSET('Sanitation Data'!$G$30,0,10*ROW('Sanitation Data'!G171))="","",OFFSET('Sanitation Data'!$G$30,0,10*ROW('Sanitation Data'!G171)))</f>
        <v/>
      </c>
      <c r="DC177" s="310" t="str">
        <f ca="true">+IF(OFFSET('Sanitation Data'!$G$31,0,10*ROW('Sanitation Data'!G171))="","",OFFSET('Sanitation Data'!$G$31,0,10*ROW('Sanitation Data'!G171)))</f>
        <v/>
      </c>
      <c r="DD177" s="310" t="str">
        <f ca="true">+IF(OFFSET('Sanitation Data'!$G$32,0,10*ROW('Sanitation Data'!G171))="","",OFFSET('Sanitation Data'!$G$32,0,10*ROW('Sanitation Data'!G171)))</f>
        <v/>
      </c>
      <c r="DE177" s="310" t="str">
        <f ca="true">+IF(OFFSET('Sanitation Data'!$H$28,0,10*ROW('Sanitation Data'!H171))="","",OFFSET('Sanitation Data'!$H$28,0,10*ROW('Sanitation Data'!H171)))</f>
        <v/>
      </c>
      <c r="DF177" s="310" t="str">
        <f ca="true">+IF(OFFSET('Sanitation Data'!$H$29,0,10*ROW('Sanitation Data'!H171))="","",OFFSET('Sanitation Data'!$H$29,0,10*ROW('Sanitation Data'!H171)))</f>
        <v/>
      </c>
      <c r="DG177" s="310" t="str">
        <f ca="true">+IF(OFFSET('Sanitation Data'!$H$30,0,10*ROW('Sanitation Data'!H171))="","",OFFSET('Sanitation Data'!$H$30,0,10*ROW('Sanitation Data'!H171)))</f>
        <v/>
      </c>
      <c r="DH177" s="310" t="str">
        <f ca="true">+IF(OFFSET('Sanitation Data'!$H$31,0,10*ROW('Sanitation Data'!H171))="","",OFFSET('Sanitation Data'!$H$31,0,10*ROW('Sanitation Data'!H171)))</f>
        <v/>
      </c>
      <c r="DI177" s="310" t="str">
        <f ca="true">+IF(OFFSET('Sanitation Data'!$H$32,0,10*ROW('Sanitation Data'!H171))="","",OFFSET('Sanitation Data'!$H$32,0,10*ROW('Sanitation Data'!H171)))</f>
        <v/>
      </c>
      <c r="DJ177" s="310" t="str">
        <f ca="true">+IF(OFFSET('Sanitation Data'!$I$28,0,10*ROW('Sanitation Data'!I171))="","",OFFSET('Sanitation Data'!$I$28,0,10*ROW('Sanitation Data'!I171)))</f>
        <v/>
      </c>
      <c r="DK177" s="310" t="str">
        <f ca="true">+IF(OFFSET('Sanitation Data'!$I$29,0,10*ROW('Sanitation Data'!I171))="","",OFFSET('Sanitation Data'!$I$29,0,10*ROW('Sanitation Data'!I171)))</f>
        <v/>
      </c>
      <c r="DL177" s="310" t="str">
        <f ca="true">+IF(OFFSET('Sanitation Data'!$I$30,0,10*ROW('Sanitation Data'!I171))="","",OFFSET('Sanitation Data'!$I$30,0,10*ROW('Sanitation Data'!I171)))</f>
        <v/>
      </c>
      <c r="DM177" s="310" t="str">
        <f ca="true">+IF(OFFSET('Sanitation Data'!$I$31,0,10*ROW('Sanitation Data'!I171))="","",OFFSET('Sanitation Data'!$I$31,0,10*ROW('Sanitation Data'!I171)))</f>
        <v/>
      </c>
      <c r="DN177" s="310" t="str">
        <f ca="true">+IF(OFFSET('Sanitation Data'!$I$32,0,10*ROW('Sanitation Data'!I171))="","",OFFSET('Sanitation Data'!$I$32,0,10*ROW('Sanitation Data'!I171)))</f>
        <v/>
      </c>
      <c r="DO177" s="310" t="str">
        <f ca="true">+IF(OFFSET('Hygiene Data'!$D$11,0,10*ROW('Hygiene Data'!D171))="","",OFFSET('Hygiene Data'!$D$11,0,10*ROW('Hygiene Data'!D171)))</f>
        <v/>
      </c>
      <c r="DP177" s="310" t="str">
        <f ca="true">+IF(OFFSET('Hygiene Data'!$D$12,0,10*ROW('Hygiene Data'!D171))="","",OFFSET('Hygiene Data'!$D$12,0,10*ROW('Hygiene Data'!D171)))</f>
        <v/>
      </c>
      <c r="DQ177" s="310" t="str">
        <f ca="true">+IF(OFFSET('Hygiene Data'!$D$13,0,10*ROW('Hygiene Data'!D171))="","",OFFSET('Hygiene Data'!$D$13,0,10*ROW('Hygiene Data'!D171)))</f>
        <v/>
      </c>
      <c r="DR177" s="310" t="str">
        <f ca="true">+IF(OFFSET('Hygiene Data'!$E$11,0,10*ROW('Hygiene Data'!E171))="","",OFFSET('Hygiene Data'!$E$11,0,10*ROW('Hygiene Data'!E171)))</f>
        <v/>
      </c>
      <c r="DS177" s="310" t="str">
        <f ca="true">+IF(OFFSET('Hygiene Data'!$E$12,0,10*ROW('Hygiene Data'!E171))="","",OFFSET('Hygiene Data'!$E$12,0,10*ROW('Hygiene Data'!E171)))</f>
        <v/>
      </c>
      <c r="DT177" s="310" t="str">
        <f ca="true">+IF(OFFSET('Hygiene Data'!$E$13,0,10*ROW('Hygiene Data'!E171))="","",OFFSET('Hygiene Data'!$E$13,0,10*ROW('Hygiene Data'!E171)))</f>
        <v/>
      </c>
      <c r="DU177" s="310" t="str">
        <f ca="true">+IF(OFFSET('Hygiene Data'!$F$11,0,10*ROW('Hygiene Data'!F171))="","",OFFSET('Hygiene Data'!$F$11,0,10*ROW('Hygiene Data'!F171)))</f>
        <v/>
      </c>
      <c r="DV177" s="310" t="str">
        <f ca="true">+IF(OFFSET('Hygiene Data'!$F$12,0,10*ROW('Hygiene Data'!F171))="","",OFFSET('Hygiene Data'!$F$12,0,10*ROW('Hygiene Data'!F171)))</f>
        <v/>
      </c>
      <c r="DW177" s="310" t="str">
        <f ca="true">+IF(OFFSET('Hygiene Data'!$F$13,0,10*ROW('Hygiene Data'!F171))="","",OFFSET('Hygiene Data'!$F$13,0,10*ROW('Hygiene Data'!F171)))</f>
        <v/>
      </c>
      <c r="DX177" s="310" t="str">
        <f ca="true">+IF(OFFSET('Hygiene Data'!$G$11,0,10*ROW('Hygiene Data'!G171))="","",OFFSET('Hygiene Data'!$G$11,0,10*ROW('Hygiene Data'!G171)))</f>
        <v/>
      </c>
      <c r="DY177" s="310" t="str">
        <f ca="true">+IF(OFFSET('Hygiene Data'!$G$12,0,10*ROW('Hygiene Data'!G171))="","",OFFSET('Hygiene Data'!$G$12,0,10*ROW('Hygiene Data'!G171)))</f>
        <v/>
      </c>
      <c r="DZ177" s="310" t="str">
        <f ca="true">+IF(OFFSET('Hygiene Data'!$G$13,0,10*ROW('Hygiene Data'!G171))="","",OFFSET('Hygiene Data'!$G$13,0,10*ROW('Hygiene Data'!G171)))</f>
        <v/>
      </c>
      <c r="EA177" s="310" t="str">
        <f ca="true">+IF(OFFSET('Hygiene Data'!$H$11,0,10*ROW('Hygiene Data'!H171))="","",OFFSET('Hygiene Data'!$H$11,0,10*ROW('Hygiene Data'!H171)))</f>
        <v/>
      </c>
      <c r="EB177" s="310" t="str">
        <f ca="true">+IF(OFFSET('Hygiene Data'!$H$12,0,10*ROW('Hygiene Data'!H171))="","",OFFSET('Hygiene Data'!$H$12,0,10*ROW('Hygiene Data'!H171)))</f>
        <v/>
      </c>
      <c r="EC177" s="310" t="str">
        <f ca="true">+IF(OFFSET('Hygiene Data'!$H$13,0,10*ROW('Hygiene Data'!H171))="","",OFFSET('Hygiene Data'!$H$13,0,10*ROW('Hygiene Data'!H171)))</f>
        <v/>
      </c>
      <c r="ED177" s="310" t="str">
        <f ca="true">+IF(OFFSET('Hygiene Data'!$I$11,0,10*ROW('Hygiene Data'!I171))="","",OFFSET('Hygiene Data'!$I$11,0,10*ROW('Hygiene Data'!I171)))</f>
        <v/>
      </c>
      <c r="EE177" s="310" t="str">
        <f ca="true">+IF(OFFSET('Hygiene Data'!$I$12,0,10*ROW('Hygiene Data'!I171))="","",OFFSET('Hygiene Data'!$I$12,0,10*ROW('Hygiene Data'!I171)))</f>
        <v/>
      </c>
      <c r="EF177" s="310"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66"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10"/>
      <c r="BS178" s="310" t="str">
        <f ca="true">+IF(OFFSET('Water Data'!$D$27,0,10*ROW('Water Data'!D172))="","",OFFSET('Water Data'!$D$27,0,10*ROW('Water Data'!D172)))</f>
        <v/>
      </c>
      <c r="BT178" s="310" t="str">
        <f ca="true">+IF(OFFSET('Water Data'!$D$28,0,10*ROW('Water Data'!D172))="","",OFFSET('Water Data'!$D$28,0,10*ROW('Water Data'!D172)))</f>
        <v/>
      </c>
      <c r="BU178" s="310" t="str">
        <f ca="true">+IF(OFFSET('Water Data'!$D$29,0,10*ROW('Water Data'!D172))="","",OFFSET('Water Data'!$D$29,0,10*ROW('Water Data'!D172)))</f>
        <v/>
      </c>
      <c r="BV178" s="310" t="str">
        <f ca="true">+IF(OFFSET('Water Data'!$E$27,0,10*ROW('Water Data'!E172))="","",OFFSET('Water Data'!$E$27,0,10*ROW('Water Data'!E172)))</f>
        <v/>
      </c>
      <c r="BW178" s="310" t="str">
        <f ca="true">+IF(OFFSET('Water Data'!$E$28,0,10*ROW('Water Data'!E172))="","",OFFSET('Water Data'!$E$28,0,10*ROW('Water Data'!E172)))</f>
        <v/>
      </c>
      <c r="BX178" s="310" t="str">
        <f ca="true">+IF(OFFSET('Water Data'!$E$29,0,10*ROW('Water Data'!E172))="","",OFFSET('Water Data'!$E$29,0,10*ROW('Water Data'!E172)))</f>
        <v/>
      </c>
      <c r="BY178" s="310" t="str">
        <f ca="true">+IF(OFFSET('Water Data'!$F$27,0,10*ROW('Water Data'!F172))="","",OFFSET('Water Data'!$F$27,0,10*ROW('Water Data'!F172)))</f>
        <v/>
      </c>
      <c r="BZ178" s="310" t="str">
        <f ca="true">+IF(OFFSET('Water Data'!$F$28,0,10*ROW('Water Data'!F172))="","",OFFSET('Water Data'!$F$28,0,10*ROW('Water Data'!F172)))</f>
        <v/>
      </c>
      <c r="CA178" s="310" t="str">
        <f ca="true">+IF(OFFSET('Water Data'!$F$29,0,10*ROW('Water Data'!F172))="","",OFFSET('Water Data'!$F$29,0,10*ROW('Water Data'!F172)))</f>
        <v/>
      </c>
      <c r="CB178" s="310" t="str">
        <f ca="true">+IF(OFFSET('Water Data'!$G$27,0,10*ROW('Water Data'!G172))="","",OFFSET('Water Data'!$G$27,0,10*ROW('Water Data'!G172)))</f>
        <v/>
      </c>
      <c r="CC178" s="310" t="str">
        <f ca="true">+IF(OFFSET('Water Data'!$G$28,0,10*ROW('Water Data'!G172))="","",OFFSET('Water Data'!$G$28,0,10*ROW('Water Data'!G172)))</f>
        <v/>
      </c>
      <c r="CD178" s="310" t="str">
        <f ca="true">+IF(OFFSET('Water Data'!$G$29,0,10*ROW('Water Data'!G172))="","",OFFSET('Water Data'!$G$29,0,10*ROW('Water Data'!G172)))</f>
        <v/>
      </c>
      <c r="CE178" s="310" t="str">
        <f ca="true">+IF(OFFSET('Water Data'!$H$27,0,10*ROW('Water Data'!H172))="","",OFFSET('Water Data'!$H$27,0,10*ROW('Water Data'!H172)))</f>
        <v/>
      </c>
      <c r="CF178" s="310" t="str">
        <f ca="true">+IF(OFFSET('Water Data'!$H$28,0,10*ROW('Water Data'!H172))="","",OFFSET('Water Data'!$H$28,0,10*ROW('Water Data'!H172)))</f>
        <v/>
      </c>
      <c r="CG178" s="310" t="str">
        <f ca="true">+IF(OFFSET('Water Data'!$H$29,0,10*ROW('Water Data'!H172))="","",OFFSET('Water Data'!$H$29,0,10*ROW('Water Data'!H172)))</f>
        <v/>
      </c>
      <c r="CH178" s="310" t="str">
        <f ca="true">+IF(OFFSET('Water Data'!$I$27,0,10*ROW('Water Data'!I172))="","",OFFSET('Water Data'!$I$27,0,10*ROW('Water Data'!I172)))</f>
        <v/>
      </c>
      <c r="CI178" s="310" t="str">
        <f ca="true">+IF(OFFSET('Water Data'!$I$28,0,10*ROW('Water Data'!I172))="","",OFFSET('Water Data'!$I$28,0,10*ROW('Water Data'!I172)))</f>
        <v/>
      </c>
      <c r="CJ178" s="310" t="str">
        <f ca="true">+IF(OFFSET('Water Data'!$I$29,0,10*ROW('Water Data'!I172))="","",OFFSET('Water Data'!$I$29,0,10*ROW('Water Data'!I172)))</f>
        <v/>
      </c>
      <c r="CK178" s="310" t="str">
        <f ca="true">+IF(OFFSET('Sanitation Data'!$D$28,0,10*ROW('Sanitation Data'!D172))="","",OFFSET('Sanitation Data'!$D$28,0,10*ROW('Sanitation Data'!D172)))</f>
        <v/>
      </c>
      <c r="CL178" s="310" t="str">
        <f ca="true">+IF(OFFSET('Sanitation Data'!$D$29,0,10*ROW('Sanitation Data'!D172))="","",OFFSET('Sanitation Data'!$D$29,0,10*ROW('Sanitation Data'!D172)))</f>
        <v/>
      </c>
      <c r="CM178" s="310" t="str">
        <f ca="true">+IF(OFFSET('Sanitation Data'!$D$30,0,10*ROW('Sanitation Data'!D172))="","",OFFSET('Sanitation Data'!$D$30,0,10*ROW('Sanitation Data'!D172)))</f>
        <v/>
      </c>
      <c r="CN178" s="310" t="str">
        <f ca="true">+IF(OFFSET('Sanitation Data'!$D$31,0,10*ROW('Sanitation Data'!D172))="","",OFFSET('Sanitation Data'!$D$31,0,10*ROW('Sanitation Data'!D172)))</f>
        <v/>
      </c>
      <c r="CO178" s="310" t="str">
        <f ca="true">+IF(OFFSET('Sanitation Data'!$D$32,0,10*ROW('Sanitation Data'!D172))="","",OFFSET('Sanitation Data'!$D$32,0,10*ROW('Sanitation Data'!D172)))</f>
        <v/>
      </c>
      <c r="CP178" s="310" t="str">
        <f ca="true">+IF(OFFSET('Sanitation Data'!$E$28,0,10*ROW('Sanitation Data'!E172))="","",OFFSET('Sanitation Data'!$E$28,0,10*ROW('Sanitation Data'!E172)))</f>
        <v/>
      </c>
      <c r="CQ178" s="310" t="str">
        <f ca="true">+IF(OFFSET('Sanitation Data'!$E$29,0,10*ROW('Sanitation Data'!E172))="","",OFFSET('Sanitation Data'!$E$29,0,10*ROW('Sanitation Data'!E172)))</f>
        <v/>
      </c>
      <c r="CR178" s="310" t="str">
        <f ca="true">+IF(OFFSET('Sanitation Data'!$E$30,0,10*ROW('Sanitation Data'!E172))="","",OFFSET('Sanitation Data'!$E$30,0,10*ROW('Sanitation Data'!E172)))</f>
        <v/>
      </c>
      <c r="CS178" s="310" t="str">
        <f ca="true">+IF(OFFSET('Sanitation Data'!$E$31,0,10*ROW('Sanitation Data'!E172))="","",OFFSET('Sanitation Data'!$E$31,0,10*ROW('Sanitation Data'!E172)))</f>
        <v/>
      </c>
      <c r="CT178" s="310" t="str">
        <f ca="true">+IF(OFFSET('Sanitation Data'!$E$32,0,10*ROW('Sanitation Data'!E172))="","",OFFSET('Sanitation Data'!$E$32,0,10*ROW('Sanitation Data'!E172)))</f>
        <v/>
      </c>
      <c r="CU178" s="310" t="str">
        <f ca="true">+IF(OFFSET('Sanitation Data'!$F$28,0,10*ROW('Sanitation Data'!F172))="","",OFFSET('Sanitation Data'!$F$28,0,10*ROW('Sanitation Data'!F172)))</f>
        <v/>
      </c>
      <c r="CV178" s="310" t="str">
        <f ca="true">+IF(OFFSET('Sanitation Data'!$F$29,0,10*ROW('Sanitation Data'!F172))="","",OFFSET('Sanitation Data'!$F$29,0,10*ROW('Sanitation Data'!F172)))</f>
        <v/>
      </c>
      <c r="CW178" s="310" t="str">
        <f ca="true">+IF(OFFSET('Sanitation Data'!$F$30,0,10*ROW('Sanitation Data'!F172))="","",OFFSET('Sanitation Data'!$F$30,0,10*ROW('Sanitation Data'!F172)))</f>
        <v/>
      </c>
      <c r="CX178" s="310" t="str">
        <f ca="true">+IF(OFFSET('Sanitation Data'!$F$31,0,10*ROW('Sanitation Data'!F172))="","",OFFSET('Sanitation Data'!$F$31,0,10*ROW('Sanitation Data'!F172)))</f>
        <v/>
      </c>
      <c r="CY178" s="310" t="str">
        <f ca="true">+IF(OFFSET('Sanitation Data'!$F$32,0,10*ROW('Sanitation Data'!F172))="","",OFFSET('Sanitation Data'!$F$32,0,10*ROW('Sanitation Data'!F172)))</f>
        <v/>
      </c>
      <c r="CZ178" s="310" t="str">
        <f ca="true">+IF(OFFSET('Sanitation Data'!$G$28,0,10*ROW('Sanitation Data'!G172))="","",OFFSET('Sanitation Data'!$G$28,0,10*ROW('Sanitation Data'!G172)))</f>
        <v/>
      </c>
      <c r="DA178" s="310" t="str">
        <f ca="true">+IF(OFFSET('Sanitation Data'!$G$29,0,10*ROW('Sanitation Data'!G172))="","",OFFSET('Sanitation Data'!$G$29,0,10*ROW('Sanitation Data'!G172)))</f>
        <v/>
      </c>
      <c r="DB178" s="310" t="str">
        <f ca="true">+IF(OFFSET('Sanitation Data'!$G$30,0,10*ROW('Sanitation Data'!G172))="","",OFFSET('Sanitation Data'!$G$30,0,10*ROW('Sanitation Data'!G172)))</f>
        <v/>
      </c>
      <c r="DC178" s="310" t="str">
        <f ca="true">+IF(OFFSET('Sanitation Data'!$G$31,0,10*ROW('Sanitation Data'!G172))="","",OFFSET('Sanitation Data'!$G$31,0,10*ROW('Sanitation Data'!G172)))</f>
        <v/>
      </c>
      <c r="DD178" s="310" t="str">
        <f ca="true">+IF(OFFSET('Sanitation Data'!$G$32,0,10*ROW('Sanitation Data'!G172))="","",OFFSET('Sanitation Data'!$G$32,0,10*ROW('Sanitation Data'!G172)))</f>
        <v/>
      </c>
      <c r="DE178" s="310" t="str">
        <f ca="true">+IF(OFFSET('Sanitation Data'!$H$28,0,10*ROW('Sanitation Data'!H172))="","",OFFSET('Sanitation Data'!$H$28,0,10*ROW('Sanitation Data'!H172)))</f>
        <v/>
      </c>
      <c r="DF178" s="310" t="str">
        <f ca="true">+IF(OFFSET('Sanitation Data'!$H$29,0,10*ROW('Sanitation Data'!H172))="","",OFFSET('Sanitation Data'!$H$29,0,10*ROW('Sanitation Data'!H172)))</f>
        <v/>
      </c>
      <c r="DG178" s="310" t="str">
        <f ca="true">+IF(OFFSET('Sanitation Data'!$H$30,0,10*ROW('Sanitation Data'!H172))="","",OFFSET('Sanitation Data'!$H$30,0,10*ROW('Sanitation Data'!H172)))</f>
        <v/>
      </c>
      <c r="DH178" s="310" t="str">
        <f ca="true">+IF(OFFSET('Sanitation Data'!$H$31,0,10*ROW('Sanitation Data'!H172))="","",OFFSET('Sanitation Data'!$H$31,0,10*ROW('Sanitation Data'!H172)))</f>
        <v/>
      </c>
      <c r="DI178" s="310" t="str">
        <f ca="true">+IF(OFFSET('Sanitation Data'!$H$32,0,10*ROW('Sanitation Data'!H172))="","",OFFSET('Sanitation Data'!$H$32,0,10*ROW('Sanitation Data'!H172)))</f>
        <v/>
      </c>
      <c r="DJ178" s="310" t="str">
        <f ca="true">+IF(OFFSET('Sanitation Data'!$I$28,0,10*ROW('Sanitation Data'!I172))="","",OFFSET('Sanitation Data'!$I$28,0,10*ROW('Sanitation Data'!I172)))</f>
        <v/>
      </c>
      <c r="DK178" s="310" t="str">
        <f ca="true">+IF(OFFSET('Sanitation Data'!$I$29,0,10*ROW('Sanitation Data'!I172))="","",OFFSET('Sanitation Data'!$I$29,0,10*ROW('Sanitation Data'!I172)))</f>
        <v/>
      </c>
      <c r="DL178" s="310" t="str">
        <f ca="true">+IF(OFFSET('Sanitation Data'!$I$30,0,10*ROW('Sanitation Data'!I172))="","",OFFSET('Sanitation Data'!$I$30,0,10*ROW('Sanitation Data'!I172)))</f>
        <v/>
      </c>
      <c r="DM178" s="310" t="str">
        <f ca="true">+IF(OFFSET('Sanitation Data'!$I$31,0,10*ROW('Sanitation Data'!I172))="","",OFFSET('Sanitation Data'!$I$31,0,10*ROW('Sanitation Data'!I172)))</f>
        <v/>
      </c>
      <c r="DN178" s="310" t="str">
        <f ca="true">+IF(OFFSET('Sanitation Data'!$I$32,0,10*ROW('Sanitation Data'!I172))="","",OFFSET('Sanitation Data'!$I$32,0,10*ROW('Sanitation Data'!I172)))</f>
        <v/>
      </c>
      <c r="DO178" s="310" t="str">
        <f ca="true">+IF(OFFSET('Hygiene Data'!$D$11,0,10*ROW('Hygiene Data'!D172))="","",OFFSET('Hygiene Data'!$D$11,0,10*ROW('Hygiene Data'!D172)))</f>
        <v/>
      </c>
      <c r="DP178" s="310" t="str">
        <f ca="true">+IF(OFFSET('Hygiene Data'!$D$12,0,10*ROW('Hygiene Data'!D172))="","",OFFSET('Hygiene Data'!$D$12,0,10*ROW('Hygiene Data'!D172)))</f>
        <v/>
      </c>
      <c r="DQ178" s="310" t="str">
        <f ca="true">+IF(OFFSET('Hygiene Data'!$D$13,0,10*ROW('Hygiene Data'!D172))="","",OFFSET('Hygiene Data'!$D$13,0,10*ROW('Hygiene Data'!D172)))</f>
        <v/>
      </c>
      <c r="DR178" s="310" t="str">
        <f ca="true">+IF(OFFSET('Hygiene Data'!$E$11,0,10*ROW('Hygiene Data'!E172))="","",OFFSET('Hygiene Data'!$E$11,0,10*ROW('Hygiene Data'!E172)))</f>
        <v/>
      </c>
      <c r="DS178" s="310" t="str">
        <f ca="true">+IF(OFFSET('Hygiene Data'!$E$12,0,10*ROW('Hygiene Data'!E172))="","",OFFSET('Hygiene Data'!$E$12,0,10*ROW('Hygiene Data'!E172)))</f>
        <v/>
      </c>
      <c r="DT178" s="310" t="str">
        <f ca="true">+IF(OFFSET('Hygiene Data'!$E$13,0,10*ROW('Hygiene Data'!E172))="","",OFFSET('Hygiene Data'!$E$13,0,10*ROW('Hygiene Data'!E172)))</f>
        <v/>
      </c>
      <c r="DU178" s="310" t="str">
        <f ca="true">+IF(OFFSET('Hygiene Data'!$F$11,0,10*ROW('Hygiene Data'!F172))="","",OFFSET('Hygiene Data'!$F$11,0,10*ROW('Hygiene Data'!F172)))</f>
        <v/>
      </c>
      <c r="DV178" s="310" t="str">
        <f ca="true">+IF(OFFSET('Hygiene Data'!$F$12,0,10*ROW('Hygiene Data'!F172))="","",OFFSET('Hygiene Data'!$F$12,0,10*ROW('Hygiene Data'!F172)))</f>
        <v/>
      </c>
      <c r="DW178" s="310" t="str">
        <f ca="true">+IF(OFFSET('Hygiene Data'!$F$13,0,10*ROW('Hygiene Data'!F172))="","",OFFSET('Hygiene Data'!$F$13,0,10*ROW('Hygiene Data'!F172)))</f>
        <v/>
      </c>
      <c r="DX178" s="310" t="str">
        <f ca="true">+IF(OFFSET('Hygiene Data'!$G$11,0,10*ROW('Hygiene Data'!G172))="","",OFFSET('Hygiene Data'!$G$11,0,10*ROW('Hygiene Data'!G172)))</f>
        <v/>
      </c>
      <c r="DY178" s="310" t="str">
        <f ca="true">+IF(OFFSET('Hygiene Data'!$G$12,0,10*ROW('Hygiene Data'!G172))="","",OFFSET('Hygiene Data'!$G$12,0,10*ROW('Hygiene Data'!G172)))</f>
        <v/>
      </c>
      <c r="DZ178" s="310" t="str">
        <f ca="true">+IF(OFFSET('Hygiene Data'!$G$13,0,10*ROW('Hygiene Data'!G172))="","",OFFSET('Hygiene Data'!$G$13,0,10*ROW('Hygiene Data'!G172)))</f>
        <v/>
      </c>
      <c r="EA178" s="310" t="str">
        <f ca="true">+IF(OFFSET('Hygiene Data'!$H$11,0,10*ROW('Hygiene Data'!H172))="","",OFFSET('Hygiene Data'!$H$11,0,10*ROW('Hygiene Data'!H172)))</f>
        <v/>
      </c>
      <c r="EB178" s="310" t="str">
        <f ca="true">+IF(OFFSET('Hygiene Data'!$H$12,0,10*ROW('Hygiene Data'!H172))="","",OFFSET('Hygiene Data'!$H$12,0,10*ROW('Hygiene Data'!H172)))</f>
        <v/>
      </c>
      <c r="EC178" s="310" t="str">
        <f ca="true">+IF(OFFSET('Hygiene Data'!$H$13,0,10*ROW('Hygiene Data'!H172))="","",OFFSET('Hygiene Data'!$H$13,0,10*ROW('Hygiene Data'!H172)))</f>
        <v/>
      </c>
      <c r="ED178" s="310" t="str">
        <f ca="true">+IF(OFFSET('Hygiene Data'!$I$11,0,10*ROW('Hygiene Data'!I172))="","",OFFSET('Hygiene Data'!$I$11,0,10*ROW('Hygiene Data'!I172)))</f>
        <v/>
      </c>
      <c r="EE178" s="310" t="str">
        <f ca="true">+IF(OFFSET('Hygiene Data'!$I$12,0,10*ROW('Hygiene Data'!I172))="","",OFFSET('Hygiene Data'!$I$12,0,10*ROW('Hygiene Data'!I172)))</f>
        <v/>
      </c>
      <c r="EF178" s="310"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66"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10"/>
      <c r="BS179" s="310" t="str">
        <f ca="true">+IF(OFFSET('Water Data'!$D$27,0,10*ROW('Water Data'!D173))="","",OFFSET('Water Data'!$D$27,0,10*ROW('Water Data'!D173)))</f>
        <v/>
      </c>
      <c r="BT179" s="310" t="str">
        <f ca="true">+IF(OFFSET('Water Data'!$D$28,0,10*ROW('Water Data'!D173))="","",OFFSET('Water Data'!$D$28,0,10*ROW('Water Data'!D173)))</f>
        <v/>
      </c>
      <c r="BU179" s="310" t="str">
        <f ca="true">+IF(OFFSET('Water Data'!$D$29,0,10*ROW('Water Data'!D173))="","",OFFSET('Water Data'!$D$29,0,10*ROW('Water Data'!D173)))</f>
        <v/>
      </c>
      <c r="BV179" s="310" t="str">
        <f ca="true">+IF(OFFSET('Water Data'!$E$27,0,10*ROW('Water Data'!E173))="","",OFFSET('Water Data'!$E$27,0,10*ROW('Water Data'!E173)))</f>
        <v/>
      </c>
      <c r="BW179" s="310" t="str">
        <f ca="true">+IF(OFFSET('Water Data'!$E$28,0,10*ROW('Water Data'!E173))="","",OFFSET('Water Data'!$E$28,0,10*ROW('Water Data'!E173)))</f>
        <v/>
      </c>
      <c r="BX179" s="310" t="str">
        <f ca="true">+IF(OFFSET('Water Data'!$E$29,0,10*ROW('Water Data'!E173))="","",OFFSET('Water Data'!$E$29,0,10*ROW('Water Data'!E173)))</f>
        <v/>
      </c>
      <c r="BY179" s="310" t="str">
        <f ca="true">+IF(OFFSET('Water Data'!$F$27,0,10*ROW('Water Data'!F173))="","",OFFSET('Water Data'!$F$27,0,10*ROW('Water Data'!F173)))</f>
        <v/>
      </c>
      <c r="BZ179" s="310" t="str">
        <f ca="true">+IF(OFFSET('Water Data'!$F$28,0,10*ROW('Water Data'!F173))="","",OFFSET('Water Data'!$F$28,0,10*ROW('Water Data'!F173)))</f>
        <v/>
      </c>
      <c r="CA179" s="310" t="str">
        <f ca="true">+IF(OFFSET('Water Data'!$F$29,0,10*ROW('Water Data'!F173))="","",OFFSET('Water Data'!$F$29,0,10*ROW('Water Data'!F173)))</f>
        <v/>
      </c>
      <c r="CB179" s="310" t="str">
        <f ca="true">+IF(OFFSET('Water Data'!$G$27,0,10*ROW('Water Data'!G173))="","",OFFSET('Water Data'!$G$27,0,10*ROW('Water Data'!G173)))</f>
        <v/>
      </c>
      <c r="CC179" s="310" t="str">
        <f ca="true">+IF(OFFSET('Water Data'!$G$28,0,10*ROW('Water Data'!G173))="","",OFFSET('Water Data'!$G$28,0,10*ROW('Water Data'!G173)))</f>
        <v/>
      </c>
      <c r="CD179" s="310" t="str">
        <f ca="true">+IF(OFFSET('Water Data'!$G$29,0,10*ROW('Water Data'!G173))="","",OFFSET('Water Data'!$G$29,0,10*ROW('Water Data'!G173)))</f>
        <v/>
      </c>
      <c r="CE179" s="310" t="str">
        <f ca="true">+IF(OFFSET('Water Data'!$H$27,0,10*ROW('Water Data'!H173))="","",OFFSET('Water Data'!$H$27,0,10*ROW('Water Data'!H173)))</f>
        <v/>
      </c>
      <c r="CF179" s="310" t="str">
        <f ca="true">+IF(OFFSET('Water Data'!$H$28,0,10*ROW('Water Data'!H173))="","",OFFSET('Water Data'!$H$28,0,10*ROW('Water Data'!H173)))</f>
        <v/>
      </c>
      <c r="CG179" s="310" t="str">
        <f ca="true">+IF(OFFSET('Water Data'!$H$29,0,10*ROW('Water Data'!H173))="","",OFFSET('Water Data'!$H$29,0,10*ROW('Water Data'!H173)))</f>
        <v/>
      </c>
      <c r="CH179" s="310" t="str">
        <f ca="true">+IF(OFFSET('Water Data'!$I$27,0,10*ROW('Water Data'!I173))="","",OFFSET('Water Data'!$I$27,0,10*ROW('Water Data'!I173)))</f>
        <v/>
      </c>
      <c r="CI179" s="310" t="str">
        <f ca="true">+IF(OFFSET('Water Data'!$I$28,0,10*ROW('Water Data'!I173))="","",OFFSET('Water Data'!$I$28,0,10*ROW('Water Data'!I173)))</f>
        <v/>
      </c>
      <c r="CJ179" s="310" t="str">
        <f ca="true">+IF(OFFSET('Water Data'!$I$29,0,10*ROW('Water Data'!I173))="","",OFFSET('Water Data'!$I$29,0,10*ROW('Water Data'!I173)))</f>
        <v/>
      </c>
      <c r="CK179" s="310" t="str">
        <f ca="true">+IF(OFFSET('Sanitation Data'!$D$28,0,10*ROW('Sanitation Data'!D173))="","",OFFSET('Sanitation Data'!$D$28,0,10*ROW('Sanitation Data'!D173)))</f>
        <v/>
      </c>
      <c r="CL179" s="310" t="str">
        <f ca="true">+IF(OFFSET('Sanitation Data'!$D$29,0,10*ROW('Sanitation Data'!D173))="","",OFFSET('Sanitation Data'!$D$29,0,10*ROW('Sanitation Data'!D173)))</f>
        <v/>
      </c>
      <c r="CM179" s="310" t="str">
        <f ca="true">+IF(OFFSET('Sanitation Data'!$D$30,0,10*ROW('Sanitation Data'!D173))="","",OFFSET('Sanitation Data'!$D$30,0,10*ROW('Sanitation Data'!D173)))</f>
        <v/>
      </c>
      <c r="CN179" s="310" t="str">
        <f ca="true">+IF(OFFSET('Sanitation Data'!$D$31,0,10*ROW('Sanitation Data'!D173))="","",OFFSET('Sanitation Data'!$D$31,0,10*ROW('Sanitation Data'!D173)))</f>
        <v/>
      </c>
      <c r="CO179" s="310" t="str">
        <f ca="true">+IF(OFFSET('Sanitation Data'!$D$32,0,10*ROW('Sanitation Data'!D173))="","",OFFSET('Sanitation Data'!$D$32,0,10*ROW('Sanitation Data'!D173)))</f>
        <v/>
      </c>
      <c r="CP179" s="310" t="str">
        <f ca="true">+IF(OFFSET('Sanitation Data'!$E$28,0,10*ROW('Sanitation Data'!E173))="","",OFFSET('Sanitation Data'!$E$28,0,10*ROW('Sanitation Data'!E173)))</f>
        <v/>
      </c>
      <c r="CQ179" s="310" t="str">
        <f ca="true">+IF(OFFSET('Sanitation Data'!$E$29,0,10*ROW('Sanitation Data'!E173))="","",OFFSET('Sanitation Data'!$E$29,0,10*ROW('Sanitation Data'!E173)))</f>
        <v/>
      </c>
      <c r="CR179" s="310" t="str">
        <f ca="true">+IF(OFFSET('Sanitation Data'!$E$30,0,10*ROW('Sanitation Data'!E173))="","",OFFSET('Sanitation Data'!$E$30,0,10*ROW('Sanitation Data'!E173)))</f>
        <v/>
      </c>
      <c r="CS179" s="310" t="str">
        <f ca="true">+IF(OFFSET('Sanitation Data'!$E$31,0,10*ROW('Sanitation Data'!E173))="","",OFFSET('Sanitation Data'!$E$31,0,10*ROW('Sanitation Data'!E173)))</f>
        <v/>
      </c>
      <c r="CT179" s="310" t="str">
        <f ca="true">+IF(OFFSET('Sanitation Data'!$E$32,0,10*ROW('Sanitation Data'!E173))="","",OFFSET('Sanitation Data'!$E$32,0,10*ROW('Sanitation Data'!E173)))</f>
        <v/>
      </c>
      <c r="CU179" s="310" t="str">
        <f ca="true">+IF(OFFSET('Sanitation Data'!$F$28,0,10*ROW('Sanitation Data'!F173))="","",OFFSET('Sanitation Data'!$F$28,0,10*ROW('Sanitation Data'!F173)))</f>
        <v/>
      </c>
      <c r="CV179" s="310" t="str">
        <f ca="true">+IF(OFFSET('Sanitation Data'!$F$29,0,10*ROW('Sanitation Data'!F173))="","",OFFSET('Sanitation Data'!$F$29,0,10*ROW('Sanitation Data'!F173)))</f>
        <v/>
      </c>
      <c r="CW179" s="310" t="str">
        <f ca="true">+IF(OFFSET('Sanitation Data'!$F$30,0,10*ROW('Sanitation Data'!F173))="","",OFFSET('Sanitation Data'!$F$30,0,10*ROW('Sanitation Data'!F173)))</f>
        <v/>
      </c>
      <c r="CX179" s="310" t="str">
        <f ca="true">+IF(OFFSET('Sanitation Data'!$F$31,0,10*ROW('Sanitation Data'!F173))="","",OFFSET('Sanitation Data'!$F$31,0,10*ROW('Sanitation Data'!F173)))</f>
        <v/>
      </c>
      <c r="CY179" s="310" t="str">
        <f ca="true">+IF(OFFSET('Sanitation Data'!$F$32,0,10*ROW('Sanitation Data'!F173))="","",OFFSET('Sanitation Data'!$F$32,0,10*ROW('Sanitation Data'!F173)))</f>
        <v/>
      </c>
      <c r="CZ179" s="310" t="str">
        <f ca="true">+IF(OFFSET('Sanitation Data'!$G$28,0,10*ROW('Sanitation Data'!G173))="","",OFFSET('Sanitation Data'!$G$28,0,10*ROW('Sanitation Data'!G173)))</f>
        <v/>
      </c>
      <c r="DA179" s="310" t="str">
        <f ca="true">+IF(OFFSET('Sanitation Data'!$G$29,0,10*ROW('Sanitation Data'!G173))="","",OFFSET('Sanitation Data'!$G$29,0,10*ROW('Sanitation Data'!G173)))</f>
        <v/>
      </c>
      <c r="DB179" s="310" t="str">
        <f ca="true">+IF(OFFSET('Sanitation Data'!$G$30,0,10*ROW('Sanitation Data'!G173))="","",OFFSET('Sanitation Data'!$G$30,0,10*ROW('Sanitation Data'!G173)))</f>
        <v/>
      </c>
      <c r="DC179" s="310" t="str">
        <f ca="true">+IF(OFFSET('Sanitation Data'!$G$31,0,10*ROW('Sanitation Data'!G173))="","",OFFSET('Sanitation Data'!$G$31,0,10*ROW('Sanitation Data'!G173)))</f>
        <v/>
      </c>
      <c r="DD179" s="310" t="str">
        <f ca="true">+IF(OFFSET('Sanitation Data'!$G$32,0,10*ROW('Sanitation Data'!G173))="","",OFFSET('Sanitation Data'!$G$32,0,10*ROW('Sanitation Data'!G173)))</f>
        <v/>
      </c>
      <c r="DE179" s="310" t="str">
        <f ca="true">+IF(OFFSET('Sanitation Data'!$H$28,0,10*ROW('Sanitation Data'!H173))="","",OFFSET('Sanitation Data'!$H$28,0,10*ROW('Sanitation Data'!H173)))</f>
        <v/>
      </c>
      <c r="DF179" s="310" t="str">
        <f ca="true">+IF(OFFSET('Sanitation Data'!$H$29,0,10*ROW('Sanitation Data'!H173))="","",OFFSET('Sanitation Data'!$H$29,0,10*ROW('Sanitation Data'!H173)))</f>
        <v/>
      </c>
      <c r="DG179" s="310" t="str">
        <f ca="true">+IF(OFFSET('Sanitation Data'!$H$30,0,10*ROW('Sanitation Data'!H173))="","",OFFSET('Sanitation Data'!$H$30,0,10*ROW('Sanitation Data'!H173)))</f>
        <v/>
      </c>
      <c r="DH179" s="310" t="str">
        <f ca="true">+IF(OFFSET('Sanitation Data'!$H$31,0,10*ROW('Sanitation Data'!H173))="","",OFFSET('Sanitation Data'!$H$31,0,10*ROW('Sanitation Data'!H173)))</f>
        <v/>
      </c>
      <c r="DI179" s="310" t="str">
        <f ca="true">+IF(OFFSET('Sanitation Data'!$H$32,0,10*ROW('Sanitation Data'!H173))="","",OFFSET('Sanitation Data'!$H$32,0,10*ROW('Sanitation Data'!H173)))</f>
        <v/>
      </c>
      <c r="DJ179" s="310" t="str">
        <f ca="true">+IF(OFFSET('Sanitation Data'!$I$28,0,10*ROW('Sanitation Data'!I173))="","",OFFSET('Sanitation Data'!$I$28,0,10*ROW('Sanitation Data'!I173)))</f>
        <v/>
      </c>
      <c r="DK179" s="310" t="str">
        <f ca="true">+IF(OFFSET('Sanitation Data'!$I$29,0,10*ROW('Sanitation Data'!I173))="","",OFFSET('Sanitation Data'!$I$29,0,10*ROW('Sanitation Data'!I173)))</f>
        <v/>
      </c>
      <c r="DL179" s="310" t="str">
        <f ca="true">+IF(OFFSET('Sanitation Data'!$I$30,0,10*ROW('Sanitation Data'!I173))="","",OFFSET('Sanitation Data'!$I$30,0,10*ROW('Sanitation Data'!I173)))</f>
        <v/>
      </c>
      <c r="DM179" s="310" t="str">
        <f ca="true">+IF(OFFSET('Sanitation Data'!$I$31,0,10*ROW('Sanitation Data'!I173))="","",OFFSET('Sanitation Data'!$I$31,0,10*ROW('Sanitation Data'!I173)))</f>
        <v/>
      </c>
      <c r="DN179" s="310" t="str">
        <f ca="true">+IF(OFFSET('Sanitation Data'!$I$32,0,10*ROW('Sanitation Data'!I173))="","",OFFSET('Sanitation Data'!$I$32,0,10*ROW('Sanitation Data'!I173)))</f>
        <v/>
      </c>
      <c r="DO179" s="310" t="str">
        <f ca="true">+IF(OFFSET('Hygiene Data'!$D$11,0,10*ROW('Hygiene Data'!D173))="","",OFFSET('Hygiene Data'!$D$11,0,10*ROW('Hygiene Data'!D173)))</f>
        <v/>
      </c>
      <c r="DP179" s="310" t="str">
        <f ca="true">+IF(OFFSET('Hygiene Data'!$D$12,0,10*ROW('Hygiene Data'!D173))="","",OFFSET('Hygiene Data'!$D$12,0,10*ROW('Hygiene Data'!D173)))</f>
        <v/>
      </c>
      <c r="DQ179" s="310" t="str">
        <f ca="true">+IF(OFFSET('Hygiene Data'!$D$13,0,10*ROW('Hygiene Data'!D173))="","",OFFSET('Hygiene Data'!$D$13,0,10*ROW('Hygiene Data'!D173)))</f>
        <v/>
      </c>
      <c r="DR179" s="310" t="str">
        <f ca="true">+IF(OFFSET('Hygiene Data'!$E$11,0,10*ROW('Hygiene Data'!E173))="","",OFFSET('Hygiene Data'!$E$11,0,10*ROW('Hygiene Data'!E173)))</f>
        <v/>
      </c>
      <c r="DS179" s="310" t="str">
        <f ca="true">+IF(OFFSET('Hygiene Data'!$E$12,0,10*ROW('Hygiene Data'!E173))="","",OFFSET('Hygiene Data'!$E$12,0,10*ROW('Hygiene Data'!E173)))</f>
        <v/>
      </c>
      <c r="DT179" s="310" t="str">
        <f ca="true">+IF(OFFSET('Hygiene Data'!$E$13,0,10*ROW('Hygiene Data'!E173))="","",OFFSET('Hygiene Data'!$E$13,0,10*ROW('Hygiene Data'!E173)))</f>
        <v/>
      </c>
      <c r="DU179" s="310" t="str">
        <f ca="true">+IF(OFFSET('Hygiene Data'!$F$11,0,10*ROW('Hygiene Data'!F173))="","",OFFSET('Hygiene Data'!$F$11,0,10*ROW('Hygiene Data'!F173)))</f>
        <v/>
      </c>
      <c r="DV179" s="310" t="str">
        <f ca="true">+IF(OFFSET('Hygiene Data'!$F$12,0,10*ROW('Hygiene Data'!F173))="","",OFFSET('Hygiene Data'!$F$12,0,10*ROW('Hygiene Data'!F173)))</f>
        <v/>
      </c>
      <c r="DW179" s="310" t="str">
        <f ca="true">+IF(OFFSET('Hygiene Data'!$F$13,0,10*ROW('Hygiene Data'!F173))="","",OFFSET('Hygiene Data'!$F$13,0,10*ROW('Hygiene Data'!F173)))</f>
        <v/>
      </c>
      <c r="DX179" s="310" t="str">
        <f ca="true">+IF(OFFSET('Hygiene Data'!$G$11,0,10*ROW('Hygiene Data'!G173))="","",OFFSET('Hygiene Data'!$G$11,0,10*ROW('Hygiene Data'!G173)))</f>
        <v/>
      </c>
      <c r="DY179" s="310" t="str">
        <f ca="true">+IF(OFFSET('Hygiene Data'!$G$12,0,10*ROW('Hygiene Data'!G173))="","",OFFSET('Hygiene Data'!$G$12,0,10*ROW('Hygiene Data'!G173)))</f>
        <v/>
      </c>
      <c r="DZ179" s="310" t="str">
        <f ca="true">+IF(OFFSET('Hygiene Data'!$G$13,0,10*ROW('Hygiene Data'!G173))="","",OFFSET('Hygiene Data'!$G$13,0,10*ROW('Hygiene Data'!G173)))</f>
        <v/>
      </c>
      <c r="EA179" s="310" t="str">
        <f ca="true">+IF(OFFSET('Hygiene Data'!$H$11,0,10*ROW('Hygiene Data'!H173))="","",OFFSET('Hygiene Data'!$H$11,0,10*ROW('Hygiene Data'!H173)))</f>
        <v/>
      </c>
      <c r="EB179" s="310" t="str">
        <f ca="true">+IF(OFFSET('Hygiene Data'!$H$12,0,10*ROW('Hygiene Data'!H173))="","",OFFSET('Hygiene Data'!$H$12,0,10*ROW('Hygiene Data'!H173)))</f>
        <v/>
      </c>
      <c r="EC179" s="310" t="str">
        <f ca="true">+IF(OFFSET('Hygiene Data'!$H$13,0,10*ROW('Hygiene Data'!H173))="","",OFFSET('Hygiene Data'!$H$13,0,10*ROW('Hygiene Data'!H173)))</f>
        <v/>
      </c>
      <c r="ED179" s="310" t="str">
        <f ca="true">+IF(OFFSET('Hygiene Data'!$I$11,0,10*ROW('Hygiene Data'!I173))="","",OFFSET('Hygiene Data'!$I$11,0,10*ROW('Hygiene Data'!I173)))</f>
        <v/>
      </c>
      <c r="EE179" s="310" t="str">
        <f ca="true">+IF(OFFSET('Hygiene Data'!$I$12,0,10*ROW('Hygiene Data'!I173))="","",OFFSET('Hygiene Data'!$I$12,0,10*ROW('Hygiene Data'!I173)))</f>
        <v/>
      </c>
      <c r="EF179" s="310"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66"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10"/>
      <c r="BS180" s="310" t="str">
        <f ca="true">+IF(OFFSET('Water Data'!$D$27,0,10*ROW('Water Data'!D174))="","",OFFSET('Water Data'!$D$27,0,10*ROW('Water Data'!D174)))</f>
        <v/>
      </c>
      <c r="BT180" s="310" t="str">
        <f ca="true">+IF(OFFSET('Water Data'!$D$28,0,10*ROW('Water Data'!D174))="","",OFFSET('Water Data'!$D$28,0,10*ROW('Water Data'!D174)))</f>
        <v/>
      </c>
      <c r="BU180" s="310" t="str">
        <f ca="true">+IF(OFFSET('Water Data'!$D$29,0,10*ROW('Water Data'!D174))="","",OFFSET('Water Data'!$D$29,0,10*ROW('Water Data'!D174)))</f>
        <v/>
      </c>
      <c r="BV180" s="310" t="str">
        <f ca="true">+IF(OFFSET('Water Data'!$E$27,0,10*ROW('Water Data'!E174))="","",OFFSET('Water Data'!$E$27,0,10*ROW('Water Data'!E174)))</f>
        <v/>
      </c>
      <c r="BW180" s="310" t="str">
        <f ca="true">+IF(OFFSET('Water Data'!$E$28,0,10*ROW('Water Data'!E174))="","",OFFSET('Water Data'!$E$28,0,10*ROW('Water Data'!E174)))</f>
        <v/>
      </c>
      <c r="BX180" s="310" t="str">
        <f ca="true">+IF(OFFSET('Water Data'!$E$29,0,10*ROW('Water Data'!E174))="","",OFFSET('Water Data'!$E$29,0,10*ROW('Water Data'!E174)))</f>
        <v/>
      </c>
      <c r="BY180" s="310" t="str">
        <f ca="true">+IF(OFFSET('Water Data'!$F$27,0,10*ROW('Water Data'!F174))="","",OFFSET('Water Data'!$F$27,0,10*ROW('Water Data'!F174)))</f>
        <v/>
      </c>
      <c r="BZ180" s="310" t="str">
        <f ca="true">+IF(OFFSET('Water Data'!$F$28,0,10*ROW('Water Data'!F174))="","",OFFSET('Water Data'!$F$28,0,10*ROW('Water Data'!F174)))</f>
        <v/>
      </c>
      <c r="CA180" s="310" t="str">
        <f ca="true">+IF(OFFSET('Water Data'!$F$29,0,10*ROW('Water Data'!F174))="","",OFFSET('Water Data'!$F$29,0,10*ROW('Water Data'!F174)))</f>
        <v/>
      </c>
      <c r="CB180" s="310" t="str">
        <f ca="true">+IF(OFFSET('Water Data'!$G$27,0,10*ROW('Water Data'!G174))="","",OFFSET('Water Data'!$G$27,0,10*ROW('Water Data'!G174)))</f>
        <v/>
      </c>
      <c r="CC180" s="310" t="str">
        <f ca="true">+IF(OFFSET('Water Data'!$G$28,0,10*ROW('Water Data'!G174))="","",OFFSET('Water Data'!$G$28,0,10*ROW('Water Data'!G174)))</f>
        <v/>
      </c>
      <c r="CD180" s="310" t="str">
        <f ca="true">+IF(OFFSET('Water Data'!$G$29,0,10*ROW('Water Data'!G174))="","",OFFSET('Water Data'!$G$29,0,10*ROW('Water Data'!G174)))</f>
        <v/>
      </c>
      <c r="CE180" s="310" t="str">
        <f ca="true">+IF(OFFSET('Water Data'!$H$27,0,10*ROW('Water Data'!H174))="","",OFFSET('Water Data'!$H$27,0,10*ROW('Water Data'!H174)))</f>
        <v/>
      </c>
      <c r="CF180" s="310" t="str">
        <f ca="true">+IF(OFFSET('Water Data'!$H$28,0,10*ROW('Water Data'!H174))="","",OFFSET('Water Data'!$H$28,0,10*ROW('Water Data'!H174)))</f>
        <v/>
      </c>
      <c r="CG180" s="310" t="str">
        <f ca="true">+IF(OFFSET('Water Data'!$H$29,0,10*ROW('Water Data'!H174))="","",OFFSET('Water Data'!$H$29,0,10*ROW('Water Data'!H174)))</f>
        <v/>
      </c>
      <c r="CH180" s="310" t="str">
        <f ca="true">+IF(OFFSET('Water Data'!$I$27,0,10*ROW('Water Data'!I174))="","",OFFSET('Water Data'!$I$27,0,10*ROW('Water Data'!I174)))</f>
        <v/>
      </c>
      <c r="CI180" s="310" t="str">
        <f ca="true">+IF(OFFSET('Water Data'!$I$28,0,10*ROW('Water Data'!I174))="","",OFFSET('Water Data'!$I$28,0,10*ROW('Water Data'!I174)))</f>
        <v/>
      </c>
      <c r="CJ180" s="310" t="str">
        <f ca="true">+IF(OFFSET('Water Data'!$I$29,0,10*ROW('Water Data'!I174))="","",OFFSET('Water Data'!$I$29,0,10*ROW('Water Data'!I174)))</f>
        <v/>
      </c>
      <c r="CK180" s="310" t="str">
        <f ca="true">+IF(OFFSET('Sanitation Data'!$D$28,0,10*ROW('Sanitation Data'!D174))="","",OFFSET('Sanitation Data'!$D$28,0,10*ROW('Sanitation Data'!D174)))</f>
        <v/>
      </c>
      <c r="CL180" s="310" t="str">
        <f ca="true">+IF(OFFSET('Sanitation Data'!$D$29,0,10*ROW('Sanitation Data'!D174))="","",OFFSET('Sanitation Data'!$D$29,0,10*ROW('Sanitation Data'!D174)))</f>
        <v/>
      </c>
      <c r="CM180" s="310" t="str">
        <f ca="true">+IF(OFFSET('Sanitation Data'!$D$30,0,10*ROW('Sanitation Data'!D174))="","",OFFSET('Sanitation Data'!$D$30,0,10*ROW('Sanitation Data'!D174)))</f>
        <v/>
      </c>
      <c r="CN180" s="310" t="str">
        <f ca="true">+IF(OFFSET('Sanitation Data'!$D$31,0,10*ROW('Sanitation Data'!D174))="","",OFFSET('Sanitation Data'!$D$31,0,10*ROW('Sanitation Data'!D174)))</f>
        <v/>
      </c>
      <c r="CO180" s="310" t="str">
        <f ca="true">+IF(OFFSET('Sanitation Data'!$D$32,0,10*ROW('Sanitation Data'!D174))="","",OFFSET('Sanitation Data'!$D$32,0,10*ROW('Sanitation Data'!D174)))</f>
        <v/>
      </c>
      <c r="CP180" s="310" t="str">
        <f ca="true">+IF(OFFSET('Sanitation Data'!$E$28,0,10*ROW('Sanitation Data'!E174))="","",OFFSET('Sanitation Data'!$E$28,0,10*ROW('Sanitation Data'!E174)))</f>
        <v/>
      </c>
      <c r="CQ180" s="310" t="str">
        <f ca="true">+IF(OFFSET('Sanitation Data'!$E$29,0,10*ROW('Sanitation Data'!E174))="","",OFFSET('Sanitation Data'!$E$29,0,10*ROW('Sanitation Data'!E174)))</f>
        <v/>
      </c>
      <c r="CR180" s="310" t="str">
        <f ca="true">+IF(OFFSET('Sanitation Data'!$E$30,0,10*ROW('Sanitation Data'!E174))="","",OFFSET('Sanitation Data'!$E$30,0,10*ROW('Sanitation Data'!E174)))</f>
        <v/>
      </c>
      <c r="CS180" s="310" t="str">
        <f ca="true">+IF(OFFSET('Sanitation Data'!$E$31,0,10*ROW('Sanitation Data'!E174))="","",OFFSET('Sanitation Data'!$E$31,0,10*ROW('Sanitation Data'!E174)))</f>
        <v/>
      </c>
      <c r="CT180" s="310" t="str">
        <f ca="true">+IF(OFFSET('Sanitation Data'!$E$32,0,10*ROW('Sanitation Data'!E174))="","",OFFSET('Sanitation Data'!$E$32,0,10*ROW('Sanitation Data'!E174)))</f>
        <v/>
      </c>
      <c r="CU180" s="310" t="str">
        <f ca="true">+IF(OFFSET('Sanitation Data'!$F$28,0,10*ROW('Sanitation Data'!F174))="","",OFFSET('Sanitation Data'!$F$28,0,10*ROW('Sanitation Data'!F174)))</f>
        <v/>
      </c>
      <c r="CV180" s="310" t="str">
        <f ca="true">+IF(OFFSET('Sanitation Data'!$F$29,0,10*ROW('Sanitation Data'!F174))="","",OFFSET('Sanitation Data'!$F$29,0,10*ROW('Sanitation Data'!F174)))</f>
        <v/>
      </c>
      <c r="CW180" s="310" t="str">
        <f ca="true">+IF(OFFSET('Sanitation Data'!$F$30,0,10*ROW('Sanitation Data'!F174))="","",OFFSET('Sanitation Data'!$F$30,0,10*ROW('Sanitation Data'!F174)))</f>
        <v/>
      </c>
      <c r="CX180" s="310" t="str">
        <f ca="true">+IF(OFFSET('Sanitation Data'!$F$31,0,10*ROW('Sanitation Data'!F174))="","",OFFSET('Sanitation Data'!$F$31,0,10*ROW('Sanitation Data'!F174)))</f>
        <v/>
      </c>
      <c r="CY180" s="310" t="str">
        <f ca="true">+IF(OFFSET('Sanitation Data'!$F$32,0,10*ROW('Sanitation Data'!F174))="","",OFFSET('Sanitation Data'!$F$32,0,10*ROW('Sanitation Data'!F174)))</f>
        <v/>
      </c>
      <c r="CZ180" s="310" t="str">
        <f ca="true">+IF(OFFSET('Sanitation Data'!$G$28,0,10*ROW('Sanitation Data'!G174))="","",OFFSET('Sanitation Data'!$G$28,0,10*ROW('Sanitation Data'!G174)))</f>
        <v/>
      </c>
      <c r="DA180" s="310" t="str">
        <f ca="true">+IF(OFFSET('Sanitation Data'!$G$29,0,10*ROW('Sanitation Data'!G174))="","",OFFSET('Sanitation Data'!$G$29,0,10*ROW('Sanitation Data'!G174)))</f>
        <v/>
      </c>
      <c r="DB180" s="310" t="str">
        <f ca="true">+IF(OFFSET('Sanitation Data'!$G$30,0,10*ROW('Sanitation Data'!G174))="","",OFFSET('Sanitation Data'!$G$30,0,10*ROW('Sanitation Data'!G174)))</f>
        <v/>
      </c>
      <c r="DC180" s="310" t="str">
        <f ca="true">+IF(OFFSET('Sanitation Data'!$G$31,0,10*ROW('Sanitation Data'!G174))="","",OFFSET('Sanitation Data'!$G$31,0,10*ROW('Sanitation Data'!G174)))</f>
        <v/>
      </c>
      <c r="DD180" s="310" t="str">
        <f ca="true">+IF(OFFSET('Sanitation Data'!$G$32,0,10*ROW('Sanitation Data'!G174))="","",OFFSET('Sanitation Data'!$G$32,0,10*ROW('Sanitation Data'!G174)))</f>
        <v/>
      </c>
      <c r="DE180" s="310" t="str">
        <f ca="true">+IF(OFFSET('Sanitation Data'!$H$28,0,10*ROW('Sanitation Data'!H174))="","",OFFSET('Sanitation Data'!$H$28,0,10*ROW('Sanitation Data'!H174)))</f>
        <v/>
      </c>
      <c r="DF180" s="310" t="str">
        <f ca="true">+IF(OFFSET('Sanitation Data'!$H$29,0,10*ROW('Sanitation Data'!H174))="","",OFFSET('Sanitation Data'!$H$29,0,10*ROW('Sanitation Data'!H174)))</f>
        <v/>
      </c>
      <c r="DG180" s="310" t="str">
        <f ca="true">+IF(OFFSET('Sanitation Data'!$H$30,0,10*ROW('Sanitation Data'!H174))="","",OFFSET('Sanitation Data'!$H$30,0,10*ROW('Sanitation Data'!H174)))</f>
        <v/>
      </c>
      <c r="DH180" s="310" t="str">
        <f ca="true">+IF(OFFSET('Sanitation Data'!$H$31,0,10*ROW('Sanitation Data'!H174))="","",OFFSET('Sanitation Data'!$H$31,0,10*ROW('Sanitation Data'!H174)))</f>
        <v/>
      </c>
      <c r="DI180" s="310" t="str">
        <f ca="true">+IF(OFFSET('Sanitation Data'!$H$32,0,10*ROW('Sanitation Data'!H174))="","",OFFSET('Sanitation Data'!$H$32,0,10*ROW('Sanitation Data'!H174)))</f>
        <v/>
      </c>
      <c r="DJ180" s="310" t="str">
        <f ca="true">+IF(OFFSET('Sanitation Data'!$I$28,0,10*ROW('Sanitation Data'!I174))="","",OFFSET('Sanitation Data'!$I$28,0,10*ROW('Sanitation Data'!I174)))</f>
        <v/>
      </c>
      <c r="DK180" s="310" t="str">
        <f ca="true">+IF(OFFSET('Sanitation Data'!$I$29,0,10*ROW('Sanitation Data'!I174))="","",OFFSET('Sanitation Data'!$I$29,0,10*ROW('Sanitation Data'!I174)))</f>
        <v/>
      </c>
      <c r="DL180" s="310" t="str">
        <f ca="true">+IF(OFFSET('Sanitation Data'!$I$30,0,10*ROW('Sanitation Data'!I174))="","",OFFSET('Sanitation Data'!$I$30,0,10*ROW('Sanitation Data'!I174)))</f>
        <v/>
      </c>
      <c r="DM180" s="310" t="str">
        <f ca="true">+IF(OFFSET('Sanitation Data'!$I$31,0,10*ROW('Sanitation Data'!I174))="","",OFFSET('Sanitation Data'!$I$31,0,10*ROW('Sanitation Data'!I174)))</f>
        <v/>
      </c>
      <c r="DN180" s="310" t="str">
        <f ca="true">+IF(OFFSET('Sanitation Data'!$I$32,0,10*ROW('Sanitation Data'!I174))="","",OFFSET('Sanitation Data'!$I$32,0,10*ROW('Sanitation Data'!I174)))</f>
        <v/>
      </c>
      <c r="DO180" s="310" t="str">
        <f ca="true">+IF(OFFSET('Hygiene Data'!$D$11,0,10*ROW('Hygiene Data'!D174))="","",OFFSET('Hygiene Data'!$D$11,0,10*ROW('Hygiene Data'!D174)))</f>
        <v/>
      </c>
      <c r="DP180" s="310" t="str">
        <f ca="true">+IF(OFFSET('Hygiene Data'!$D$12,0,10*ROW('Hygiene Data'!D174))="","",OFFSET('Hygiene Data'!$D$12,0,10*ROW('Hygiene Data'!D174)))</f>
        <v/>
      </c>
      <c r="DQ180" s="310" t="str">
        <f ca="true">+IF(OFFSET('Hygiene Data'!$D$13,0,10*ROW('Hygiene Data'!D174))="","",OFFSET('Hygiene Data'!$D$13,0,10*ROW('Hygiene Data'!D174)))</f>
        <v/>
      </c>
      <c r="DR180" s="310" t="str">
        <f ca="true">+IF(OFFSET('Hygiene Data'!$E$11,0,10*ROW('Hygiene Data'!E174))="","",OFFSET('Hygiene Data'!$E$11,0,10*ROW('Hygiene Data'!E174)))</f>
        <v/>
      </c>
      <c r="DS180" s="310" t="str">
        <f ca="true">+IF(OFFSET('Hygiene Data'!$E$12,0,10*ROW('Hygiene Data'!E174))="","",OFFSET('Hygiene Data'!$E$12,0,10*ROW('Hygiene Data'!E174)))</f>
        <v/>
      </c>
      <c r="DT180" s="310" t="str">
        <f ca="true">+IF(OFFSET('Hygiene Data'!$E$13,0,10*ROW('Hygiene Data'!E174))="","",OFFSET('Hygiene Data'!$E$13,0,10*ROW('Hygiene Data'!E174)))</f>
        <v/>
      </c>
      <c r="DU180" s="310" t="str">
        <f ca="true">+IF(OFFSET('Hygiene Data'!$F$11,0,10*ROW('Hygiene Data'!F174))="","",OFFSET('Hygiene Data'!$F$11,0,10*ROW('Hygiene Data'!F174)))</f>
        <v/>
      </c>
      <c r="DV180" s="310" t="str">
        <f ca="true">+IF(OFFSET('Hygiene Data'!$F$12,0,10*ROW('Hygiene Data'!F174))="","",OFFSET('Hygiene Data'!$F$12,0,10*ROW('Hygiene Data'!F174)))</f>
        <v/>
      </c>
      <c r="DW180" s="310" t="str">
        <f ca="true">+IF(OFFSET('Hygiene Data'!$F$13,0,10*ROW('Hygiene Data'!F174))="","",OFFSET('Hygiene Data'!$F$13,0,10*ROW('Hygiene Data'!F174)))</f>
        <v/>
      </c>
      <c r="DX180" s="310" t="str">
        <f ca="true">+IF(OFFSET('Hygiene Data'!$G$11,0,10*ROW('Hygiene Data'!G174))="","",OFFSET('Hygiene Data'!$G$11,0,10*ROW('Hygiene Data'!G174)))</f>
        <v/>
      </c>
      <c r="DY180" s="310" t="str">
        <f ca="true">+IF(OFFSET('Hygiene Data'!$G$12,0,10*ROW('Hygiene Data'!G174))="","",OFFSET('Hygiene Data'!$G$12,0,10*ROW('Hygiene Data'!G174)))</f>
        <v/>
      </c>
      <c r="DZ180" s="310" t="str">
        <f ca="true">+IF(OFFSET('Hygiene Data'!$G$13,0,10*ROW('Hygiene Data'!G174))="","",OFFSET('Hygiene Data'!$G$13,0,10*ROW('Hygiene Data'!G174)))</f>
        <v/>
      </c>
      <c r="EA180" s="310" t="str">
        <f ca="true">+IF(OFFSET('Hygiene Data'!$H$11,0,10*ROW('Hygiene Data'!H174))="","",OFFSET('Hygiene Data'!$H$11,0,10*ROW('Hygiene Data'!H174)))</f>
        <v/>
      </c>
      <c r="EB180" s="310" t="str">
        <f ca="true">+IF(OFFSET('Hygiene Data'!$H$12,0,10*ROW('Hygiene Data'!H174))="","",OFFSET('Hygiene Data'!$H$12,0,10*ROW('Hygiene Data'!H174)))</f>
        <v/>
      </c>
      <c r="EC180" s="310" t="str">
        <f ca="true">+IF(OFFSET('Hygiene Data'!$H$13,0,10*ROW('Hygiene Data'!H174))="","",OFFSET('Hygiene Data'!$H$13,0,10*ROW('Hygiene Data'!H174)))</f>
        <v/>
      </c>
      <c r="ED180" s="310" t="str">
        <f ca="true">+IF(OFFSET('Hygiene Data'!$I$11,0,10*ROW('Hygiene Data'!I174))="","",OFFSET('Hygiene Data'!$I$11,0,10*ROW('Hygiene Data'!I174)))</f>
        <v/>
      </c>
      <c r="EE180" s="310" t="str">
        <f ca="true">+IF(OFFSET('Hygiene Data'!$I$12,0,10*ROW('Hygiene Data'!I174))="","",OFFSET('Hygiene Data'!$I$12,0,10*ROW('Hygiene Data'!I174)))</f>
        <v/>
      </c>
      <c r="EF180" s="310"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66"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10"/>
      <c r="BS181" s="310" t="str">
        <f ca="true">+IF(OFFSET('Water Data'!$D$27,0,10*ROW('Water Data'!D175))="","",OFFSET('Water Data'!$D$27,0,10*ROW('Water Data'!D175)))</f>
        <v/>
      </c>
      <c r="BT181" s="310" t="str">
        <f ca="true">+IF(OFFSET('Water Data'!$D$28,0,10*ROW('Water Data'!D175))="","",OFFSET('Water Data'!$D$28,0,10*ROW('Water Data'!D175)))</f>
        <v/>
      </c>
      <c r="BU181" s="310" t="str">
        <f ca="true">+IF(OFFSET('Water Data'!$D$29,0,10*ROW('Water Data'!D175))="","",OFFSET('Water Data'!$D$29,0,10*ROW('Water Data'!D175)))</f>
        <v/>
      </c>
      <c r="BV181" s="310" t="str">
        <f ca="true">+IF(OFFSET('Water Data'!$E$27,0,10*ROW('Water Data'!E175))="","",OFFSET('Water Data'!$E$27,0,10*ROW('Water Data'!E175)))</f>
        <v/>
      </c>
      <c r="BW181" s="310" t="str">
        <f ca="true">+IF(OFFSET('Water Data'!$E$28,0,10*ROW('Water Data'!E175))="","",OFFSET('Water Data'!$E$28,0,10*ROW('Water Data'!E175)))</f>
        <v/>
      </c>
      <c r="BX181" s="310" t="str">
        <f ca="true">+IF(OFFSET('Water Data'!$E$29,0,10*ROW('Water Data'!E175))="","",OFFSET('Water Data'!$E$29,0,10*ROW('Water Data'!E175)))</f>
        <v/>
      </c>
      <c r="BY181" s="310" t="str">
        <f ca="true">+IF(OFFSET('Water Data'!$F$27,0,10*ROW('Water Data'!F175))="","",OFFSET('Water Data'!$F$27,0,10*ROW('Water Data'!F175)))</f>
        <v/>
      </c>
      <c r="BZ181" s="310" t="str">
        <f ca="true">+IF(OFFSET('Water Data'!$F$28,0,10*ROW('Water Data'!F175))="","",OFFSET('Water Data'!$F$28,0,10*ROW('Water Data'!F175)))</f>
        <v/>
      </c>
      <c r="CA181" s="310" t="str">
        <f ca="true">+IF(OFFSET('Water Data'!$F$29,0,10*ROW('Water Data'!F175))="","",OFFSET('Water Data'!$F$29,0,10*ROW('Water Data'!F175)))</f>
        <v/>
      </c>
      <c r="CB181" s="310" t="str">
        <f ca="true">+IF(OFFSET('Water Data'!$G$27,0,10*ROW('Water Data'!G175))="","",OFFSET('Water Data'!$G$27,0,10*ROW('Water Data'!G175)))</f>
        <v/>
      </c>
      <c r="CC181" s="310" t="str">
        <f ca="true">+IF(OFFSET('Water Data'!$G$28,0,10*ROW('Water Data'!G175))="","",OFFSET('Water Data'!$G$28,0,10*ROW('Water Data'!G175)))</f>
        <v/>
      </c>
      <c r="CD181" s="310" t="str">
        <f ca="true">+IF(OFFSET('Water Data'!$G$29,0,10*ROW('Water Data'!G175))="","",OFFSET('Water Data'!$G$29,0,10*ROW('Water Data'!G175)))</f>
        <v/>
      </c>
      <c r="CE181" s="310" t="str">
        <f ca="true">+IF(OFFSET('Water Data'!$H$27,0,10*ROW('Water Data'!H175))="","",OFFSET('Water Data'!$H$27,0,10*ROW('Water Data'!H175)))</f>
        <v/>
      </c>
      <c r="CF181" s="310" t="str">
        <f ca="true">+IF(OFFSET('Water Data'!$H$28,0,10*ROW('Water Data'!H175))="","",OFFSET('Water Data'!$H$28,0,10*ROW('Water Data'!H175)))</f>
        <v/>
      </c>
      <c r="CG181" s="310" t="str">
        <f ca="true">+IF(OFFSET('Water Data'!$H$29,0,10*ROW('Water Data'!H175))="","",OFFSET('Water Data'!$H$29,0,10*ROW('Water Data'!H175)))</f>
        <v/>
      </c>
      <c r="CH181" s="310" t="str">
        <f ca="true">+IF(OFFSET('Water Data'!$I$27,0,10*ROW('Water Data'!I175))="","",OFFSET('Water Data'!$I$27,0,10*ROW('Water Data'!I175)))</f>
        <v/>
      </c>
      <c r="CI181" s="310" t="str">
        <f ca="true">+IF(OFFSET('Water Data'!$I$28,0,10*ROW('Water Data'!I175))="","",OFFSET('Water Data'!$I$28,0,10*ROW('Water Data'!I175)))</f>
        <v/>
      </c>
      <c r="CJ181" s="310" t="str">
        <f ca="true">+IF(OFFSET('Water Data'!$I$29,0,10*ROW('Water Data'!I175))="","",OFFSET('Water Data'!$I$29,0,10*ROW('Water Data'!I175)))</f>
        <v/>
      </c>
      <c r="CK181" s="310" t="str">
        <f ca="true">+IF(OFFSET('Sanitation Data'!$D$28,0,10*ROW('Sanitation Data'!D175))="","",OFFSET('Sanitation Data'!$D$28,0,10*ROW('Sanitation Data'!D175)))</f>
        <v/>
      </c>
      <c r="CL181" s="310" t="str">
        <f ca="true">+IF(OFFSET('Sanitation Data'!$D$29,0,10*ROW('Sanitation Data'!D175))="","",OFFSET('Sanitation Data'!$D$29,0,10*ROW('Sanitation Data'!D175)))</f>
        <v/>
      </c>
      <c r="CM181" s="310" t="str">
        <f ca="true">+IF(OFFSET('Sanitation Data'!$D$30,0,10*ROW('Sanitation Data'!D175))="","",OFFSET('Sanitation Data'!$D$30,0,10*ROW('Sanitation Data'!D175)))</f>
        <v/>
      </c>
      <c r="CN181" s="310" t="str">
        <f ca="true">+IF(OFFSET('Sanitation Data'!$D$31,0,10*ROW('Sanitation Data'!D175))="","",OFFSET('Sanitation Data'!$D$31,0,10*ROW('Sanitation Data'!D175)))</f>
        <v/>
      </c>
      <c r="CO181" s="310" t="str">
        <f ca="true">+IF(OFFSET('Sanitation Data'!$D$32,0,10*ROW('Sanitation Data'!D175))="","",OFFSET('Sanitation Data'!$D$32,0,10*ROW('Sanitation Data'!D175)))</f>
        <v/>
      </c>
      <c r="CP181" s="310" t="str">
        <f ca="true">+IF(OFFSET('Sanitation Data'!$E$28,0,10*ROW('Sanitation Data'!E175))="","",OFFSET('Sanitation Data'!$E$28,0,10*ROW('Sanitation Data'!E175)))</f>
        <v/>
      </c>
      <c r="CQ181" s="310" t="str">
        <f ca="true">+IF(OFFSET('Sanitation Data'!$E$29,0,10*ROW('Sanitation Data'!E175))="","",OFFSET('Sanitation Data'!$E$29,0,10*ROW('Sanitation Data'!E175)))</f>
        <v/>
      </c>
      <c r="CR181" s="310" t="str">
        <f ca="true">+IF(OFFSET('Sanitation Data'!$E$30,0,10*ROW('Sanitation Data'!E175))="","",OFFSET('Sanitation Data'!$E$30,0,10*ROW('Sanitation Data'!E175)))</f>
        <v/>
      </c>
      <c r="CS181" s="310" t="str">
        <f ca="true">+IF(OFFSET('Sanitation Data'!$E$31,0,10*ROW('Sanitation Data'!E175))="","",OFFSET('Sanitation Data'!$E$31,0,10*ROW('Sanitation Data'!E175)))</f>
        <v/>
      </c>
      <c r="CT181" s="310" t="str">
        <f ca="true">+IF(OFFSET('Sanitation Data'!$E$32,0,10*ROW('Sanitation Data'!E175))="","",OFFSET('Sanitation Data'!$E$32,0,10*ROW('Sanitation Data'!E175)))</f>
        <v/>
      </c>
      <c r="CU181" s="310" t="str">
        <f ca="true">+IF(OFFSET('Sanitation Data'!$F$28,0,10*ROW('Sanitation Data'!F175))="","",OFFSET('Sanitation Data'!$F$28,0,10*ROW('Sanitation Data'!F175)))</f>
        <v/>
      </c>
      <c r="CV181" s="310" t="str">
        <f ca="true">+IF(OFFSET('Sanitation Data'!$F$29,0,10*ROW('Sanitation Data'!F175))="","",OFFSET('Sanitation Data'!$F$29,0,10*ROW('Sanitation Data'!F175)))</f>
        <v/>
      </c>
      <c r="CW181" s="310" t="str">
        <f ca="true">+IF(OFFSET('Sanitation Data'!$F$30,0,10*ROW('Sanitation Data'!F175))="","",OFFSET('Sanitation Data'!$F$30,0,10*ROW('Sanitation Data'!F175)))</f>
        <v/>
      </c>
      <c r="CX181" s="310" t="str">
        <f ca="true">+IF(OFFSET('Sanitation Data'!$F$31,0,10*ROW('Sanitation Data'!F175))="","",OFFSET('Sanitation Data'!$F$31,0,10*ROW('Sanitation Data'!F175)))</f>
        <v/>
      </c>
      <c r="CY181" s="310" t="str">
        <f ca="true">+IF(OFFSET('Sanitation Data'!$F$32,0,10*ROW('Sanitation Data'!F175))="","",OFFSET('Sanitation Data'!$F$32,0,10*ROW('Sanitation Data'!F175)))</f>
        <v/>
      </c>
      <c r="CZ181" s="310" t="str">
        <f ca="true">+IF(OFFSET('Sanitation Data'!$G$28,0,10*ROW('Sanitation Data'!G175))="","",OFFSET('Sanitation Data'!$G$28,0,10*ROW('Sanitation Data'!G175)))</f>
        <v/>
      </c>
      <c r="DA181" s="310" t="str">
        <f ca="true">+IF(OFFSET('Sanitation Data'!$G$29,0,10*ROW('Sanitation Data'!G175))="","",OFFSET('Sanitation Data'!$G$29,0,10*ROW('Sanitation Data'!G175)))</f>
        <v/>
      </c>
      <c r="DB181" s="310" t="str">
        <f ca="true">+IF(OFFSET('Sanitation Data'!$G$30,0,10*ROW('Sanitation Data'!G175))="","",OFFSET('Sanitation Data'!$G$30,0,10*ROW('Sanitation Data'!G175)))</f>
        <v/>
      </c>
      <c r="DC181" s="310" t="str">
        <f ca="true">+IF(OFFSET('Sanitation Data'!$G$31,0,10*ROW('Sanitation Data'!G175))="","",OFFSET('Sanitation Data'!$G$31,0,10*ROW('Sanitation Data'!G175)))</f>
        <v/>
      </c>
      <c r="DD181" s="310" t="str">
        <f ca="true">+IF(OFFSET('Sanitation Data'!$G$32,0,10*ROW('Sanitation Data'!G175))="","",OFFSET('Sanitation Data'!$G$32,0,10*ROW('Sanitation Data'!G175)))</f>
        <v/>
      </c>
      <c r="DE181" s="310" t="str">
        <f ca="true">+IF(OFFSET('Sanitation Data'!$H$28,0,10*ROW('Sanitation Data'!H175))="","",OFFSET('Sanitation Data'!$H$28,0,10*ROW('Sanitation Data'!H175)))</f>
        <v/>
      </c>
      <c r="DF181" s="310" t="str">
        <f ca="true">+IF(OFFSET('Sanitation Data'!$H$29,0,10*ROW('Sanitation Data'!H175))="","",OFFSET('Sanitation Data'!$H$29,0,10*ROW('Sanitation Data'!H175)))</f>
        <v/>
      </c>
      <c r="DG181" s="310" t="str">
        <f ca="true">+IF(OFFSET('Sanitation Data'!$H$30,0,10*ROW('Sanitation Data'!H175))="","",OFFSET('Sanitation Data'!$H$30,0,10*ROW('Sanitation Data'!H175)))</f>
        <v/>
      </c>
      <c r="DH181" s="310" t="str">
        <f ca="true">+IF(OFFSET('Sanitation Data'!$H$31,0,10*ROW('Sanitation Data'!H175))="","",OFFSET('Sanitation Data'!$H$31,0,10*ROW('Sanitation Data'!H175)))</f>
        <v/>
      </c>
      <c r="DI181" s="310" t="str">
        <f ca="true">+IF(OFFSET('Sanitation Data'!$H$32,0,10*ROW('Sanitation Data'!H175))="","",OFFSET('Sanitation Data'!$H$32,0,10*ROW('Sanitation Data'!H175)))</f>
        <v/>
      </c>
      <c r="DJ181" s="310" t="str">
        <f ca="true">+IF(OFFSET('Sanitation Data'!$I$28,0,10*ROW('Sanitation Data'!I175))="","",OFFSET('Sanitation Data'!$I$28,0,10*ROW('Sanitation Data'!I175)))</f>
        <v/>
      </c>
      <c r="DK181" s="310" t="str">
        <f ca="true">+IF(OFFSET('Sanitation Data'!$I$29,0,10*ROW('Sanitation Data'!I175))="","",OFFSET('Sanitation Data'!$I$29,0,10*ROW('Sanitation Data'!I175)))</f>
        <v/>
      </c>
      <c r="DL181" s="310" t="str">
        <f ca="true">+IF(OFFSET('Sanitation Data'!$I$30,0,10*ROW('Sanitation Data'!I175))="","",OFFSET('Sanitation Data'!$I$30,0,10*ROW('Sanitation Data'!I175)))</f>
        <v/>
      </c>
      <c r="DM181" s="310" t="str">
        <f ca="true">+IF(OFFSET('Sanitation Data'!$I$31,0,10*ROW('Sanitation Data'!I175))="","",OFFSET('Sanitation Data'!$I$31,0,10*ROW('Sanitation Data'!I175)))</f>
        <v/>
      </c>
      <c r="DN181" s="310" t="str">
        <f ca="true">+IF(OFFSET('Sanitation Data'!$I$32,0,10*ROW('Sanitation Data'!I175))="","",OFFSET('Sanitation Data'!$I$32,0,10*ROW('Sanitation Data'!I175)))</f>
        <v/>
      </c>
      <c r="DO181" s="310" t="str">
        <f ca="true">+IF(OFFSET('Hygiene Data'!$D$11,0,10*ROW('Hygiene Data'!D175))="","",OFFSET('Hygiene Data'!$D$11,0,10*ROW('Hygiene Data'!D175)))</f>
        <v/>
      </c>
      <c r="DP181" s="310" t="str">
        <f ca="true">+IF(OFFSET('Hygiene Data'!$D$12,0,10*ROW('Hygiene Data'!D175))="","",OFFSET('Hygiene Data'!$D$12,0,10*ROW('Hygiene Data'!D175)))</f>
        <v/>
      </c>
      <c r="DQ181" s="310" t="str">
        <f ca="true">+IF(OFFSET('Hygiene Data'!$D$13,0,10*ROW('Hygiene Data'!D175))="","",OFFSET('Hygiene Data'!$D$13,0,10*ROW('Hygiene Data'!D175)))</f>
        <v/>
      </c>
      <c r="DR181" s="310" t="str">
        <f ca="true">+IF(OFFSET('Hygiene Data'!$E$11,0,10*ROW('Hygiene Data'!E175))="","",OFFSET('Hygiene Data'!$E$11,0,10*ROW('Hygiene Data'!E175)))</f>
        <v/>
      </c>
      <c r="DS181" s="310" t="str">
        <f ca="true">+IF(OFFSET('Hygiene Data'!$E$12,0,10*ROW('Hygiene Data'!E175))="","",OFFSET('Hygiene Data'!$E$12,0,10*ROW('Hygiene Data'!E175)))</f>
        <v/>
      </c>
      <c r="DT181" s="310" t="str">
        <f ca="true">+IF(OFFSET('Hygiene Data'!$E$13,0,10*ROW('Hygiene Data'!E175))="","",OFFSET('Hygiene Data'!$E$13,0,10*ROW('Hygiene Data'!E175)))</f>
        <v/>
      </c>
      <c r="DU181" s="310" t="str">
        <f ca="true">+IF(OFFSET('Hygiene Data'!$F$11,0,10*ROW('Hygiene Data'!F175))="","",OFFSET('Hygiene Data'!$F$11,0,10*ROW('Hygiene Data'!F175)))</f>
        <v/>
      </c>
      <c r="DV181" s="310" t="str">
        <f ca="true">+IF(OFFSET('Hygiene Data'!$F$12,0,10*ROW('Hygiene Data'!F175))="","",OFFSET('Hygiene Data'!$F$12,0,10*ROW('Hygiene Data'!F175)))</f>
        <v/>
      </c>
      <c r="DW181" s="310" t="str">
        <f ca="true">+IF(OFFSET('Hygiene Data'!$F$13,0,10*ROW('Hygiene Data'!F175))="","",OFFSET('Hygiene Data'!$F$13,0,10*ROW('Hygiene Data'!F175)))</f>
        <v/>
      </c>
      <c r="DX181" s="310" t="str">
        <f ca="true">+IF(OFFSET('Hygiene Data'!$G$11,0,10*ROW('Hygiene Data'!G175))="","",OFFSET('Hygiene Data'!$G$11,0,10*ROW('Hygiene Data'!G175)))</f>
        <v/>
      </c>
      <c r="DY181" s="310" t="str">
        <f ca="true">+IF(OFFSET('Hygiene Data'!$G$12,0,10*ROW('Hygiene Data'!G175))="","",OFFSET('Hygiene Data'!$G$12,0,10*ROW('Hygiene Data'!G175)))</f>
        <v/>
      </c>
      <c r="DZ181" s="310" t="str">
        <f ca="true">+IF(OFFSET('Hygiene Data'!$G$13,0,10*ROW('Hygiene Data'!G175))="","",OFFSET('Hygiene Data'!$G$13,0,10*ROW('Hygiene Data'!G175)))</f>
        <v/>
      </c>
      <c r="EA181" s="310" t="str">
        <f ca="true">+IF(OFFSET('Hygiene Data'!$H$11,0,10*ROW('Hygiene Data'!H175))="","",OFFSET('Hygiene Data'!$H$11,0,10*ROW('Hygiene Data'!H175)))</f>
        <v/>
      </c>
      <c r="EB181" s="310" t="str">
        <f ca="true">+IF(OFFSET('Hygiene Data'!$H$12,0,10*ROW('Hygiene Data'!H175))="","",OFFSET('Hygiene Data'!$H$12,0,10*ROW('Hygiene Data'!H175)))</f>
        <v/>
      </c>
      <c r="EC181" s="310" t="str">
        <f ca="true">+IF(OFFSET('Hygiene Data'!$H$13,0,10*ROW('Hygiene Data'!H175))="","",OFFSET('Hygiene Data'!$H$13,0,10*ROW('Hygiene Data'!H175)))</f>
        <v/>
      </c>
      <c r="ED181" s="310" t="str">
        <f ca="true">+IF(OFFSET('Hygiene Data'!$I$11,0,10*ROW('Hygiene Data'!I175))="","",OFFSET('Hygiene Data'!$I$11,0,10*ROW('Hygiene Data'!I175)))</f>
        <v/>
      </c>
      <c r="EE181" s="310" t="str">
        <f ca="true">+IF(OFFSET('Hygiene Data'!$I$12,0,10*ROW('Hygiene Data'!I175))="","",OFFSET('Hygiene Data'!$I$12,0,10*ROW('Hygiene Data'!I175)))</f>
        <v/>
      </c>
      <c r="EF181" s="310"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66"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10"/>
      <c r="BS182" s="310" t="str">
        <f ca="true">+IF(OFFSET('Water Data'!$D$27,0,10*ROW('Water Data'!D176))="","",OFFSET('Water Data'!$D$27,0,10*ROW('Water Data'!D176)))</f>
        <v/>
      </c>
      <c r="BT182" s="310" t="str">
        <f ca="true">+IF(OFFSET('Water Data'!$D$28,0,10*ROW('Water Data'!D176))="","",OFFSET('Water Data'!$D$28,0,10*ROW('Water Data'!D176)))</f>
        <v/>
      </c>
      <c r="BU182" s="310" t="str">
        <f ca="true">+IF(OFFSET('Water Data'!$D$29,0,10*ROW('Water Data'!D176))="","",OFFSET('Water Data'!$D$29,0,10*ROW('Water Data'!D176)))</f>
        <v/>
      </c>
      <c r="BV182" s="310" t="str">
        <f ca="true">+IF(OFFSET('Water Data'!$E$27,0,10*ROW('Water Data'!E176))="","",OFFSET('Water Data'!$E$27,0,10*ROW('Water Data'!E176)))</f>
        <v/>
      </c>
      <c r="BW182" s="310" t="str">
        <f ca="true">+IF(OFFSET('Water Data'!$E$28,0,10*ROW('Water Data'!E176))="","",OFFSET('Water Data'!$E$28,0,10*ROW('Water Data'!E176)))</f>
        <v/>
      </c>
      <c r="BX182" s="310" t="str">
        <f ca="true">+IF(OFFSET('Water Data'!$E$29,0,10*ROW('Water Data'!E176))="","",OFFSET('Water Data'!$E$29,0,10*ROW('Water Data'!E176)))</f>
        <v/>
      </c>
      <c r="BY182" s="310" t="str">
        <f ca="true">+IF(OFFSET('Water Data'!$F$27,0,10*ROW('Water Data'!F176))="","",OFFSET('Water Data'!$F$27,0,10*ROW('Water Data'!F176)))</f>
        <v/>
      </c>
      <c r="BZ182" s="310" t="str">
        <f ca="true">+IF(OFFSET('Water Data'!$F$28,0,10*ROW('Water Data'!F176))="","",OFFSET('Water Data'!$F$28,0,10*ROW('Water Data'!F176)))</f>
        <v/>
      </c>
      <c r="CA182" s="310" t="str">
        <f ca="true">+IF(OFFSET('Water Data'!$F$29,0,10*ROW('Water Data'!F176))="","",OFFSET('Water Data'!$F$29,0,10*ROW('Water Data'!F176)))</f>
        <v/>
      </c>
      <c r="CB182" s="310" t="str">
        <f ca="true">+IF(OFFSET('Water Data'!$G$27,0,10*ROW('Water Data'!G176))="","",OFFSET('Water Data'!$G$27,0,10*ROW('Water Data'!G176)))</f>
        <v/>
      </c>
      <c r="CC182" s="310" t="str">
        <f ca="true">+IF(OFFSET('Water Data'!$G$28,0,10*ROW('Water Data'!G176))="","",OFFSET('Water Data'!$G$28,0,10*ROW('Water Data'!G176)))</f>
        <v/>
      </c>
      <c r="CD182" s="310" t="str">
        <f ca="true">+IF(OFFSET('Water Data'!$G$29,0,10*ROW('Water Data'!G176))="","",OFFSET('Water Data'!$G$29,0,10*ROW('Water Data'!G176)))</f>
        <v/>
      </c>
      <c r="CE182" s="310" t="str">
        <f ca="true">+IF(OFFSET('Water Data'!$H$27,0,10*ROW('Water Data'!H176))="","",OFFSET('Water Data'!$H$27,0,10*ROW('Water Data'!H176)))</f>
        <v/>
      </c>
      <c r="CF182" s="310" t="str">
        <f ca="true">+IF(OFFSET('Water Data'!$H$28,0,10*ROW('Water Data'!H176))="","",OFFSET('Water Data'!$H$28,0,10*ROW('Water Data'!H176)))</f>
        <v/>
      </c>
      <c r="CG182" s="310" t="str">
        <f ca="true">+IF(OFFSET('Water Data'!$H$29,0,10*ROW('Water Data'!H176))="","",OFFSET('Water Data'!$H$29,0,10*ROW('Water Data'!H176)))</f>
        <v/>
      </c>
      <c r="CH182" s="310" t="str">
        <f ca="true">+IF(OFFSET('Water Data'!$I$27,0,10*ROW('Water Data'!I176))="","",OFFSET('Water Data'!$I$27,0,10*ROW('Water Data'!I176)))</f>
        <v/>
      </c>
      <c r="CI182" s="310" t="str">
        <f ca="true">+IF(OFFSET('Water Data'!$I$28,0,10*ROW('Water Data'!I176))="","",OFFSET('Water Data'!$I$28,0,10*ROW('Water Data'!I176)))</f>
        <v/>
      </c>
      <c r="CJ182" s="310" t="str">
        <f ca="true">+IF(OFFSET('Water Data'!$I$29,0,10*ROW('Water Data'!I176))="","",OFFSET('Water Data'!$I$29,0,10*ROW('Water Data'!I176)))</f>
        <v/>
      </c>
      <c r="CK182" s="310" t="str">
        <f ca="true">+IF(OFFSET('Sanitation Data'!$D$28,0,10*ROW('Sanitation Data'!D176))="","",OFFSET('Sanitation Data'!$D$28,0,10*ROW('Sanitation Data'!D176)))</f>
        <v/>
      </c>
      <c r="CL182" s="310" t="str">
        <f ca="true">+IF(OFFSET('Sanitation Data'!$D$29,0,10*ROW('Sanitation Data'!D176))="","",OFFSET('Sanitation Data'!$D$29,0,10*ROW('Sanitation Data'!D176)))</f>
        <v/>
      </c>
      <c r="CM182" s="310" t="str">
        <f ca="true">+IF(OFFSET('Sanitation Data'!$D$30,0,10*ROW('Sanitation Data'!D176))="","",OFFSET('Sanitation Data'!$D$30,0,10*ROW('Sanitation Data'!D176)))</f>
        <v/>
      </c>
      <c r="CN182" s="310" t="str">
        <f ca="true">+IF(OFFSET('Sanitation Data'!$D$31,0,10*ROW('Sanitation Data'!D176))="","",OFFSET('Sanitation Data'!$D$31,0,10*ROW('Sanitation Data'!D176)))</f>
        <v/>
      </c>
      <c r="CO182" s="310" t="str">
        <f ca="true">+IF(OFFSET('Sanitation Data'!$D$32,0,10*ROW('Sanitation Data'!D176))="","",OFFSET('Sanitation Data'!$D$32,0,10*ROW('Sanitation Data'!D176)))</f>
        <v/>
      </c>
      <c r="CP182" s="310" t="str">
        <f ca="true">+IF(OFFSET('Sanitation Data'!$E$28,0,10*ROW('Sanitation Data'!E176))="","",OFFSET('Sanitation Data'!$E$28,0,10*ROW('Sanitation Data'!E176)))</f>
        <v/>
      </c>
      <c r="CQ182" s="310" t="str">
        <f ca="true">+IF(OFFSET('Sanitation Data'!$E$29,0,10*ROW('Sanitation Data'!E176))="","",OFFSET('Sanitation Data'!$E$29,0,10*ROW('Sanitation Data'!E176)))</f>
        <v/>
      </c>
      <c r="CR182" s="310" t="str">
        <f ca="true">+IF(OFFSET('Sanitation Data'!$E$30,0,10*ROW('Sanitation Data'!E176))="","",OFFSET('Sanitation Data'!$E$30,0,10*ROW('Sanitation Data'!E176)))</f>
        <v/>
      </c>
      <c r="CS182" s="310" t="str">
        <f ca="true">+IF(OFFSET('Sanitation Data'!$E$31,0,10*ROW('Sanitation Data'!E176))="","",OFFSET('Sanitation Data'!$E$31,0,10*ROW('Sanitation Data'!E176)))</f>
        <v/>
      </c>
      <c r="CT182" s="310" t="str">
        <f ca="true">+IF(OFFSET('Sanitation Data'!$E$32,0,10*ROW('Sanitation Data'!E176))="","",OFFSET('Sanitation Data'!$E$32,0,10*ROW('Sanitation Data'!E176)))</f>
        <v/>
      </c>
      <c r="CU182" s="310" t="str">
        <f ca="true">+IF(OFFSET('Sanitation Data'!$F$28,0,10*ROW('Sanitation Data'!F176))="","",OFFSET('Sanitation Data'!$F$28,0,10*ROW('Sanitation Data'!F176)))</f>
        <v/>
      </c>
      <c r="CV182" s="310" t="str">
        <f ca="true">+IF(OFFSET('Sanitation Data'!$F$29,0,10*ROW('Sanitation Data'!F176))="","",OFFSET('Sanitation Data'!$F$29,0,10*ROW('Sanitation Data'!F176)))</f>
        <v/>
      </c>
      <c r="CW182" s="310" t="str">
        <f ca="true">+IF(OFFSET('Sanitation Data'!$F$30,0,10*ROW('Sanitation Data'!F176))="","",OFFSET('Sanitation Data'!$F$30,0,10*ROW('Sanitation Data'!F176)))</f>
        <v/>
      </c>
      <c r="CX182" s="310" t="str">
        <f ca="true">+IF(OFFSET('Sanitation Data'!$F$31,0,10*ROW('Sanitation Data'!F176))="","",OFFSET('Sanitation Data'!$F$31,0,10*ROW('Sanitation Data'!F176)))</f>
        <v/>
      </c>
      <c r="CY182" s="310" t="str">
        <f ca="true">+IF(OFFSET('Sanitation Data'!$F$32,0,10*ROW('Sanitation Data'!F176))="","",OFFSET('Sanitation Data'!$F$32,0,10*ROW('Sanitation Data'!F176)))</f>
        <v/>
      </c>
      <c r="CZ182" s="310" t="str">
        <f ca="true">+IF(OFFSET('Sanitation Data'!$G$28,0,10*ROW('Sanitation Data'!G176))="","",OFFSET('Sanitation Data'!$G$28,0,10*ROW('Sanitation Data'!G176)))</f>
        <v/>
      </c>
      <c r="DA182" s="310" t="str">
        <f ca="true">+IF(OFFSET('Sanitation Data'!$G$29,0,10*ROW('Sanitation Data'!G176))="","",OFFSET('Sanitation Data'!$G$29,0,10*ROW('Sanitation Data'!G176)))</f>
        <v/>
      </c>
      <c r="DB182" s="310" t="str">
        <f ca="true">+IF(OFFSET('Sanitation Data'!$G$30,0,10*ROW('Sanitation Data'!G176))="","",OFFSET('Sanitation Data'!$G$30,0,10*ROW('Sanitation Data'!G176)))</f>
        <v/>
      </c>
      <c r="DC182" s="310" t="str">
        <f ca="true">+IF(OFFSET('Sanitation Data'!$G$31,0,10*ROW('Sanitation Data'!G176))="","",OFFSET('Sanitation Data'!$G$31,0,10*ROW('Sanitation Data'!G176)))</f>
        <v/>
      </c>
      <c r="DD182" s="310" t="str">
        <f ca="true">+IF(OFFSET('Sanitation Data'!$G$32,0,10*ROW('Sanitation Data'!G176))="","",OFFSET('Sanitation Data'!$G$32,0,10*ROW('Sanitation Data'!G176)))</f>
        <v/>
      </c>
      <c r="DE182" s="310" t="str">
        <f ca="true">+IF(OFFSET('Sanitation Data'!$H$28,0,10*ROW('Sanitation Data'!H176))="","",OFFSET('Sanitation Data'!$H$28,0,10*ROW('Sanitation Data'!H176)))</f>
        <v/>
      </c>
      <c r="DF182" s="310" t="str">
        <f ca="true">+IF(OFFSET('Sanitation Data'!$H$29,0,10*ROW('Sanitation Data'!H176))="","",OFFSET('Sanitation Data'!$H$29,0,10*ROW('Sanitation Data'!H176)))</f>
        <v/>
      </c>
      <c r="DG182" s="310" t="str">
        <f ca="true">+IF(OFFSET('Sanitation Data'!$H$30,0,10*ROW('Sanitation Data'!H176))="","",OFFSET('Sanitation Data'!$H$30,0,10*ROW('Sanitation Data'!H176)))</f>
        <v/>
      </c>
      <c r="DH182" s="310" t="str">
        <f ca="true">+IF(OFFSET('Sanitation Data'!$H$31,0,10*ROW('Sanitation Data'!H176))="","",OFFSET('Sanitation Data'!$H$31,0,10*ROW('Sanitation Data'!H176)))</f>
        <v/>
      </c>
      <c r="DI182" s="310" t="str">
        <f ca="true">+IF(OFFSET('Sanitation Data'!$H$32,0,10*ROW('Sanitation Data'!H176))="","",OFFSET('Sanitation Data'!$H$32,0,10*ROW('Sanitation Data'!H176)))</f>
        <v/>
      </c>
      <c r="DJ182" s="310" t="str">
        <f ca="true">+IF(OFFSET('Sanitation Data'!$I$28,0,10*ROW('Sanitation Data'!I176))="","",OFFSET('Sanitation Data'!$I$28,0,10*ROW('Sanitation Data'!I176)))</f>
        <v/>
      </c>
      <c r="DK182" s="310" t="str">
        <f ca="true">+IF(OFFSET('Sanitation Data'!$I$29,0,10*ROW('Sanitation Data'!I176))="","",OFFSET('Sanitation Data'!$I$29,0,10*ROW('Sanitation Data'!I176)))</f>
        <v/>
      </c>
      <c r="DL182" s="310" t="str">
        <f ca="true">+IF(OFFSET('Sanitation Data'!$I$30,0,10*ROW('Sanitation Data'!I176))="","",OFFSET('Sanitation Data'!$I$30,0,10*ROW('Sanitation Data'!I176)))</f>
        <v/>
      </c>
      <c r="DM182" s="310" t="str">
        <f ca="true">+IF(OFFSET('Sanitation Data'!$I$31,0,10*ROW('Sanitation Data'!I176))="","",OFFSET('Sanitation Data'!$I$31,0,10*ROW('Sanitation Data'!I176)))</f>
        <v/>
      </c>
      <c r="DN182" s="310" t="str">
        <f ca="true">+IF(OFFSET('Sanitation Data'!$I$32,0,10*ROW('Sanitation Data'!I176))="","",OFFSET('Sanitation Data'!$I$32,0,10*ROW('Sanitation Data'!I176)))</f>
        <v/>
      </c>
      <c r="DO182" s="310" t="str">
        <f ca="true">+IF(OFFSET('Hygiene Data'!$D$11,0,10*ROW('Hygiene Data'!D176))="","",OFFSET('Hygiene Data'!$D$11,0,10*ROW('Hygiene Data'!D176)))</f>
        <v/>
      </c>
      <c r="DP182" s="310" t="str">
        <f ca="true">+IF(OFFSET('Hygiene Data'!$D$12,0,10*ROW('Hygiene Data'!D176))="","",OFFSET('Hygiene Data'!$D$12,0,10*ROW('Hygiene Data'!D176)))</f>
        <v/>
      </c>
      <c r="DQ182" s="310" t="str">
        <f ca="true">+IF(OFFSET('Hygiene Data'!$D$13,0,10*ROW('Hygiene Data'!D176))="","",OFFSET('Hygiene Data'!$D$13,0,10*ROW('Hygiene Data'!D176)))</f>
        <v/>
      </c>
      <c r="DR182" s="310" t="str">
        <f ca="true">+IF(OFFSET('Hygiene Data'!$E$11,0,10*ROW('Hygiene Data'!E176))="","",OFFSET('Hygiene Data'!$E$11,0,10*ROW('Hygiene Data'!E176)))</f>
        <v/>
      </c>
      <c r="DS182" s="310" t="str">
        <f ca="true">+IF(OFFSET('Hygiene Data'!$E$12,0,10*ROW('Hygiene Data'!E176))="","",OFFSET('Hygiene Data'!$E$12,0,10*ROW('Hygiene Data'!E176)))</f>
        <v/>
      </c>
      <c r="DT182" s="310" t="str">
        <f ca="true">+IF(OFFSET('Hygiene Data'!$E$13,0,10*ROW('Hygiene Data'!E176))="","",OFFSET('Hygiene Data'!$E$13,0,10*ROW('Hygiene Data'!E176)))</f>
        <v/>
      </c>
      <c r="DU182" s="310" t="str">
        <f ca="true">+IF(OFFSET('Hygiene Data'!$F$11,0,10*ROW('Hygiene Data'!F176))="","",OFFSET('Hygiene Data'!$F$11,0,10*ROW('Hygiene Data'!F176)))</f>
        <v/>
      </c>
      <c r="DV182" s="310" t="str">
        <f ca="true">+IF(OFFSET('Hygiene Data'!$F$12,0,10*ROW('Hygiene Data'!F176))="","",OFFSET('Hygiene Data'!$F$12,0,10*ROW('Hygiene Data'!F176)))</f>
        <v/>
      </c>
      <c r="DW182" s="310" t="str">
        <f ca="true">+IF(OFFSET('Hygiene Data'!$F$13,0,10*ROW('Hygiene Data'!F176))="","",OFFSET('Hygiene Data'!$F$13,0,10*ROW('Hygiene Data'!F176)))</f>
        <v/>
      </c>
      <c r="DX182" s="310" t="str">
        <f ca="true">+IF(OFFSET('Hygiene Data'!$G$11,0,10*ROW('Hygiene Data'!G176))="","",OFFSET('Hygiene Data'!$G$11,0,10*ROW('Hygiene Data'!G176)))</f>
        <v/>
      </c>
      <c r="DY182" s="310" t="str">
        <f ca="true">+IF(OFFSET('Hygiene Data'!$G$12,0,10*ROW('Hygiene Data'!G176))="","",OFFSET('Hygiene Data'!$G$12,0,10*ROW('Hygiene Data'!G176)))</f>
        <v/>
      </c>
      <c r="DZ182" s="310" t="str">
        <f ca="true">+IF(OFFSET('Hygiene Data'!$G$13,0,10*ROW('Hygiene Data'!G176))="","",OFFSET('Hygiene Data'!$G$13,0,10*ROW('Hygiene Data'!G176)))</f>
        <v/>
      </c>
      <c r="EA182" s="310" t="str">
        <f ca="true">+IF(OFFSET('Hygiene Data'!$H$11,0,10*ROW('Hygiene Data'!H176))="","",OFFSET('Hygiene Data'!$H$11,0,10*ROW('Hygiene Data'!H176)))</f>
        <v/>
      </c>
      <c r="EB182" s="310" t="str">
        <f ca="true">+IF(OFFSET('Hygiene Data'!$H$12,0,10*ROW('Hygiene Data'!H176))="","",OFFSET('Hygiene Data'!$H$12,0,10*ROW('Hygiene Data'!H176)))</f>
        <v/>
      </c>
      <c r="EC182" s="310" t="str">
        <f ca="true">+IF(OFFSET('Hygiene Data'!$H$13,0,10*ROW('Hygiene Data'!H176))="","",OFFSET('Hygiene Data'!$H$13,0,10*ROW('Hygiene Data'!H176)))</f>
        <v/>
      </c>
      <c r="ED182" s="310" t="str">
        <f ca="true">+IF(OFFSET('Hygiene Data'!$I$11,0,10*ROW('Hygiene Data'!I176))="","",OFFSET('Hygiene Data'!$I$11,0,10*ROW('Hygiene Data'!I176)))</f>
        <v/>
      </c>
      <c r="EE182" s="310" t="str">
        <f ca="true">+IF(OFFSET('Hygiene Data'!$I$12,0,10*ROW('Hygiene Data'!I176))="","",OFFSET('Hygiene Data'!$I$12,0,10*ROW('Hygiene Data'!I176)))</f>
        <v/>
      </c>
      <c r="EF182" s="310"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66"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10"/>
      <c r="BS183" s="310" t="str">
        <f ca="true">+IF(OFFSET('Water Data'!$D$27,0,10*ROW('Water Data'!D177))="","",OFFSET('Water Data'!$D$27,0,10*ROW('Water Data'!D177)))</f>
        <v/>
      </c>
      <c r="BT183" s="310" t="str">
        <f ca="true">+IF(OFFSET('Water Data'!$D$28,0,10*ROW('Water Data'!D177))="","",OFFSET('Water Data'!$D$28,0,10*ROW('Water Data'!D177)))</f>
        <v/>
      </c>
      <c r="BU183" s="310" t="str">
        <f ca="true">+IF(OFFSET('Water Data'!$D$29,0,10*ROW('Water Data'!D177))="","",OFFSET('Water Data'!$D$29,0,10*ROW('Water Data'!D177)))</f>
        <v/>
      </c>
      <c r="BV183" s="310" t="str">
        <f ca="true">+IF(OFFSET('Water Data'!$E$27,0,10*ROW('Water Data'!E177))="","",OFFSET('Water Data'!$E$27,0,10*ROW('Water Data'!E177)))</f>
        <v/>
      </c>
      <c r="BW183" s="310" t="str">
        <f ca="true">+IF(OFFSET('Water Data'!$E$28,0,10*ROW('Water Data'!E177))="","",OFFSET('Water Data'!$E$28,0,10*ROW('Water Data'!E177)))</f>
        <v/>
      </c>
      <c r="BX183" s="310" t="str">
        <f ca="true">+IF(OFFSET('Water Data'!$E$29,0,10*ROW('Water Data'!E177))="","",OFFSET('Water Data'!$E$29,0,10*ROW('Water Data'!E177)))</f>
        <v/>
      </c>
      <c r="BY183" s="310" t="str">
        <f ca="true">+IF(OFFSET('Water Data'!$F$27,0,10*ROW('Water Data'!F177))="","",OFFSET('Water Data'!$F$27,0,10*ROW('Water Data'!F177)))</f>
        <v/>
      </c>
      <c r="BZ183" s="310" t="str">
        <f ca="true">+IF(OFFSET('Water Data'!$F$28,0,10*ROW('Water Data'!F177))="","",OFFSET('Water Data'!$F$28,0,10*ROW('Water Data'!F177)))</f>
        <v/>
      </c>
      <c r="CA183" s="310" t="str">
        <f ca="true">+IF(OFFSET('Water Data'!$F$29,0,10*ROW('Water Data'!F177))="","",OFFSET('Water Data'!$F$29,0,10*ROW('Water Data'!F177)))</f>
        <v/>
      </c>
      <c r="CB183" s="310" t="str">
        <f ca="true">+IF(OFFSET('Water Data'!$G$27,0,10*ROW('Water Data'!G177))="","",OFFSET('Water Data'!$G$27,0,10*ROW('Water Data'!G177)))</f>
        <v/>
      </c>
      <c r="CC183" s="310" t="str">
        <f ca="true">+IF(OFFSET('Water Data'!$G$28,0,10*ROW('Water Data'!G177))="","",OFFSET('Water Data'!$G$28,0,10*ROW('Water Data'!G177)))</f>
        <v/>
      </c>
      <c r="CD183" s="310" t="str">
        <f ca="true">+IF(OFFSET('Water Data'!$G$29,0,10*ROW('Water Data'!G177))="","",OFFSET('Water Data'!$G$29,0,10*ROW('Water Data'!G177)))</f>
        <v/>
      </c>
      <c r="CE183" s="310" t="str">
        <f ca="true">+IF(OFFSET('Water Data'!$H$27,0,10*ROW('Water Data'!H177))="","",OFFSET('Water Data'!$H$27,0,10*ROW('Water Data'!H177)))</f>
        <v/>
      </c>
      <c r="CF183" s="310" t="str">
        <f ca="true">+IF(OFFSET('Water Data'!$H$28,0,10*ROW('Water Data'!H177))="","",OFFSET('Water Data'!$H$28,0,10*ROW('Water Data'!H177)))</f>
        <v/>
      </c>
      <c r="CG183" s="310" t="str">
        <f ca="true">+IF(OFFSET('Water Data'!$H$29,0,10*ROW('Water Data'!H177))="","",OFFSET('Water Data'!$H$29,0,10*ROW('Water Data'!H177)))</f>
        <v/>
      </c>
      <c r="CH183" s="310" t="str">
        <f ca="true">+IF(OFFSET('Water Data'!$I$27,0,10*ROW('Water Data'!I177))="","",OFFSET('Water Data'!$I$27,0,10*ROW('Water Data'!I177)))</f>
        <v/>
      </c>
      <c r="CI183" s="310" t="str">
        <f ca="true">+IF(OFFSET('Water Data'!$I$28,0,10*ROW('Water Data'!I177))="","",OFFSET('Water Data'!$I$28,0,10*ROW('Water Data'!I177)))</f>
        <v/>
      </c>
      <c r="CJ183" s="310" t="str">
        <f ca="true">+IF(OFFSET('Water Data'!$I$29,0,10*ROW('Water Data'!I177))="","",OFFSET('Water Data'!$I$29,0,10*ROW('Water Data'!I177)))</f>
        <v/>
      </c>
      <c r="CK183" s="310" t="str">
        <f ca="true">+IF(OFFSET('Sanitation Data'!$D$28,0,10*ROW('Sanitation Data'!D177))="","",OFFSET('Sanitation Data'!$D$28,0,10*ROW('Sanitation Data'!D177)))</f>
        <v/>
      </c>
      <c r="CL183" s="310" t="str">
        <f ca="true">+IF(OFFSET('Sanitation Data'!$D$29,0,10*ROW('Sanitation Data'!D177))="","",OFFSET('Sanitation Data'!$D$29,0,10*ROW('Sanitation Data'!D177)))</f>
        <v/>
      </c>
      <c r="CM183" s="310" t="str">
        <f ca="true">+IF(OFFSET('Sanitation Data'!$D$30,0,10*ROW('Sanitation Data'!D177))="","",OFFSET('Sanitation Data'!$D$30,0,10*ROW('Sanitation Data'!D177)))</f>
        <v/>
      </c>
      <c r="CN183" s="310" t="str">
        <f ca="true">+IF(OFFSET('Sanitation Data'!$D$31,0,10*ROW('Sanitation Data'!D177))="","",OFFSET('Sanitation Data'!$D$31,0,10*ROW('Sanitation Data'!D177)))</f>
        <v/>
      </c>
      <c r="CO183" s="310" t="str">
        <f ca="true">+IF(OFFSET('Sanitation Data'!$D$32,0,10*ROW('Sanitation Data'!D177))="","",OFFSET('Sanitation Data'!$D$32,0,10*ROW('Sanitation Data'!D177)))</f>
        <v/>
      </c>
      <c r="CP183" s="310" t="str">
        <f ca="true">+IF(OFFSET('Sanitation Data'!$E$28,0,10*ROW('Sanitation Data'!E177))="","",OFFSET('Sanitation Data'!$E$28,0,10*ROW('Sanitation Data'!E177)))</f>
        <v/>
      </c>
      <c r="CQ183" s="310" t="str">
        <f ca="true">+IF(OFFSET('Sanitation Data'!$E$29,0,10*ROW('Sanitation Data'!E177))="","",OFFSET('Sanitation Data'!$E$29,0,10*ROW('Sanitation Data'!E177)))</f>
        <v/>
      </c>
      <c r="CR183" s="310" t="str">
        <f ca="true">+IF(OFFSET('Sanitation Data'!$E$30,0,10*ROW('Sanitation Data'!E177))="","",OFFSET('Sanitation Data'!$E$30,0,10*ROW('Sanitation Data'!E177)))</f>
        <v/>
      </c>
      <c r="CS183" s="310" t="str">
        <f ca="true">+IF(OFFSET('Sanitation Data'!$E$31,0,10*ROW('Sanitation Data'!E177))="","",OFFSET('Sanitation Data'!$E$31,0,10*ROW('Sanitation Data'!E177)))</f>
        <v/>
      </c>
      <c r="CT183" s="310" t="str">
        <f ca="true">+IF(OFFSET('Sanitation Data'!$E$32,0,10*ROW('Sanitation Data'!E177))="","",OFFSET('Sanitation Data'!$E$32,0,10*ROW('Sanitation Data'!E177)))</f>
        <v/>
      </c>
      <c r="CU183" s="310" t="str">
        <f ca="true">+IF(OFFSET('Sanitation Data'!$F$28,0,10*ROW('Sanitation Data'!F177))="","",OFFSET('Sanitation Data'!$F$28,0,10*ROW('Sanitation Data'!F177)))</f>
        <v/>
      </c>
      <c r="CV183" s="310" t="str">
        <f ca="true">+IF(OFFSET('Sanitation Data'!$F$29,0,10*ROW('Sanitation Data'!F177))="","",OFFSET('Sanitation Data'!$F$29,0,10*ROW('Sanitation Data'!F177)))</f>
        <v/>
      </c>
      <c r="CW183" s="310" t="str">
        <f ca="true">+IF(OFFSET('Sanitation Data'!$F$30,0,10*ROW('Sanitation Data'!F177))="","",OFFSET('Sanitation Data'!$F$30,0,10*ROW('Sanitation Data'!F177)))</f>
        <v/>
      </c>
      <c r="CX183" s="310" t="str">
        <f ca="true">+IF(OFFSET('Sanitation Data'!$F$31,0,10*ROW('Sanitation Data'!F177))="","",OFFSET('Sanitation Data'!$F$31,0,10*ROW('Sanitation Data'!F177)))</f>
        <v/>
      </c>
      <c r="CY183" s="310" t="str">
        <f ca="true">+IF(OFFSET('Sanitation Data'!$F$32,0,10*ROW('Sanitation Data'!F177))="","",OFFSET('Sanitation Data'!$F$32,0,10*ROW('Sanitation Data'!F177)))</f>
        <v/>
      </c>
      <c r="CZ183" s="310" t="str">
        <f ca="true">+IF(OFFSET('Sanitation Data'!$G$28,0,10*ROW('Sanitation Data'!G177))="","",OFFSET('Sanitation Data'!$G$28,0,10*ROW('Sanitation Data'!G177)))</f>
        <v/>
      </c>
      <c r="DA183" s="310" t="str">
        <f ca="true">+IF(OFFSET('Sanitation Data'!$G$29,0,10*ROW('Sanitation Data'!G177))="","",OFFSET('Sanitation Data'!$G$29,0,10*ROW('Sanitation Data'!G177)))</f>
        <v/>
      </c>
      <c r="DB183" s="310" t="str">
        <f ca="true">+IF(OFFSET('Sanitation Data'!$G$30,0,10*ROW('Sanitation Data'!G177))="","",OFFSET('Sanitation Data'!$G$30,0,10*ROW('Sanitation Data'!G177)))</f>
        <v/>
      </c>
      <c r="DC183" s="310" t="str">
        <f ca="true">+IF(OFFSET('Sanitation Data'!$G$31,0,10*ROW('Sanitation Data'!G177))="","",OFFSET('Sanitation Data'!$G$31,0,10*ROW('Sanitation Data'!G177)))</f>
        <v/>
      </c>
      <c r="DD183" s="310" t="str">
        <f ca="true">+IF(OFFSET('Sanitation Data'!$G$32,0,10*ROW('Sanitation Data'!G177))="","",OFFSET('Sanitation Data'!$G$32,0,10*ROW('Sanitation Data'!G177)))</f>
        <v/>
      </c>
      <c r="DE183" s="310" t="str">
        <f ca="true">+IF(OFFSET('Sanitation Data'!$H$28,0,10*ROW('Sanitation Data'!H177))="","",OFFSET('Sanitation Data'!$H$28,0,10*ROW('Sanitation Data'!H177)))</f>
        <v/>
      </c>
      <c r="DF183" s="310" t="str">
        <f ca="true">+IF(OFFSET('Sanitation Data'!$H$29,0,10*ROW('Sanitation Data'!H177))="","",OFFSET('Sanitation Data'!$H$29,0,10*ROW('Sanitation Data'!H177)))</f>
        <v/>
      </c>
      <c r="DG183" s="310" t="str">
        <f ca="true">+IF(OFFSET('Sanitation Data'!$H$30,0,10*ROW('Sanitation Data'!H177))="","",OFFSET('Sanitation Data'!$H$30,0,10*ROW('Sanitation Data'!H177)))</f>
        <v/>
      </c>
      <c r="DH183" s="310" t="str">
        <f ca="true">+IF(OFFSET('Sanitation Data'!$H$31,0,10*ROW('Sanitation Data'!H177))="","",OFFSET('Sanitation Data'!$H$31,0,10*ROW('Sanitation Data'!H177)))</f>
        <v/>
      </c>
      <c r="DI183" s="310" t="str">
        <f ca="true">+IF(OFFSET('Sanitation Data'!$H$32,0,10*ROW('Sanitation Data'!H177))="","",OFFSET('Sanitation Data'!$H$32,0,10*ROW('Sanitation Data'!H177)))</f>
        <v/>
      </c>
      <c r="DJ183" s="310" t="str">
        <f ca="true">+IF(OFFSET('Sanitation Data'!$I$28,0,10*ROW('Sanitation Data'!I177))="","",OFFSET('Sanitation Data'!$I$28,0,10*ROW('Sanitation Data'!I177)))</f>
        <v/>
      </c>
      <c r="DK183" s="310" t="str">
        <f ca="true">+IF(OFFSET('Sanitation Data'!$I$29,0,10*ROW('Sanitation Data'!I177))="","",OFFSET('Sanitation Data'!$I$29,0,10*ROW('Sanitation Data'!I177)))</f>
        <v/>
      </c>
      <c r="DL183" s="310" t="str">
        <f ca="true">+IF(OFFSET('Sanitation Data'!$I$30,0,10*ROW('Sanitation Data'!I177))="","",OFFSET('Sanitation Data'!$I$30,0,10*ROW('Sanitation Data'!I177)))</f>
        <v/>
      </c>
      <c r="DM183" s="310" t="str">
        <f ca="true">+IF(OFFSET('Sanitation Data'!$I$31,0,10*ROW('Sanitation Data'!I177))="","",OFFSET('Sanitation Data'!$I$31,0,10*ROW('Sanitation Data'!I177)))</f>
        <v/>
      </c>
      <c r="DN183" s="310" t="str">
        <f ca="true">+IF(OFFSET('Sanitation Data'!$I$32,0,10*ROW('Sanitation Data'!I177))="","",OFFSET('Sanitation Data'!$I$32,0,10*ROW('Sanitation Data'!I177)))</f>
        <v/>
      </c>
      <c r="DO183" s="310" t="str">
        <f ca="true">+IF(OFFSET('Hygiene Data'!$D$11,0,10*ROW('Hygiene Data'!D177))="","",OFFSET('Hygiene Data'!$D$11,0,10*ROW('Hygiene Data'!D177)))</f>
        <v/>
      </c>
      <c r="DP183" s="310" t="str">
        <f ca="true">+IF(OFFSET('Hygiene Data'!$D$12,0,10*ROW('Hygiene Data'!D177))="","",OFFSET('Hygiene Data'!$D$12,0,10*ROW('Hygiene Data'!D177)))</f>
        <v/>
      </c>
      <c r="DQ183" s="310" t="str">
        <f ca="true">+IF(OFFSET('Hygiene Data'!$D$13,0,10*ROW('Hygiene Data'!D177))="","",OFFSET('Hygiene Data'!$D$13,0,10*ROW('Hygiene Data'!D177)))</f>
        <v/>
      </c>
      <c r="DR183" s="310" t="str">
        <f ca="true">+IF(OFFSET('Hygiene Data'!$E$11,0,10*ROW('Hygiene Data'!E177))="","",OFFSET('Hygiene Data'!$E$11,0,10*ROW('Hygiene Data'!E177)))</f>
        <v/>
      </c>
      <c r="DS183" s="310" t="str">
        <f ca="true">+IF(OFFSET('Hygiene Data'!$E$12,0,10*ROW('Hygiene Data'!E177))="","",OFFSET('Hygiene Data'!$E$12,0,10*ROW('Hygiene Data'!E177)))</f>
        <v/>
      </c>
      <c r="DT183" s="310" t="str">
        <f ca="true">+IF(OFFSET('Hygiene Data'!$E$13,0,10*ROW('Hygiene Data'!E177))="","",OFFSET('Hygiene Data'!$E$13,0,10*ROW('Hygiene Data'!E177)))</f>
        <v/>
      </c>
      <c r="DU183" s="310" t="str">
        <f ca="true">+IF(OFFSET('Hygiene Data'!$F$11,0,10*ROW('Hygiene Data'!F177))="","",OFFSET('Hygiene Data'!$F$11,0,10*ROW('Hygiene Data'!F177)))</f>
        <v/>
      </c>
      <c r="DV183" s="310" t="str">
        <f ca="true">+IF(OFFSET('Hygiene Data'!$F$12,0,10*ROW('Hygiene Data'!F177))="","",OFFSET('Hygiene Data'!$F$12,0,10*ROW('Hygiene Data'!F177)))</f>
        <v/>
      </c>
      <c r="DW183" s="310" t="str">
        <f ca="true">+IF(OFFSET('Hygiene Data'!$F$13,0,10*ROW('Hygiene Data'!F177))="","",OFFSET('Hygiene Data'!$F$13,0,10*ROW('Hygiene Data'!F177)))</f>
        <v/>
      </c>
      <c r="DX183" s="310" t="str">
        <f ca="true">+IF(OFFSET('Hygiene Data'!$G$11,0,10*ROW('Hygiene Data'!G177))="","",OFFSET('Hygiene Data'!$G$11,0,10*ROW('Hygiene Data'!G177)))</f>
        <v/>
      </c>
      <c r="DY183" s="310" t="str">
        <f ca="true">+IF(OFFSET('Hygiene Data'!$G$12,0,10*ROW('Hygiene Data'!G177))="","",OFFSET('Hygiene Data'!$G$12,0,10*ROW('Hygiene Data'!G177)))</f>
        <v/>
      </c>
      <c r="DZ183" s="310" t="str">
        <f ca="true">+IF(OFFSET('Hygiene Data'!$G$13,0,10*ROW('Hygiene Data'!G177))="","",OFFSET('Hygiene Data'!$G$13,0,10*ROW('Hygiene Data'!G177)))</f>
        <v/>
      </c>
      <c r="EA183" s="310" t="str">
        <f ca="true">+IF(OFFSET('Hygiene Data'!$H$11,0,10*ROW('Hygiene Data'!H177))="","",OFFSET('Hygiene Data'!$H$11,0,10*ROW('Hygiene Data'!H177)))</f>
        <v/>
      </c>
      <c r="EB183" s="310" t="str">
        <f ca="true">+IF(OFFSET('Hygiene Data'!$H$12,0,10*ROW('Hygiene Data'!H177))="","",OFFSET('Hygiene Data'!$H$12,0,10*ROW('Hygiene Data'!H177)))</f>
        <v/>
      </c>
      <c r="EC183" s="310" t="str">
        <f ca="true">+IF(OFFSET('Hygiene Data'!$H$13,0,10*ROW('Hygiene Data'!H177))="","",OFFSET('Hygiene Data'!$H$13,0,10*ROW('Hygiene Data'!H177)))</f>
        <v/>
      </c>
      <c r="ED183" s="310" t="str">
        <f ca="true">+IF(OFFSET('Hygiene Data'!$I$11,0,10*ROW('Hygiene Data'!I177))="","",OFFSET('Hygiene Data'!$I$11,0,10*ROW('Hygiene Data'!I177)))</f>
        <v/>
      </c>
      <c r="EE183" s="310" t="str">
        <f ca="true">+IF(OFFSET('Hygiene Data'!$I$12,0,10*ROW('Hygiene Data'!I177))="","",OFFSET('Hygiene Data'!$I$12,0,10*ROW('Hygiene Data'!I177)))</f>
        <v/>
      </c>
      <c r="EF183" s="310"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66"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10"/>
      <c r="BS184" s="310" t="str">
        <f ca="true">+IF(OFFSET('Water Data'!$D$27,0,10*ROW('Water Data'!D178))="","",OFFSET('Water Data'!$D$27,0,10*ROW('Water Data'!D178)))</f>
        <v/>
      </c>
      <c r="BT184" s="310" t="str">
        <f ca="true">+IF(OFFSET('Water Data'!$D$28,0,10*ROW('Water Data'!D178))="","",OFFSET('Water Data'!$D$28,0,10*ROW('Water Data'!D178)))</f>
        <v/>
      </c>
      <c r="BU184" s="310" t="str">
        <f ca="true">+IF(OFFSET('Water Data'!$D$29,0,10*ROW('Water Data'!D178))="","",OFFSET('Water Data'!$D$29,0,10*ROW('Water Data'!D178)))</f>
        <v/>
      </c>
      <c r="BV184" s="310" t="str">
        <f ca="true">+IF(OFFSET('Water Data'!$E$27,0,10*ROW('Water Data'!E178))="","",OFFSET('Water Data'!$E$27,0,10*ROW('Water Data'!E178)))</f>
        <v/>
      </c>
      <c r="BW184" s="310" t="str">
        <f ca="true">+IF(OFFSET('Water Data'!$E$28,0,10*ROW('Water Data'!E178))="","",OFFSET('Water Data'!$E$28,0,10*ROW('Water Data'!E178)))</f>
        <v/>
      </c>
      <c r="BX184" s="310" t="str">
        <f ca="true">+IF(OFFSET('Water Data'!$E$29,0,10*ROW('Water Data'!E178))="","",OFFSET('Water Data'!$E$29,0,10*ROW('Water Data'!E178)))</f>
        <v/>
      </c>
      <c r="BY184" s="310" t="str">
        <f ca="true">+IF(OFFSET('Water Data'!$F$27,0,10*ROW('Water Data'!F178))="","",OFFSET('Water Data'!$F$27,0,10*ROW('Water Data'!F178)))</f>
        <v/>
      </c>
      <c r="BZ184" s="310" t="str">
        <f ca="true">+IF(OFFSET('Water Data'!$F$28,0,10*ROW('Water Data'!F178))="","",OFFSET('Water Data'!$F$28,0,10*ROW('Water Data'!F178)))</f>
        <v/>
      </c>
      <c r="CA184" s="310" t="str">
        <f ca="true">+IF(OFFSET('Water Data'!$F$29,0,10*ROW('Water Data'!F178))="","",OFFSET('Water Data'!$F$29,0,10*ROW('Water Data'!F178)))</f>
        <v/>
      </c>
      <c r="CB184" s="310" t="str">
        <f ca="true">+IF(OFFSET('Water Data'!$G$27,0,10*ROW('Water Data'!G178))="","",OFFSET('Water Data'!$G$27,0,10*ROW('Water Data'!G178)))</f>
        <v/>
      </c>
      <c r="CC184" s="310" t="str">
        <f ca="true">+IF(OFFSET('Water Data'!$G$28,0,10*ROW('Water Data'!G178))="","",OFFSET('Water Data'!$G$28,0,10*ROW('Water Data'!G178)))</f>
        <v/>
      </c>
      <c r="CD184" s="310" t="str">
        <f ca="true">+IF(OFFSET('Water Data'!$G$29,0,10*ROW('Water Data'!G178))="","",OFFSET('Water Data'!$G$29,0,10*ROW('Water Data'!G178)))</f>
        <v/>
      </c>
      <c r="CE184" s="310" t="str">
        <f ca="true">+IF(OFFSET('Water Data'!$H$27,0,10*ROW('Water Data'!H178))="","",OFFSET('Water Data'!$H$27,0,10*ROW('Water Data'!H178)))</f>
        <v/>
      </c>
      <c r="CF184" s="310" t="str">
        <f ca="true">+IF(OFFSET('Water Data'!$H$28,0,10*ROW('Water Data'!H178))="","",OFFSET('Water Data'!$H$28,0,10*ROW('Water Data'!H178)))</f>
        <v/>
      </c>
      <c r="CG184" s="310" t="str">
        <f ca="true">+IF(OFFSET('Water Data'!$H$29,0,10*ROW('Water Data'!H178))="","",OFFSET('Water Data'!$H$29,0,10*ROW('Water Data'!H178)))</f>
        <v/>
      </c>
      <c r="CH184" s="310" t="str">
        <f ca="true">+IF(OFFSET('Water Data'!$I$27,0,10*ROW('Water Data'!I178))="","",OFFSET('Water Data'!$I$27,0,10*ROW('Water Data'!I178)))</f>
        <v/>
      </c>
      <c r="CI184" s="310" t="str">
        <f ca="true">+IF(OFFSET('Water Data'!$I$28,0,10*ROW('Water Data'!I178))="","",OFFSET('Water Data'!$I$28,0,10*ROW('Water Data'!I178)))</f>
        <v/>
      </c>
      <c r="CJ184" s="310" t="str">
        <f ca="true">+IF(OFFSET('Water Data'!$I$29,0,10*ROW('Water Data'!I178))="","",OFFSET('Water Data'!$I$29,0,10*ROW('Water Data'!I178)))</f>
        <v/>
      </c>
      <c r="CK184" s="310" t="str">
        <f ca="true">+IF(OFFSET('Sanitation Data'!$D$28,0,10*ROW('Sanitation Data'!D178))="","",OFFSET('Sanitation Data'!$D$28,0,10*ROW('Sanitation Data'!D178)))</f>
        <v/>
      </c>
      <c r="CL184" s="310" t="str">
        <f ca="true">+IF(OFFSET('Sanitation Data'!$D$29,0,10*ROW('Sanitation Data'!D178))="","",OFFSET('Sanitation Data'!$D$29,0,10*ROW('Sanitation Data'!D178)))</f>
        <v/>
      </c>
      <c r="CM184" s="310" t="str">
        <f ca="true">+IF(OFFSET('Sanitation Data'!$D$30,0,10*ROW('Sanitation Data'!D178))="","",OFFSET('Sanitation Data'!$D$30,0,10*ROW('Sanitation Data'!D178)))</f>
        <v/>
      </c>
      <c r="CN184" s="310" t="str">
        <f ca="true">+IF(OFFSET('Sanitation Data'!$D$31,0,10*ROW('Sanitation Data'!D178))="","",OFFSET('Sanitation Data'!$D$31,0,10*ROW('Sanitation Data'!D178)))</f>
        <v/>
      </c>
      <c r="CO184" s="310" t="str">
        <f ca="true">+IF(OFFSET('Sanitation Data'!$D$32,0,10*ROW('Sanitation Data'!D178))="","",OFFSET('Sanitation Data'!$D$32,0,10*ROW('Sanitation Data'!D178)))</f>
        <v/>
      </c>
      <c r="CP184" s="310" t="str">
        <f ca="true">+IF(OFFSET('Sanitation Data'!$E$28,0,10*ROW('Sanitation Data'!E178))="","",OFFSET('Sanitation Data'!$E$28,0,10*ROW('Sanitation Data'!E178)))</f>
        <v/>
      </c>
      <c r="CQ184" s="310" t="str">
        <f ca="true">+IF(OFFSET('Sanitation Data'!$E$29,0,10*ROW('Sanitation Data'!E178))="","",OFFSET('Sanitation Data'!$E$29,0,10*ROW('Sanitation Data'!E178)))</f>
        <v/>
      </c>
      <c r="CR184" s="310" t="str">
        <f ca="true">+IF(OFFSET('Sanitation Data'!$E$30,0,10*ROW('Sanitation Data'!E178))="","",OFFSET('Sanitation Data'!$E$30,0,10*ROW('Sanitation Data'!E178)))</f>
        <v/>
      </c>
      <c r="CS184" s="310" t="str">
        <f ca="true">+IF(OFFSET('Sanitation Data'!$E$31,0,10*ROW('Sanitation Data'!E178))="","",OFFSET('Sanitation Data'!$E$31,0,10*ROW('Sanitation Data'!E178)))</f>
        <v/>
      </c>
      <c r="CT184" s="310" t="str">
        <f ca="true">+IF(OFFSET('Sanitation Data'!$E$32,0,10*ROW('Sanitation Data'!E178))="","",OFFSET('Sanitation Data'!$E$32,0,10*ROW('Sanitation Data'!E178)))</f>
        <v/>
      </c>
      <c r="CU184" s="310" t="str">
        <f ca="true">+IF(OFFSET('Sanitation Data'!$F$28,0,10*ROW('Sanitation Data'!F178))="","",OFFSET('Sanitation Data'!$F$28,0,10*ROW('Sanitation Data'!F178)))</f>
        <v/>
      </c>
      <c r="CV184" s="310" t="str">
        <f ca="true">+IF(OFFSET('Sanitation Data'!$F$29,0,10*ROW('Sanitation Data'!F178))="","",OFFSET('Sanitation Data'!$F$29,0,10*ROW('Sanitation Data'!F178)))</f>
        <v/>
      </c>
      <c r="CW184" s="310" t="str">
        <f ca="true">+IF(OFFSET('Sanitation Data'!$F$30,0,10*ROW('Sanitation Data'!F178))="","",OFFSET('Sanitation Data'!$F$30,0,10*ROW('Sanitation Data'!F178)))</f>
        <v/>
      </c>
      <c r="CX184" s="310" t="str">
        <f ca="true">+IF(OFFSET('Sanitation Data'!$F$31,0,10*ROW('Sanitation Data'!F178))="","",OFFSET('Sanitation Data'!$F$31,0,10*ROW('Sanitation Data'!F178)))</f>
        <v/>
      </c>
      <c r="CY184" s="310" t="str">
        <f ca="true">+IF(OFFSET('Sanitation Data'!$F$32,0,10*ROW('Sanitation Data'!F178))="","",OFFSET('Sanitation Data'!$F$32,0,10*ROW('Sanitation Data'!F178)))</f>
        <v/>
      </c>
      <c r="CZ184" s="310" t="str">
        <f ca="true">+IF(OFFSET('Sanitation Data'!$G$28,0,10*ROW('Sanitation Data'!G178))="","",OFFSET('Sanitation Data'!$G$28,0,10*ROW('Sanitation Data'!G178)))</f>
        <v/>
      </c>
      <c r="DA184" s="310" t="str">
        <f ca="true">+IF(OFFSET('Sanitation Data'!$G$29,0,10*ROW('Sanitation Data'!G178))="","",OFFSET('Sanitation Data'!$G$29,0,10*ROW('Sanitation Data'!G178)))</f>
        <v/>
      </c>
      <c r="DB184" s="310" t="str">
        <f ca="true">+IF(OFFSET('Sanitation Data'!$G$30,0,10*ROW('Sanitation Data'!G178))="","",OFFSET('Sanitation Data'!$G$30,0,10*ROW('Sanitation Data'!G178)))</f>
        <v/>
      </c>
      <c r="DC184" s="310" t="str">
        <f ca="true">+IF(OFFSET('Sanitation Data'!$G$31,0,10*ROW('Sanitation Data'!G178))="","",OFFSET('Sanitation Data'!$G$31,0,10*ROW('Sanitation Data'!G178)))</f>
        <v/>
      </c>
      <c r="DD184" s="310" t="str">
        <f ca="true">+IF(OFFSET('Sanitation Data'!$G$32,0,10*ROW('Sanitation Data'!G178))="","",OFFSET('Sanitation Data'!$G$32,0,10*ROW('Sanitation Data'!G178)))</f>
        <v/>
      </c>
      <c r="DE184" s="310" t="str">
        <f ca="true">+IF(OFFSET('Sanitation Data'!$H$28,0,10*ROW('Sanitation Data'!H178))="","",OFFSET('Sanitation Data'!$H$28,0,10*ROW('Sanitation Data'!H178)))</f>
        <v/>
      </c>
      <c r="DF184" s="310" t="str">
        <f ca="true">+IF(OFFSET('Sanitation Data'!$H$29,0,10*ROW('Sanitation Data'!H178))="","",OFFSET('Sanitation Data'!$H$29,0,10*ROW('Sanitation Data'!H178)))</f>
        <v/>
      </c>
      <c r="DG184" s="310" t="str">
        <f ca="true">+IF(OFFSET('Sanitation Data'!$H$30,0,10*ROW('Sanitation Data'!H178))="","",OFFSET('Sanitation Data'!$H$30,0,10*ROW('Sanitation Data'!H178)))</f>
        <v/>
      </c>
      <c r="DH184" s="310" t="str">
        <f ca="true">+IF(OFFSET('Sanitation Data'!$H$31,0,10*ROW('Sanitation Data'!H178))="","",OFFSET('Sanitation Data'!$H$31,0,10*ROW('Sanitation Data'!H178)))</f>
        <v/>
      </c>
      <c r="DI184" s="310" t="str">
        <f ca="true">+IF(OFFSET('Sanitation Data'!$H$32,0,10*ROW('Sanitation Data'!H178))="","",OFFSET('Sanitation Data'!$H$32,0,10*ROW('Sanitation Data'!H178)))</f>
        <v/>
      </c>
      <c r="DJ184" s="310" t="str">
        <f ca="true">+IF(OFFSET('Sanitation Data'!$I$28,0,10*ROW('Sanitation Data'!I178))="","",OFFSET('Sanitation Data'!$I$28,0,10*ROW('Sanitation Data'!I178)))</f>
        <v/>
      </c>
      <c r="DK184" s="310" t="str">
        <f ca="true">+IF(OFFSET('Sanitation Data'!$I$29,0,10*ROW('Sanitation Data'!I178))="","",OFFSET('Sanitation Data'!$I$29,0,10*ROW('Sanitation Data'!I178)))</f>
        <v/>
      </c>
      <c r="DL184" s="310" t="str">
        <f ca="true">+IF(OFFSET('Sanitation Data'!$I$30,0,10*ROW('Sanitation Data'!I178))="","",OFFSET('Sanitation Data'!$I$30,0,10*ROW('Sanitation Data'!I178)))</f>
        <v/>
      </c>
      <c r="DM184" s="310" t="str">
        <f ca="true">+IF(OFFSET('Sanitation Data'!$I$31,0,10*ROW('Sanitation Data'!I178))="","",OFFSET('Sanitation Data'!$I$31,0,10*ROW('Sanitation Data'!I178)))</f>
        <v/>
      </c>
      <c r="DN184" s="310" t="str">
        <f ca="true">+IF(OFFSET('Sanitation Data'!$I$32,0,10*ROW('Sanitation Data'!I178))="","",OFFSET('Sanitation Data'!$I$32,0,10*ROW('Sanitation Data'!I178)))</f>
        <v/>
      </c>
      <c r="DO184" s="310" t="str">
        <f ca="true">+IF(OFFSET('Hygiene Data'!$D$11,0,10*ROW('Hygiene Data'!D178))="","",OFFSET('Hygiene Data'!$D$11,0,10*ROW('Hygiene Data'!D178)))</f>
        <v/>
      </c>
      <c r="DP184" s="310" t="str">
        <f ca="true">+IF(OFFSET('Hygiene Data'!$D$12,0,10*ROW('Hygiene Data'!D178))="","",OFFSET('Hygiene Data'!$D$12,0,10*ROW('Hygiene Data'!D178)))</f>
        <v/>
      </c>
      <c r="DQ184" s="310" t="str">
        <f ca="true">+IF(OFFSET('Hygiene Data'!$D$13,0,10*ROW('Hygiene Data'!D178))="","",OFFSET('Hygiene Data'!$D$13,0,10*ROW('Hygiene Data'!D178)))</f>
        <v/>
      </c>
      <c r="DR184" s="310" t="str">
        <f ca="true">+IF(OFFSET('Hygiene Data'!$E$11,0,10*ROW('Hygiene Data'!E178))="","",OFFSET('Hygiene Data'!$E$11,0,10*ROW('Hygiene Data'!E178)))</f>
        <v/>
      </c>
      <c r="DS184" s="310" t="str">
        <f ca="true">+IF(OFFSET('Hygiene Data'!$E$12,0,10*ROW('Hygiene Data'!E178))="","",OFFSET('Hygiene Data'!$E$12,0,10*ROW('Hygiene Data'!E178)))</f>
        <v/>
      </c>
      <c r="DT184" s="310" t="str">
        <f ca="true">+IF(OFFSET('Hygiene Data'!$E$13,0,10*ROW('Hygiene Data'!E178))="","",OFFSET('Hygiene Data'!$E$13,0,10*ROW('Hygiene Data'!E178)))</f>
        <v/>
      </c>
      <c r="DU184" s="310" t="str">
        <f ca="true">+IF(OFFSET('Hygiene Data'!$F$11,0,10*ROW('Hygiene Data'!F178))="","",OFFSET('Hygiene Data'!$F$11,0,10*ROW('Hygiene Data'!F178)))</f>
        <v/>
      </c>
      <c r="DV184" s="310" t="str">
        <f ca="true">+IF(OFFSET('Hygiene Data'!$F$12,0,10*ROW('Hygiene Data'!F178))="","",OFFSET('Hygiene Data'!$F$12,0,10*ROW('Hygiene Data'!F178)))</f>
        <v/>
      </c>
      <c r="DW184" s="310" t="str">
        <f ca="true">+IF(OFFSET('Hygiene Data'!$F$13,0,10*ROW('Hygiene Data'!F178))="","",OFFSET('Hygiene Data'!$F$13,0,10*ROW('Hygiene Data'!F178)))</f>
        <v/>
      </c>
      <c r="DX184" s="310" t="str">
        <f ca="true">+IF(OFFSET('Hygiene Data'!$G$11,0,10*ROW('Hygiene Data'!G178))="","",OFFSET('Hygiene Data'!$G$11,0,10*ROW('Hygiene Data'!G178)))</f>
        <v/>
      </c>
      <c r="DY184" s="310" t="str">
        <f ca="true">+IF(OFFSET('Hygiene Data'!$G$12,0,10*ROW('Hygiene Data'!G178))="","",OFFSET('Hygiene Data'!$G$12,0,10*ROW('Hygiene Data'!G178)))</f>
        <v/>
      </c>
      <c r="DZ184" s="310" t="str">
        <f ca="true">+IF(OFFSET('Hygiene Data'!$G$13,0,10*ROW('Hygiene Data'!G178))="","",OFFSET('Hygiene Data'!$G$13,0,10*ROW('Hygiene Data'!G178)))</f>
        <v/>
      </c>
      <c r="EA184" s="310" t="str">
        <f ca="true">+IF(OFFSET('Hygiene Data'!$H$11,0,10*ROW('Hygiene Data'!H178))="","",OFFSET('Hygiene Data'!$H$11,0,10*ROW('Hygiene Data'!H178)))</f>
        <v/>
      </c>
      <c r="EB184" s="310" t="str">
        <f ca="true">+IF(OFFSET('Hygiene Data'!$H$12,0,10*ROW('Hygiene Data'!H178))="","",OFFSET('Hygiene Data'!$H$12,0,10*ROW('Hygiene Data'!H178)))</f>
        <v/>
      </c>
      <c r="EC184" s="310" t="str">
        <f ca="true">+IF(OFFSET('Hygiene Data'!$H$13,0,10*ROW('Hygiene Data'!H178))="","",OFFSET('Hygiene Data'!$H$13,0,10*ROW('Hygiene Data'!H178)))</f>
        <v/>
      </c>
      <c r="ED184" s="310" t="str">
        <f ca="true">+IF(OFFSET('Hygiene Data'!$I$11,0,10*ROW('Hygiene Data'!I178))="","",OFFSET('Hygiene Data'!$I$11,0,10*ROW('Hygiene Data'!I178)))</f>
        <v/>
      </c>
      <c r="EE184" s="310" t="str">
        <f ca="true">+IF(OFFSET('Hygiene Data'!$I$12,0,10*ROW('Hygiene Data'!I178))="","",OFFSET('Hygiene Data'!$I$12,0,10*ROW('Hygiene Data'!I178)))</f>
        <v/>
      </c>
      <c r="EF184" s="310"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66"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10"/>
      <c r="BS185" s="310" t="str">
        <f ca="true">+IF(OFFSET('Water Data'!$D$27,0,10*ROW('Water Data'!D179))="","",OFFSET('Water Data'!$D$27,0,10*ROW('Water Data'!D179)))</f>
        <v/>
      </c>
      <c r="BT185" s="310" t="str">
        <f ca="true">+IF(OFFSET('Water Data'!$D$28,0,10*ROW('Water Data'!D179))="","",OFFSET('Water Data'!$D$28,0,10*ROW('Water Data'!D179)))</f>
        <v/>
      </c>
      <c r="BU185" s="310" t="str">
        <f ca="true">+IF(OFFSET('Water Data'!$D$29,0,10*ROW('Water Data'!D179))="","",OFFSET('Water Data'!$D$29,0,10*ROW('Water Data'!D179)))</f>
        <v/>
      </c>
      <c r="BV185" s="310" t="str">
        <f ca="true">+IF(OFFSET('Water Data'!$E$27,0,10*ROW('Water Data'!E179))="","",OFFSET('Water Data'!$E$27,0,10*ROW('Water Data'!E179)))</f>
        <v/>
      </c>
      <c r="BW185" s="310" t="str">
        <f ca="true">+IF(OFFSET('Water Data'!$E$28,0,10*ROW('Water Data'!E179))="","",OFFSET('Water Data'!$E$28,0,10*ROW('Water Data'!E179)))</f>
        <v/>
      </c>
      <c r="BX185" s="310" t="str">
        <f ca="true">+IF(OFFSET('Water Data'!$E$29,0,10*ROW('Water Data'!E179))="","",OFFSET('Water Data'!$E$29,0,10*ROW('Water Data'!E179)))</f>
        <v/>
      </c>
      <c r="BY185" s="310" t="str">
        <f ca="true">+IF(OFFSET('Water Data'!$F$27,0,10*ROW('Water Data'!F179))="","",OFFSET('Water Data'!$F$27,0,10*ROW('Water Data'!F179)))</f>
        <v/>
      </c>
      <c r="BZ185" s="310" t="str">
        <f ca="true">+IF(OFFSET('Water Data'!$F$28,0,10*ROW('Water Data'!F179))="","",OFFSET('Water Data'!$F$28,0,10*ROW('Water Data'!F179)))</f>
        <v/>
      </c>
      <c r="CA185" s="310" t="str">
        <f ca="true">+IF(OFFSET('Water Data'!$F$29,0,10*ROW('Water Data'!F179))="","",OFFSET('Water Data'!$F$29,0,10*ROW('Water Data'!F179)))</f>
        <v/>
      </c>
      <c r="CB185" s="310" t="str">
        <f ca="true">+IF(OFFSET('Water Data'!$G$27,0,10*ROW('Water Data'!G179))="","",OFFSET('Water Data'!$G$27,0,10*ROW('Water Data'!G179)))</f>
        <v/>
      </c>
      <c r="CC185" s="310" t="str">
        <f ca="true">+IF(OFFSET('Water Data'!$G$28,0,10*ROW('Water Data'!G179))="","",OFFSET('Water Data'!$G$28,0,10*ROW('Water Data'!G179)))</f>
        <v/>
      </c>
      <c r="CD185" s="310" t="str">
        <f ca="true">+IF(OFFSET('Water Data'!$G$29,0,10*ROW('Water Data'!G179))="","",OFFSET('Water Data'!$G$29,0,10*ROW('Water Data'!G179)))</f>
        <v/>
      </c>
      <c r="CE185" s="310" t="str">
        <f ca="true">+IF(OFFSET('Water Data'!$H$27,0,10*ROW('Water Data'!H179))="","",OFFSET('Water Data'!$H$27,0,10*ROW('Water Data'!H179)))</f>
        <v/>
      </c>
      <c r="CF185" s="310" t="str">
        <f ca="true">+IF(OFFSET('Water Data'!$H$28,0,10*ROW('Water Data'!H179))="","",OFFSET('Water Data'!$H$28,0,10*ROW('Water Data'!H179)))</f>
        <v/>
      </c>
      <c r="CG185" s="310" t="str">
        <f ca="true">+IF(OFFSET('Water Data'!$H$29,0,10*ROW('Water Data'!H179))="","",OFFSET('Water Data'!$H$29,0,10*ROW('Water Data'!H179)))</f>
        <v/>
      </c>
      <c r="CH185" s="310" t="str">
        <f ca="true">+IF(OFFSET('Water Data'!$I$27,0,10*ROW('Water Data'!I179))="","",OFFSET('Water Data'!$I$27,0,10*ROW('Water Data'!I179)))</f>
        <v/>
      </c>
      <c r="CI185" s="310" t="str">
        <f ca="true">+IF(OFFSET('Water Data'!$I$28,0,10*ROW('Water Data'!I179))="","",OFFSET('Water Data'!$I$28,0,10*ROW('Water Data'!I179)))</f>
        <v/>
      </c>
      <c r="CJ185" s="310" t="str">
        <f ca="true">+IF(OFFSET('Water Data'!$I$29,0,10*ROW('Water Data'!I179))="","",OFFSET('Water Data'!$I$29,0,10*ROW('Water Data'!I179)))</f>
        <v/>
      </c>
      <c r="CK185" s="310" t="str">
        <f ca="true">+IF(OFFSET('Sanitation Data'!$D$28,0,10*ROW('Sanitation Data'!D179))="","",OFFSET('Sanitation Data'!$D$28,0,10*ROW('Sanitation Data'!D179)))</f>
        <v/>
      </c>
      <c r="CL185" s="310" t="str">
        <f ca="true">+IF(OFFSET('Sanitation Data'!$D$29,0,10*ROW('Sanitation Data'!D179))="","",OFFSET('Sanitation Data'!$D$29,0,10*ROW('Sanitation Data'!D179)))</f>
        <v/>
      </c>
      <c r="CM185" s="310" t="str">
        <f ca="true">+IF(OFFSET('Sanitation Data'!$D$30,0,10*ROW('Sanitation Data'!D179))="","",OFFSET('Sanitation Data'!$D$30,0,10*ROW('Sanitation Data'!D179)))</f>
        <v/>
      </c>
      <c r="CN185" s="310" t="str">
        <f ca="true">+IF(OFFSET('Sanitation Data'!$D$31,0,10*ROW('Sanitation Data'!D179))="","",OFFSET('Sanitation Data'!$D$31,0,10*ROW('Sanitation Data'!D179)))</f>
        <v/>
      </c>
      <c r="CO185" s="310" t="str">
        <f ca="true">+IF(OFFSET('Sanitation Data'!$D$32,0,10*ROW('Sanitation Data'!D179))="","",OFFSET('Sanitation Data'!$D$32,0,10*ROW('Sanitation Data'!D179)))</f>
        <v/>
      </c>
      <c r="CP185" s="310" t="str">
        <f ca="true">+IF(OFFSET('Sanitation Data'!$E$28,0,10*ROW('Sanitation Data'!E179))="","",OFFSET('Sanitation Data'!$E$28,0,10*ROW('Sanitation Data'!E179)))</f>
        <v/>
      </c>
      <c r="CQ185" s="310" t="str">
        <f ca="true">+IF(OFFSET('Sanitation Data'!$E$29,0,10*ROW('Sanitation Data'!E179))="","",OFFSET('Sanitation Data'!$E$29,0,10*ROW('Sanitation Data'!E179)))</f>
        <v/>
      </c>
      <c r="CR185" s="310" t="str">
        <f ca="true">+IF(OFFSET('Sanitation Data'!$E$30,0,10*ROW('Sanitation Data'!E179))="","",OFFSET('Sanitation Data'!$E$30,0,10*ROW('Sanitation Data'!E179)))</f>
        <v/>
      </c>
      <c r="CS185" s="310" t="str">
        <f ca="true">+IF(OFFSET('Sanitation Data'!$E$31,0,10*ROW('Sanitation Data'!E179))="","",OFFSET('Sanitation Data'!$E$31,0,10*ROW('Sanitation Data'!E179)))</f>
        <v/>
      </c>
      <c r="CT185" s="310" t="str">
        <f ca="true">+IF(OFFSET('Sanitation Data'!$E$32,0,10*ROW('Sanitation Data'!E179))="","",OFFSET('Sanitation Data'!$E$32,0,10*ROW('Sanitation Data'!E179)))</f>
        <v/>
      </c>
      <c r="CU185" s="310" t="str">
        <f ca="true">+IF(OFFSET('Sanitation Data'!$F$28,0,10*ROW('Sanitation Data'!F179))="","",OFFSET('Sanitation Data'!$F$28,0,10*ROW('Sanitation Data'!F179)))</f>
        <v/>
      </c>
      <c r="CV185" s="310" t="str">
        <f ca="true">+IF(OFFSET('Sanitation Data'!$F$29,0,10*ROW('Sanitation Data'!F179))="","",OFFSET('Sanitation Data'!$F$29,0,10*ROW('Sanitation Data'!F179)))</f>
        <v/>
      </c>
      <c r="CW185" s="310" t="str">
        <f ca="true">+IF(OFFSET('Sanitation Data'!$F$30,0,10*ROW('Sanitation Data'!F179))="","",OFFSET('Sanitation Data'!$F$30,0,10*ROW('Sanitation Data'!F179)))</f>
        <v/>
      </c>
      <c r="CX185" s="310" t="str">
        <f ca="true">+IF(OFFSET('Sanitation Data'!$F$31,0,10*ROW('Sanitation Data'!F179))="","",OFFSET('Sanitation Data'!$F$31,0,10*ROW('Sanitation Data'!F179)))</f>
        <v/>
      </c>
      <c r="CY185" s="310" t="str">
        <f ca="true">+IF(OFFSET('Sanitation Data'!$F$32,0,10*ROW('Sanitation Data'!F179))="","",OFFSET('Sanitation Data'!$F$32,0,10*ROW('Sanitation Data'!F179)))</f>
        <v/>
      </c>
      <c r="CZ185" s="310" t="str">
        <f ca="true">+IF(OFFSET('Sanitation Data'!$G$28,0,10*ROW('Sanitation Data'!G179))="","",OFFSET('Sanitation Data'!$G$28,0,10*ROW('Sanitation Data'!G179)))</f>
        <v/>
      </c>
      <c r="DA185" s="310" t="str">
        <f ca="true">+IF(OFFSET('Sanitation Data'!$G$29,0,10*ROW('Sanitation Data'!G179))="","",OFFSET('Sanitation Data'!$G$29,0,10*ROW('Sanitation Data'!G179)))</f>
        <v/>
      </c>
      <c r="DB185" s="310" t="str">
        <f ca="true">+IF(OFFSET('Sanitation Data'!$G$30,0,10*ROW('Sanitation Data'!G179))="","",OFFSET('Sanitation Data'!$G$30,0,10*ROW('Sanitation Data'!G179)))</f>
        <v/>
      </c>
      <c r="DC185" s="310" t="str">
        <f ca="true">+IF(OFFSET('Sanitation Data'!$G$31,0,10*ROW('Sanitation Data'!G179))="","",OFFSET('Sanitation Data'!$G$31,0,10*ROW('Sanitation Data'!G179)))</f>
        <v/>
      </c>
      <c r="DD185" s="310" t="str">
        <f ca="true">+IF(OFFSET('Sanitation Data'!$G$32,0,10*ROW('Sanitation Data'!G179))="","",OFFSET('Sanitation Data'!$G$32,0,10*ROW('Sanitation Data'!G179)))</f>
        <v/>
      </c>
      <c r="DE185" s="310" t="str">
        <f ca="true">+IF(OFFSET('Sanitation Data'!$H$28,0,10*ROW('Sanitation Data'!H179))="","",OFFSET('Sanitation Data'!$H$28,0,10*ROW('Sanitation Data'!H179)))</f>
        <v/>
      </c>
      <c r="DF185" s="310" t="str">
        <f ca="true">+IF(OFFSET('Sanitation Data'!$H$29,0,10*ROW('Sanitation Data'!H179))="","",OFFSET('Sanitation Data'!$H$29,0,10*ROW('Sanitation Data'!H179)))</f>
        <v/>
      </c>
      <c r="DG185" s="310" t="str">
        <f ca="true">+IF(OFFSET('Sanitation Data'!$H$30,0,10*ROW('Sanitation Data'!H179))="","",OFFSET('Sanitation Data'!$H$30,0,10*ROW('Sanitation Data'!H179)))</f>
        <v/>
      </c>
      <c r="DH185" s="310" t="str">
        <f ca="true">+IF(OFFSET('Sanitation Data'!$H$31,0,10*ROW('Sanitation Data'!H179))="","",OFFSET('Sanitation Data'!$H$31,0,10*ROW('Sanitation Data'!H179)))</f>
        <v/>
      </c>
      <c r="DI185" s="310" t="str">
        <f ca="true">+IF(OFFSET('Sanitation Data'!$H$32,0,10*ROW('Sanitation Data'!H179))="","",OFFSET('Sanitation Data'!$H$32,0,10*ROW('Sanitation Data'!H179)))</f>
        <v/>
      </c>
      <c r="DJ185" s="310" t="str">
        <f ca="true">+IF(OFFSET('Sanitation Data'!$I$28,0,10*ROW('Sanitation Data'!I179))="","",OFFSET('Sanitation Data'!$I$28,0,10*ROW('Sanitation Data'!I179)))</f>
        <v/>
      </c>
      <c r="DK185" s="310" t="str">
        <f ca="true">+IF(OFFSET('Sanitation Data'!$I$29,0,10*ROW('Sanitation Data'!I179))="","",OFFSET('Sanitation Data'!$I$29,0,10*ROW('Sanitation Data'!I179)))</f>
        <v/>
      </c>
      <c r="DL185" s="310" t="str">
        <f ca="true">+IF(OFFSET('Sanitation Data'!$I$30,0,10*ROW('Sanitation Data'!I179))="","",OFFSET('Sanitation Data'!$I$30,0,10*ROW('Sanitation Data'!I179)))</f>
        <v/>
      </c>
      <c r="DM185" s="310" t="str">
        <f ca="true">+IF(OFFSET('Sanitation Data'!$I$31,0,10*ROW('Sanitation Data'!I179))="","",OFFSET('Sanitation Data'!$I$31,0,10*ROW('Sanitation Data'!I179)))</f>
        <v/>
      </c>
      <c r="DN185" s="310" t="str">
        <f ca="true">+IF(OFFSET('Sanitation Data'!$I$32,0,10*ROW('Sanitation Data'!I179))="","",OFFSET('Sanitation Data'!$I$32,0,10*ROW('Sanitation Data'!I179)))</f>
        <v/>
      </c>
      <c r="DO185" s="310" t="str">
        <f ca="true">+IF(OFFSET('Hygiene Data'!$D$11,0,10*ROW('Hygiene Data'!D179))="","",OFFSET('Hygiene Data'!$D$11,0,10*ROW('Hygiene Data'!D179)))</f>
        <v/>
      </c>
      <c r="DP185" s="310" t="str">
        <f ca="true">+IF(OFFSET('Hygiene Data'!$D$12,0,10*ROW('Hygiene Data'!D179))="","",OFFSET('Hygiene Data'!$D$12,0,10*ROW('Hygiene Data'!D179)))</f>
        <v/>
      </c>
      <c r="DQ185" s="310" t="str">
        <f ca="true">+IF(OFFSET('Hygiene Data'!$D$13,0,10*ROW('Hygiene Data'!D179))="","",OFFSET('Hygiene Data'!$D$13,0,10*ROW('Hygiene Data'!D179)))</f>
        <v/>
      </c>
      <c r="DR185" s="310" t="str">
        <f ca="true">+IF(OFFSET('Hygiene Data'!$E$11,0,10*ROW('Hygiene Data'!E179))="","",OFFSET('Hygiene Data'!$E$11,0,10*ROW('Hygiene Data'!E179)))</f>
        <v/>
      </c>
      <c r="DS185" s="310" t="str">
        <f ca="true">+IF(OFFSET('Hygiene Data'!$E$12,0,10*ROW('Hygiene Data'!E179))="","",OFFSET('Hygiene Data'!$E$12,0,10*ROW('Hygiene Data'!E179)))</f>
        <v/>
      </c>
      <c r="DT185" s="310" t="str">
        <f ca="true">+IF(OFFSET('Hygiene Data'!$E$13,0,10*ROW('Hygiene Data'!E179))="","",OFFSET('Hygiene Data'!$E$13,0,10*ROW('Hygiene Data'!E179)))</f>
        <v/>
      </c>
      <c r="DU185" s="310" t="str">
        <f ca="true">+IF(OFFSET('Hygiene Data'!$F$11,0,10*ROW('Hygiene Data'!F179))="","",OFFSET('Hygiene Data'!$F$11,0,10*ROW('Hygiene Data'!F179)))</f>
        <v/>
      </c>
      <c r="DV185" s="310" t="str">
        <f ca="true">+IF(OFFSET('Hygiene Data'!$F$12,0,10*ROW('Hygiene Data'!F179))="","",OFFSET('Hygiene Data'!$F$12,0,10*ROW('Hygiene Data'!F179)))</f>
        <v/>
      </c>
      <c r="DW185" s="310" t="str">
        <f ca="true">+IF(OFFSET('Hygiene Data'!$F$13,0,10*ROW('Hygiene Data'!F179))="","",OFFSET('Hygiene Data'!$F$13,0,10*ROW('Hygiene Data'!F179)))</f>
        <v/>
      </c>
      <c r="DX185" s="310" t="str">
        <f ca="true">+IF(OFFSET('Hygiene Data'!$G$11,0,10*ROW('Hygiene Data'!G179))="","",OFFSET('Hygiene Data'!$G$11,0,10*ROW('Hygiene Data'!G179)))</f>
        <v/>
      </c>
      <c r="DY185" s="310" t="str">
        <f ca="true">+IF(OFFSET('Hygiene Data'!$G$12,0,10*ROW('Hygiene Data'!G179))="","",OFFSET('Hygiene Data'!$G$12,0,10*ROW('Hygiene Data'!G179)))</f>
        <v/>
      </c>
      <c r="DZ185" s="310" t="str">
        <f ca="true">+IF(OFFSET('Hygiene Data'!$G$13,0,10*ROW('Hygiene Data'!G179))="","",OFFSET('Hygiene Data'!$G$13,0,10*ROW('Hygiene Data'!G179)))</f>
        <v/>
      </c>
      <c r="EA185" s="310" t="str">
        <f ca="true">+IF(OFFSET('Hygiene Data'!$H$11,0,10*ROW('Hygiene Data'!H179))="","",OFFSET('Hygiene Data'!$H$11,0,10*ROW('Hygiene Data'!H179)))</f>
        <v/>
      </c>
      <c r="EB185" s="310" t="str">
        <f ca="true">+IF(OFFSET('Hygiene Data'!$H$12,0,10*ROW('Hygiene Data'!H179))="","",OFFSET('Hygiene Data'!$H$12,0,10*ROW('Hygiene Data'!H179)))</f>
        <v/>
      </c>
      <c r="EC185" s="310" t="str">
        <f ca="true">+IF(OFFSET('Hygiene Data'!$H$13,0,10*ROW('Hygiene Data'!H179))="","",OFFSET('Hygiene Data'!$H$13,0,10*ROW('Hygiene Data'!H179)))</f>
        <v/>
      </c>
      <c r="ED185" s="310" t="str">
        <f ca="true">+IF(OFFSET('Hygiene Data'!$I$11,0,10*ROW('Hygiene Data'!I179))="","",OFFSET('Hygiene Data'!$I$11,0,10*ROW('Hygiene Data'!I179)))</f>
        <v/>
      </c>
      <c r="EE185" s="310" t="str">
        <f ca="true">+IF(OFFSET('Hygiene Data'!$I$12,0,10*ROW('Hygiene Data'!I179))="","",OFFSET('Hygiene Data'!$I$12,0,10*ROW('Hygiene Data'!I179)))</f>
        <v/>
      </c>
      <c r="EF185" s="310"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66"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10"/>
      <c r="BS186" s="310" t="str">
        <f ca="true">+IF(OFFSET('Water Data'!$D$27,0,10*ROW('Water Data'!D180))="","",OFFSET('Water Data'!$D$27,0,10*ROW('Water Data'!D180)))</f>
        <v/>
      </c>
      <c r="BT186" s="310" t="str">
        <f ca="true">+IF(OFFSET('Water Data'!$D$28,0,10*ROW('Water Data'!D180))="","",OFFSET('Water Data'!$D$28,0,10*ROW('Water Data'!D180)))</f>
        <v/>
      </c>
      <c r="BU186" s="310" t="str">
        <f ca="true">+IF(OFFSET('Water Data'!$D$29,0,10*ROW('Water Data'!D180))="","",OFFSET('Water Data'!$D$29,0,10*ROW('Water Data'!D180)))</f>
        <v/>
      </c>
      <c r="BV186" s="310" t="str">
        <f ca="true">+IF(OFFSET('Water Data'!$E$27,0,10*ROW('Water Data'!E180))="","",OFFSET('Water Data'!$E$27,0,10*ROW('Water Data'!E180)))</f>
        <v/>
      </c>
      <c r="BW186" s="310" t="str">
        <f ca="true">+IF(OFFSET('Water Data'!$E$28,0,10*ROW('Water Data'!E180))="","",OFFSET('Water Data'!$E$28,0,10*ROW('Water Data'!E180)))</f>
        <v/>
      </c>
      <c r="BX186" s="310" t="str">
        <f ca="true">+IF(OFFSET('Water Data'!$E$29,0,10*ROW('Water Data'!E180))="","",OFFSET('Water Data'!$E$29,0,10*ROW('Water Data'!E180)))</f>
        <v/>
      </c>
      <c r="BY186" s="310" t="str">
        <f ca="true">+IF(OFFSET('Water Data'!$F$27,0,10*ROW('Water Data'!F180))="","",OFFSET('Water Data'!$F$27,0,10*ROW('Water Data'!F180)))</f>
        <v/>
      </c>
      <c r="BZ186" s="310" t="str">
        <f ca="true">+IF(OFFSET('Water Data'!$F$28,0,10*ROW('Water Data'!F180))="","",OFFSET('Water Data'!$F$28,0,10*ROW('Water Data'!F180)))</f>
        <v/>
      </c>
      <c r="CA186" s="310" t="str">
        <f ca="true">+IF(OFFSET('Water Data'!$F$29,0,10*ROW('Water Data'!F180))="","",OFFSET('Water Data'!$F$29,0,10*ROW('Water Data'!F180)))</f>
        <v/>
      </c>
      <c r="CB186" s="310" t="str">
        <f ca="true">+IF(OFFSET('Water Data'!$G$27,0,10*ROW('Water Data'!G180))="","",OFFSET('Water Data'!$G$27,0,10*ROW('Water Data'!G180)))</f>
        <v/>
      </c>
      <c r="CC186" s="310" t="str">
        <f ca="true">+IF(OFFSET('Water Data'!$G$28,0,10*ROW('Water Data'!G180))="","",OFFSET('Water Data'!$G$28,0,10*ROW('Water Data'!G180)))</f>
        <v/>
      </c>
      <c r="CD186" s="310" t="str">
        <f ca="true">+IF(OFFSET('Water Data'!$G$29,0,10*ROW('Water Data'!G180))="","",OFFSET('Water Data'!$G$29,0,10*ROW('Water Data'!G180)))</f>
        <v/>
      </c>
      <c r="CE186" s="310" t="str">
        <f ca="true">+IF(OFFSET('Water Data'!$H$27,0,10*ROW('Water Data'!H180))="","",OFFSET('Water Data'!$H$27,0,10*ROW('Water Data'!H180)))</f>
        <v/>
      </c>
      <c r="CF186" s="310" t="str">
        <f ca="true">+IF(OFFSET('Water Data'!$H$28,0,10*ROW('Water Data'!H180))="","",OFFSET('Water Data'!$H$28,0,10*ROW('Water Data'!H180)))</f>
        <v/>
      </c>
      <c r="CG186" s="310" t="str">
        <f ca="true">+IF(OFFSET('Water Data'!$H$29,0,10*ROW('Water Data'!H180))="","",OFFSET('Water Data'!$H$29,0,10*ROW('Water Data'!H180)))</f>
        <v/>
      </c>
      <c r="CH186" s="310" t="str">
        <f ca="true">+IF(OFFSET('Water Data'!$I$27,0,10*ROW('Water Data'!I180))="","",OFFSET('Water Data'!$I$27,0,10*ROW('Water Data'!I180)))</f>
        <v/>
      </c>
      <c r="CI186" s="310" t="str">
        <f ca="true">+IF(OFFSET('Water Data'!$I$28,0,10*ROW('Water Data'!I180))="","",OFFSET('Water Data'!$I$28,0,10*ROW('Water Data'!I180)))</f>
        <v/>
      </c>
      <c r="CJ186" s="310" t="str">
        <f ca="true">+IF(OFFSET('Water Data'!$I$29,0,10*ROW('Water Data'!I180))="","",OFFSET('Water Data'!$I$29,0,10*ROW('Water Data'!I180)))</f>
        <v/>
      </c>
      <c r="CK186" s="310" t="str">
        <f ca="true">+IF(OFFSET('Sanitation Data'!$D$28,0,10*ROW('Sanitation Data'!D180))="","",OFFSET('Sanitation Data'!$D$28,0,10*ROW('Sanitation Data'!D180)))</f>
        <v/>
      </c>
      <c r="CL186" s="310" t="str">
        <f ca="true">+IF(OFFSET('Sanitation Data'!$D$29,0,10*ROW('Sanitation Data'!D180))="","",OFFSET('Sanitation Data'!$D$29,0,10*ROW('Sanitation Data'!D180)))</f>
        <v/>
      </c>
      <c r="CM186" s="310" t="str">
        <f ca="true">+IF(OFFSET('Sanitation Data'!$D$30,0,10*ROW('Sanitation Data'!D180))="","",OFFSET('Sanitation Data'!$D$30,0,10*ROW('Sanitation Data'!D180)))</f>
        <v/>
      </c>
      <c r="CN186" s="310" t="str">
        <f ca="true">+IF(OFFSET('Sanitation Data'!$D$31,0,10*ROW('Sanitation Data'!D180))="","",OFFSET('Sanitation Data'!$D$31,0,10*ROW('Sanitation Data'!D180)))</f>
        <v/>
      </c>
      <c r="CO186" s="310" t="str">
        <f ca="true">+IF(OFFSET('Sanitation Data'!$D$32,0,10*ROW('Sanitation Data'!D180))="","",OFFSET('Sanitation Data'!$D$32,0,10*ROW('Sanitation Data'!D180)))</f>
        <v/>
      </c>
      <c r="CP186" s="310" t="str">
        <f ca="true">+IF(OFFSET('Sanitation Data'!$E$28,0,10*ROW('Sanitation Data'!E180))="","",OFFSET('Sanitation Data'!$E$28,0,10*ROW('Sanitation Data'!E180)))</f>
        <v/>
      </c>
      <c r="CQ186" s="310" t="str">
        <f ca="true">+IF(OFFSET('Sanitation Data'!$E$29,0,10*ROW('Sanitation Data'!E180))="","",OFFSET('Sanitation Data'!$E$29,0,10*ROW('Sanitation Data'!E180)))</f>
        <v/>
      </c>
      <c r="CR186" s="310" t="str">
        <f ca="true">+IF(OFFSET('Sanitation Data'!$E$30,0,10*ROW('Sanitation Data'!E180))="","",OFFSET('Sanitation Data'!$E$30,0,10*ROW('Sanitation Data'!E180)))</f>
        <v/>
      </c>
      <c r="CS186" s="310" t="str">
        <f ca="true">+IF(OFFSET('Sanitation Data'!$E$31,0,10*ROW('Sanitation Data'!E180))="","",OFFSET('Sanitation Data'!$E$31,0,10*ROW('Sanitation Data'!E180)))</f>
        <v/>
      </c>
      <c r="CT186" s="310" t="str">
        <f ca="true">+IF(OFFSET('Sanitation Data'!$E$32,0,10*ROW('Sanitation Data'!E180))="","",OFFSET('Sanitation Data'!$E$32,0,10*ROW('Sanitation Data'!E180)))</f>
        <v/>
      </c>
      <c r="CU186" s="310" t="str">
        <f ca="true">+IF(OFFSET('Sanitation Data'!$F$28,0,10*ROW('Sanitation Data'!F180))="","",OFFSET('Sanitation Data'!$F$28,0,10*ROW('Sanitation Data'!F180)))</f>
        <v/>
      </c>
      <c r="CV186" s="310" t="str">
        <f ca="true">+IF(OFFSET('Sanitation Data'!$F$29,0,10*ROW('Sanitation Data'!F180))="","",OFFSET('Sanitation Data'!$F$29,0,10*ROW('Sanitation Data'!F180)))</f>
        <v/>
      </c>
      <c r="CW186" s="310" t="str">
        <f ca="true">+IF(OFFSET('Sanitation Data'!$F$30,0,10*ROW('Sanitation Data'!F180))="","",OFFSET('Sanitation Data'!$F$30,0,10*ROW('Sanitation Data'!F180)))</f>
        <v/>
      </c>
      <c r="CX186" s="310" t="str">
        <f ca="true">+IF(OFFSET('Sanitation Data'!$F$31,0,10*ROW('Sanitation Data'!F180))="","",OFFSET('Sanitation Data'!$F$31,0,10*ROW('Sanitation Data'!F180)))</f>
        <v/>
      </c>
      <c r="CY186" s="310" t="str">
        <f ca="true">+IF(OFFSET('Sanitation Data'!$F$32,0,10*ROW('Sanitation Data'!F180))="","",OFFSET('Sanitation Data'!$F$32,0,10*ROW('Sanitation Data'!F180)))</f>
        <v/>
      </c>
      <c r="CZ186" s="310" t="str">
        <f ca="true">+IF(OFFSET('Sanitation Data'!$G$28,0,10*ROW('Sanitation Data'!G180))="","",OFFSET('Sanitation Data'!$G$28,0,10*ROW('Sanitation Data'!G180)))</f>
        <v/>
      </c>
      <c r="DA186" s="310" t="str">
        <f ca="true">+IF(OFFSET('Sanitation Data'!$G$29,0,10*ROW('Sanitation Data'!G180))="","",OFFSET('Sanitation Data'!$G$29,0,10*ROW('Sanitation Data'!G180)))</f>
        <v/>
      </c>
      <c r="DB186" s="310" t="str">
        <f ca="true">+IF(OFFSET('Sanitation Data'!$G$30,0,10*ROW('Sanitation Data'!G180))="","",OFFSET('Sanitation Data'!$G$30,0,10*ROW('Sanitation Data'!G180)))</f>
        <v/>
      </c>
      <c r="DC186" s="310" t="str">
        <f ca="true">+IF(OFFSET('Sanitation Data'!$G$31,0,10*ROW('Sanitation Data'!G180))="","",OFFSET('Sanitation Data'!$G$31,0,10*ROW('Sanitation Data'!G180)))</f>
        <v/>
      </c>
      <c r="DD186" s="310" t="str">
        <f ca="true">+IF(OFFSET('Sanitation Data'!$G$32,0,10*ROW('Sanitation Data'!G180))="","",OFFSET('Sanitation Data'!$G$32,0,10*ROW('Sanitation Data'!G180)))</f>
        <v/>
      </c>
      <c r="DE186" s="310" t="str">
        <f ca="true">+IF(OFFSET('Sanitation Data'!$H$28,0,10*ROW('Sanitation Data'!H180))="","",OFFSET('Sanitation Data'!$H$28,0,10*ROW('Sanitation Data'!H180)))</f>
        <v/>
      </c>
      <c r="DF186" s="310" t="str">
        <f ca="true">+IF(OFFSET('Sanitation Data'!$H$29,0,10*ROW('Sanitation Data'!H180))="","",OFFSET('Sanitation Data'!$H$29,0,10*ROW('Sanitation Data'!H180)))</f>
        <v/>
      </c>
      <c r="DG186" s="310" t="str">
        <f ca="true">+IF(OFFSET('Sanitation Data'!$H$30,0,10*ROW('Sanitation Data'!H180))="","",OFFSET('Sanitation Data'!$H$30,0,10*ROW('Sanitation Data'!H180)))</f>
        <v/>
      </c>
      <c r="DH186" s="310" t="str">
        <f ca="true">+IF(OFFSET('Sanitation Data'!$H$31,0,10*ROW('Sanitation Data'!H180))="","",OFFSET('Sanitation Data'!$H$31,0,10*ROW('Sanitation Data'!H180)))</f>
        <v/>
      </c>
      <c r="DI186" s="310" t="str">
        <f ca="true">+IF(OFFSET('Sanitation Data'!$H$32,0,10*ROW('Sanitation Data'!H180))="","",OFFSET('Sanitation Data'!$H$32,0,10*ROW('Sanitation Data'!H180)))</f>
        <v/>
      </c>
      <c r="DJ186" s="310" t="str">
        <f ca="true">+IF(OFFSET('Sanitation Data'!$I$28,0,10*ROW('Sanitation Data'!I180))="","",OFFSET('Sanitation Data'!$I$28,0,10*ROW('Sanitation Data'!I180)))</f>
        <v/>
      </c>
      <c r="DK186" s="310" t="str">
        <f ca="true">+IF(OFFSET('Sanitation Data'!$I$29,0,10*ROW('Sanitation Data'!I180))="","",OFFSET('Sanitation Data'!$I$29,0,10*ROW('Sanitation Data'!I180)))</f>
        <v/>
      </c>
      <c r="DL186" s="310" t="str">
        <f ca="true">+IF(OFFSET('Sanitation Data'!$I$30,0,10*ROW('Sanitation Data'!I180))="","",OFFSET('Sanitation Data'!$I$30,0,10*ROW('Sanitation Data'!I180)))</f>
        <v/>
      </c>
      <c r="DM186" s="310" t="str">
        <f ca="true">+IF(OFFSET('Sanitation Data'!$I$31,0,10*ROW('Sanitation Data'!I180))="","",OFFSET('Sanitation Data'!$I$31,0,10*ROW('Sanitation Data'!I180)))</f>
        <v/>
      </c>
      <c r="DN186" s="310" t="str">
        <f ca="true">+IF(OFFSET('Sanitation Data'!$I$32,0,10*ROW('Sanitation Data'!I180))="","",OFFSET('Sanitation Data'!$I$32,0,10*ROW('Sanitation Data'!I180)))</f>
        <v/>
      </c>
      <c r="DO186" s="310" t="str">
        <f ca="true">+IF(OFFSET('Hygiene Data'!$D$11,0,10*ROW('Hygiene Data'!D180))="","",OFFSET('Hygiene Data'!$D$11,0,10*ROW('Hygiene Data'!D180)))</f>
        <v/>
      </c>
      <c r="DP186" s="310" t="str">
        <f ca="true">+IF(OFFSET('Hygiene Data'!$D$12,0,10*ROW('Hygiene Data'!D180))="","",OFFSET('Hygiene Data'!$D$12,0,10*ROW('Hygiene Data'!D180)))</f>
        <v/>
      </c>
      <c r="DQ186" s="310" t="str">
        <f ca="true">+IF(OFFSET('Hygiene Data'!$D$13,0,10*ROW('Hygiene Data'!D180))="","",OFFSET('Hygiene Data'!$D$13,0,10*ROW('Hygiene Data'!D180)))</f>
        <v/>
      </c>
      <c r="DR186" s="310" t="str">
        <f ca="true">+IF(OFFSET('Hygiene Data'!$E$11,0,10*ROW('Hygiene Data'!E180))="","",OFFSET('Hygiene Data'!$E$11,0,10*ROW('Hygiene Data'!E180)))</f>
        <v/>
      </c>
      <c r="DS186" s="310" t="str">
        <f ca="true">+IF(OFFSET('Hygiene Data'!$E$12,0,10*ROW('Hygiene Data'!E180))="","",OFFSET('Hygiene Data'!$E$12,0,10*ROW('Hygiene Data'!E180)))</f>
        <v/>
      </c>
      <c r="DT186" s="310" t="str">
        <f ca="true">+IF(OFFSET('Hygiene Data'!$E$13,0,10*ROW('Hygiene Data'!E180))="","",OFFSET('Hygiene Data'!$E$13,0,10*ROW('Hygiene Data'!E180)))</f>
        <v/>
      </c>
      <c r="DU186" s="310" t="str">
        <f ca="true">+IF(OFFSET('Hygiene Data'!$F$11,0,10*ROW('Hygiene Data'!F180))="","",OFFSET('Hygiene Data'!$F$11,0,10*ROW('Hygiene Data'!F180)))</f>
        <v/>
      </c>
      <c r="DV186" s="310" t="str">
        <f ca="true">+IF(OFFSET('Hygiene Data'!$F$12,0,10*ROW('Hygiene Data'!F180))="","",OFFSET('Hygiene Data'!$F$12,0,10*ROW('Hygiene Data'!F180)))</f>
        <v/>
      </c>
      <c r="DW186" s="310" t="str">
        <f ca="true">+IF(OFFSET('Hygiene Data'!$F$13,0,10*ROW('Hygiene Data'!F180))="","",OFFSET('Hygiene Data'!$F$13,0,10*ROW('Hygiene Data'!F180)))</f>
        <v/>
      </c>
      <c r="DX186" s="310" t="str">
        <f ca="true">+IF(OFFSET('Hygiene Data'!$G$11,0,10*ROW('Hygiene Data'!G180))="","",OFFSET('Hygiene Data'!$G$11,0,10*ROW('Hygiene Data'!G180)))</f>
        <v/>
      </c>
      <c r="DY186" s="310" t="str">
        <f ca="true">+IF(OFFSET('Hygiene Data'!$G$12,0,10*ROW('Hygiene Data'!G180))="","",OFFSET('Hygiene Data'!$G$12,0,10*ROW('Hygiene Data'!G180)))</f>
        <v/>
      </c>
      <c r="DZ186" s="310" t="str">
        <f ca="true">+IF(OFFSET('Hygiene Data'!$G$13,0,10*ROW('Hygiene Data'!G180))="","",OFFSET('Hygiene Data'!$G$13,0,10*ROW('Hygiene Data'!G180)))</f>
        <v/>
      </c>
      <c r="EA186" s="310" t="str">
        <f ca="true">+IF(OFFSET('Hygiene Data'!$H$11,0,10*ROW('Hygiene Data'!H180))="","",OFFSET('Hygiene Data'!$H$11,0,10*ROW('Hygiene Data'!H180)))</f>
        <v/>
      </c>
      <c r="EB186" s="310" t="str">
        <f ca="true">+IF(OFFSET('Hygiene Data'!$H$12,0,10*ROW('Hygiene Data'!H180))="","",OFFSET('Hygiene Data'!$H$12,0,10*ROW('Hygiene Data'!H180)))</f>
        <v/>
      </c>
      <c r="EC186" s="310" t="str">
        <f ca="true">+IF(OFFSET('Hygiene Data'!$H$13,0,10*ROW('Hygiene Data'!H180))="","",OFFSET('Hygiene Data'!$H$13,0,10*ROW('Hygiene Data'!H180)))</f>
        <v/>
      </c>
      <c r="ED186" s="310" t="str">
        <f ca="true">+IF(OFFSET('Hygiene Data'!$I$11,0,10*ROW('Hygiene Data'!I180))="","",OFFSET('Hygiene Data'!$I$11,0,10*ROW('Hygiene Data'!I180)))</f>
        <v/>
      </c>
      <c r="EE186" s="310" t="str">
        <f ca="true">+IF(OFFSET('Hygiene Data'!$I$12,0,10*ROW('Hygiene Data'!I180))="","",OFFSET('Hygiene Data'!$I$12,0,10*ROW('Hygiene Data'!I180)))</f>
        <v/>
      </c>
      <c r="EF186" s="310"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66"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10"/>
      <c r="BS187" s="310" t="str">
        <f ca="true">+IF(OFFSET('Water Data'!$D$27,0,10*ROW('Water Data'!D181))="","",OFFSET('Water Data'!$D$27,0,10*ROW('Water Data'!D181)))</f>
        <v/>
      </c>
      <c r="BT187" s="310" t="str">
        <f ca="true">+IF(OFFSET('Water Data'!$D$28,0,10*ROW('Water Data'!D181))="","",OFFSET('Water Data'!$D$28,0,10*ROW('Water Data'!D181)))</f>
        <v/>
      </c>
      <c r="BU187" s="310" t="str">
        <f ca="true">+IF(OFFSET('Water Data'!$D$29,0,10*ROW('Water Data'!D181))="","",OFFSET('Water Data'!$D$29,0,10*ROW('Water Data'!D181)))</f>
        <v/>
      </c>
      <c r="BV187" s="310" t="str">
        <f ca="true">+IF(OFFSET('Water Data'!$E$27,0,10*ROW('Water Data'!E181))="","",OFFSET('Water Data'!$E$27,0,10*ROW('Water Data'!E181)))</f>
        <v/>
      </c>
      <c r="BW187" s="310" t="str">
        <f ca="true">+IF(OFFSET('Water Data'!$E$28,0,10*ROW('Water Data'!E181))="","",OFFSET('Water Data'!$E$28,0,10*ROW('Water Data'!E181)))</f>
        <v/>
      </c>
      <c r="BX187" s="310" t="str">
        <f ca="true">+IF(OFFSET('Water Data'!$E$29,0,10*ROW('Water Data'!E181))="","",OFFSET('Water Data'!$E$29,0,10*ROW('Water Data'!E181)))</f>
        <v/>
      </c>
      <c r="BY187" s="310" t="str">
        <f ca="true">+IF(OFFSET('Water Data'!$F$27,0,10*ROW('Water Data'!F181))="","",OFFSET('Water Data'!$F$27,0,10*ROW('Water Data'!F181)))</f>
        <v/>
      </c>
      <c r="BZ187" s="310" t="str">
        <f ca="true">+IF(OFFSET('Water Data'!$F$28,0,10*ROW('Water Data'!F181))="","",OFFSET('Water Data'!$F$28,0,10*ROW('Water Data'!F181)))</f>
        <v/>
      </c>
      <c r="CA187" s="310" t="str">
        <f ca="true">+IF(OFFSET('Water Data'!$F$29,0,10*ROW('Water Data'!F181))="","",OFFSET('Water Data'!$F$29,0,10*ROW('Water Data'!F181)))</f>
        <v/>
      </c>
      <c r="CB187" s="310" t="str">
        <f ca="true">+IF(OFFSET('Water Data'!$G$27,0,10*ROW('Water Data'!G181))="","",OFFSET('Water Data'!$G$27,0,10*ROW('Water Data'!G181)))</f>
        <v/>
      </c>
      <c r="CC187" s="310" t="str">
        <f ca="true">+IF(OFFSET('Water Data'!$G$28,0,10*ROW('Water Data'!G181))="","",OFFSET('Water Data'!$G$28,0,10*ROW('Water Data'!G181)))</f>
        <v/>
      </c>
      <c r="CD187" s="310" t="str">
        <f ca="true">+IF(OFFSET('Water Data'!$G$29,0,10*ROW('Water Data'!G181))="","",OFFSET('Water Data'!$G$29,0,10*ROW('Water Data'!G181)))</f>
        <v/>
      </c>
      <c r="CE187" s="310" t="str">
        <f ca="true">+IF(OFFSET('Water Data'!$H$27,0,10*ROW('Water Data'!H181))="","",OFFSET('Water Data'!$H$27,0,10*ROW('Water Data'!H181)))</f>
        <v/>
      </c>
      <c r="CF187" s="310" t="str">
        <f ca="true">+IF(OFFSET('Water Data'!$H$28,0,10*ROW('Water Data'!H181))="","",OFFSET('Water Data'!$H$28,0,10*ROW('Water Data'!H181)))</f>
        <v/>
      </c>
      <c r="CG187" s="310" t="str">
        <f ca="true">+IF(OFFSET('Water Data'!$H$29,0,10*ROW('Water Data'!H181))="","",OFFSET('Water Data'!$H$29,0,10*ROW('Water Data'!H181)))</f>
        <v/>
      </c>
      <c r="CH187" s="310" t="str">
        <f ca="true">+IF(OFFSET('Water Data'!$I$27,0,10*ROW('Water Data'!I181))="","",OFFSET('Water Data'!$I$27,0,10*ROW('Water Data'!I181)))</f>
        <v/>
      </c>
      <c r="CI187" s="310" t="str">
        <f ca="true">+IF(OFFSET('Water Data'!$I$28,0,10*ROW('Water Data'!I181))="","",OFFSET('Water Data'!$I$28,0,10*ROW('Water Data'!I181)))</f>
        <v/>
      </c>
      <c r="CJ187" s="310" t="str">
        <f ca="true">+IF(OFFSET('Water Data'!$I$29,0,10*ROW('Water Data'!I181))="","",OFFSET('Water Data'!$I$29,0,10*ROW('Water Data'!I181)))</f>
        <v/>
      </c>
      <c r="CK187" s="310" t="str">
        <f ca="true">+IF(OFFSET('Sanitation Data'!$D$28,0,10*ROW('Sanitation Data'!D181))="","",OFFSET('Sanitation Data'!$D$28,0,10*ROW('Sanitation Data'!D181)))</f>
        <v/>
      </c>
      <c r="CL187" s="310" t="str">
        <f ca="true">+IF(OFFSET('Sanitation Data'!$D$29,0,10*ROW('Sanitation Data'!D181))="","",OFFSET('Sanitation Data'!$D$29,0,10*ROW('Sanitation Data'!D181)))</f>
        <v/>
      </c>
      <c r="CM187" s="310" t="str">
        <f ca="true">+IF(OFFSET('Sanitation Data'!$D$30,0,10*ROW('Sanitation Data'!D181))="","",OFFSET('Sanitation Data'!$D$30,0,10*ROW('Sanitation Data'!D181)))</f>
        <v/>
      </c>
      <c r="CN187" s="310" t="str">
        <f ca="true">+IF(OFFSET('Sanitation Data'!$D$31,0,10*ROW('Sanitation Data'!D181))="","",OFFSET('Sanitation Data'!$D$31,0,10*ROW('Sanitation Data'!D181)))</f>
        <v/>
      </c>
      <c r="CO187" s="310" t="str">
        <f ca="true">+IF(OFFSET('Sanitation Data'!$D$32,0,10*ROW('Sanitation Data'!D181))="","",OFFSET('Sanitation Data'!$D$32,0,10*ROW('Sanitation Data'!D181)))</f>
        <v/>
      </c>
      <c r="CP187" s="310" t="str">
        <f ca="true">+IF(OFFSET('Sanitation Data'!$E$28,0,10*ROW('Sanitation Data'!E181))="","",OFFSET('Sanitation Data'!$E$28,0,10*ROW('Sanitation Data'!E181)))</f>
        <v/>
      </c>
      <c r="CQ187" s="310" t="str">
        <f ca="true">+IF(OFFSET('Sanitation Data'!$E$29,0,10*ROW('Sanitation Data'!E181))="","",OFFSET('Sanitation Data'!$E$29,0,10*ROW('Sanitation Data'!E181)))</f>
        <v/>
      </c>
      <c r="CR187" s="310" t="str">
        <f ca="true">+IF(OFFSET('Sanitation Data'!$E$30,0,10*ROW('Sanitation Data'!E181))="","",OFFSET('Sanitation Data'!$E$30,0,10*ROW('Sanitation Data'!E181)))</f>
        <v/>
      </c>
      <c r="CS187" s="310" t="str">
        <f ca="true">+IF(OFFSET('Sanitation Data'!$E$31,0,10*ROW('Sanitation Data'!E181))="","",OFFSET('Sanitation Data'!$E$31,0,10*ROW('Sanitation Data'!E181)))</f>
        <v/>
      </c>
      <c r="CT187" s="310" t="str">
        <f ca="true">+IF(OFFSET('Sanitation Data'!$E$32,0,10*ROW('Sanitation Data'!E181))="","",OFFSET('Sanitation Data'!$E$32,0,10*ROW('Sanitation Data'!E181)))</f>
        <v/>
      </c>
      <c r="CU187" s="310" t="str">
        <f ca="true">+IF(OFFSET('Sanitation Data'!$F$28,0,10*ROW('Sanitation Data'!F181))="","",OFFSET('Sanitation Data'!$F$28,0,10*ROW('Sanitation Data'!F181)))</f>
        <v/>
      </c>
      <c r="CV187" s="310" t="str">
        <f ca="true">+IF(OFFSET('Sanitation Data'!$F$29,0,10*ROW('Sanitation Data'!F181))="","",OFFSET('Sanitation Data'!$F$29,0,10*ROW('Sanitation Data'!F181)))</f>
        <v/>
      </c>
      <c r="CW187" s="310" t="str">
        <f ca="true">+IF(OFFSET('Sanitation Data'!$F$30,0,10*ROW('Sanitation Data'!F181))="","",OFFSET('Sanitation Data'!$F$30,0,10*ROW('Sanitation Data'!F181)))</f>
        <v/>
      </c>
      <c r="CX187" s="310" t="str">
        <f ca="true">+IF(OFFSET('Sanitation Data'!$F$31,0,10*ROW('Sanitation Data'!F181))="","",OFFSET('Sanitation Data'!$F$31,0,10*ROW('Sanitation Data'!F181)))</f>
        <v/>
      </c>
      <c r="CY187" s="310" t="str">
        <f ca="true">+IF(OFFSET('Sanitation Data'!$F$32,0,10*ROW('Sanitation Data'!F181))="","",OFFSET('Sanitation Data'!$F$32,0,10*ROW('Sanitation Data'!F181)))</f>
        <v/>
      </c>
      <c r="CZ187" s="310" t="str">
        <f ca="true">+IF(OFFSET('Sanitation Data'!$G$28,0,10*ROW('Sanitation Data'!G181))="","",OFFSET('Sanitation Data'!$G$28,0,10*ROW('Sanitation Data'!G181)))</f>
        <v/>
      </c>
      <c r="DA187" s="310" t="str">
        <f ca="true">+IF(OFFSET('Sanitation Data'!$G$29,0,10*ROW('Sanitation Data'!G181))="","",OFFSET('Sanitation Data'!$G$29,0,10*ROW('Sanitation Data'!G181)))</f>
        <v/>
      </c>
      <c r="DB187" s="310" t="str">
        <f ca="true">+IF(OFFSET('Sanitation Data'!$G$30,0,10*ROW('Sanitation Data'!G181))="","",OFFSET('Sanitation Data'!$G$30,0,10*ROW('Sanitation Data'!G181)))</f>
        <v/>
      </c>
      <c r="DC187" s="310" t="str">
        <f ca="true">+IF(OFFSET('Sanitation Data'!$G$31,0,10*ROW('Sanitation Data'!G181))="","",OFFSET('Sanitation Data'!$G$31,0,10*ROW('Sanitation Data'!G181)))</f>
        <v/>
      </c>
      <c r="DD187" s="310" t="str">
        <f ca="true">+IF(OFFSET('Sanitation Data'!$G$32,0,10*ROW('Sanitation Data'!G181))="","",OFFSET('Sanitation Data'!$G$32,0,10*ROW('Sanitation Data'!G181)))</f>
        <v/>
      </c>
      <c r="DE187" s="310" t="str">
        <f ca="true">+IF(OFFSET('Sanitation Data'!$H$28,0,10*ROW('Sanitation Data'!H181))="","",OFFSET('Sanitation Data'!$H$28,0,10*ROW('Sanitation Data'!H181)))</f>
        <v/>
      </c>
      <c r="DF187" s="310" t="str">
        <f ca="true">+IF(OFFSET('Sanitation Data'!$H$29,0,10*ROW('Sanitation Data'!H181))="","",OFFSET('Sanitation Data'!$H$29,0,10*ROW('Sanitation Data'!H181)))</f>
        <v/>
      </c>
      <c r="DG187" s="310" t="str">
        <f ca="true">+IF(OFFSET('Sanitation Data'!$H$30,0,10*ROW('Sanitation Data'!H181))="","",OFFSET('Sanitation Data'!$H$30,0,10*ROW('Sanitation Data'!H181)))</f>
        <v/>
      </c>
      <c r="DH187" s="310" t="str">
        <f ca="true">+IF(OFFSET('Sanitation Data'!$H$31,0,10*ROW('Sanitation Data'!H181))="","",OFFSET('Sanitation Data'!$H$31,0,10*ROW('Sanitation Data'!H181)))</f>
        <v/>
      </c>
      <c r="DI187" s="310" t="str">
        <f ca="true">+IF(OFFSET('Sanitation Data'!$H$32,0,10*ROW('Sanitation Data'!H181))="","",OFFSET('Sanitation Data'!$H$32,0,10*ROW('Sanitation Data'!H181)))</f>
        <v/>
      </c>
      <c r="DJ187" s="310" t="str">
        <f ca="true">+IF(OFFSET('Sanitation Data'!$I$28,0,10*ROW('Sanitation Data'!I181))="","",OFFSET('Sanitation Data'!$I$28,0,10*ROW('Sanitation Data'!I181)))</f>
        <v/>
      </c>
      <c r="DK187" s="310" t="str">
        <f ca="true">+IF(OFFSET('Sanitation Data'!$I$29,0,10*ROW('Sanitation Data'!I181))="","",OFFSET('Sanitation Data'!$I$29,0,10*ROW('Sanitation Data'!I181)))</f>
        <v/>
      </c>
      <c r="DL187" s="310" t="str">
        <f ca="true">+IF(OFFSET('Sanitation Data'!$I$30,0,10*ROW('Sanitation Data'!I181))="","",OFFSET('Sanitation Data'!$I$30,0,10*ROW('Sanitation Data'!I181)))</f>
        <v/>
      </c>
      <c r="DM187" s="310" t="str">
        <f ca="true">+IF(OFFSET('Sanitation Data'!$I$31,0,10*ROW('Sanitation Data'!I181))="","",OFFSET('Sanitation Data'!$I$31,0,10*ROW('Sanitation Data'!I181)))</f>
        <v/>
      </c>
      <c r="DN187" s="310" t="str">
        <f ca="true">+IF(OFFSET('Sanitation Data'!$I$32,0,10*ROW('Sanitation Data'!I181))="","",OFFSET('Sanitation Data'!$I$32,0,10*ROW('Sanitation Data'!I181)))</f>
        <v/>
      </c>
      <c r="DO187" s="310" t="str">
        <f ca="true">+IF(OFFSET('Hygiene Data'!$D$11,0,10*ROW('Hygiene Data'!D181))="","",OFFSET('Hygiene Data'!$D$11,0,10*ROW('Hygiene Data'!D181)))</f>
        <v/>
      </c>
      <c r="DP187" s="310" t="str">
        <f ca="true">+IF(OFFSET('Hygiene Data'!$D$12,0,10*ROW('Hygiene Data'!D181))="","",OFFSET('Hygiene Data'!$D$12,0,10*ROW('Hygiene Data'!D181)))</f>
        <v/>
      </c>
      <c r="DQ187" s="310" t="str">
        <f ca="true">+IF(OFFSET('Hygiene Data'!$D$13,0,10*ROW('Hygiene Data'!D181))="","",OFFSET('Hygiene Data'!$D$13,0,10*ROW('Hygiene Data'!D181)))</f>
        <v/>
      </c>
      <c r="DR187" s="310" t="str">
        <f ca="true">+IF(OFFSET('Hygiene Data'!$E$11,0,10*ROW('Hygiene Data'!E181))="","",OFFSET('Hygiene Data'!$E$11,0,10*ROW('Hygiene Data'!E181)))</f>
        <v/>
      </c>
      <c r="DS187" s="310" t="str">
        <f ca="true">+IF(OFFSET('Hygiene Data'!$E$12,0,10*ROW('Hygiene Data'!E181))="","",OFFSET('Hygiene Data'!$E$12,0,10*ROW('Hygiene Data'!E181)))</f>
        <v/>
      </c>
      <c r="DT187" s="310" t="str">
        <f ca="true">+IF(OFFSET('Hygiene Data'!$E$13,0,10*ROW('Hygiene Data'!E181))="","",OFFSET('Hygiene Data'!$E$13,0,10*ROW('Hygiene Data'!E181)))</f>
        <v/>
      </c>
      <c r="DU187" s="310" t="str">
        <f ca="true">+IF(OFFSET('Hygiene Data'!$F$11,0,10*ROW('Hygiene Data'!F181))="","",OFFSET('Hygiene Data'!$F$11,0,10*ROW('Hygiene Data'!F181)))</f>
        <v/>
      </c>
      <c r="DV187" s="310" t="str">
        <f ca="true">+IF(OFFSET('Hygiene Data'!$F$12,0,10*ROW('Hygiene Data'!F181))="","",OFFSET('Hygiene Data'!$F$12,0,10*ROW('Hygiene Data'!F181)))</f>
        <v/>
      </c>
      <c r="DW187" s="310" t="str">
        <f ca="true">+IF(OFFSET('Hygiene Data'!$F$13,0,10*ROW('Hygiene Data'!F181))="","",OFFSET('Hygiene Data'!$F$13,0,10*ROW('Hygiene Data'!F181)))</f>
        <v/>
      </c>
      <c r="DX187" s="310" t="str">
        <f ca="true">+IF(OFFSET('Hygiene Data'!$G$11,0,10*ROW('Hygiene Data'!G181))="","",OFFSET('Hygiene Data'!$G$11,0,10*ROW('Hygiene Data'!G181)))</f>
        <v/>
      </c>
      <c r="DY187" s="310" t="str">
        <f ca="true">+IF(OFFSET('Hygiene Data'!$G$12,0,10*ROW('Hygiene Data'!G181))="","",OFFSET('Hygiene Data'!$G$12,0,10*ROW('Hygiene Data'!G181)))</f>
        <v/>
      </c>
      <c r="DZ187" s="310" t="str">
        <f ca="true">+IF(OFFSET('Hygiene Data'!$G$13,0,10*ROW('Hygiene Data'!G181))="","",OFFSET('Hygiene Data'!$G$13,0,10*ROW('Hygiene Data'!G181)))</f>
        <v/>
      </c>
      <c r="EA187" s="310" t="str">
        <f ca="true">+IF(OFFSET('Hygiene Data'!$H$11,0,10*ROW('Hygiene Data'!H181))="","",OFFSET('Hygiene Data'!$H$11,0,10*ROW('Hygiene Data'!H181)))</f>
        <v/>
      </c>
      <c r="EB187" s="310" t="str">
        <f ca="true">+IF(OFFSET('Hygiene Data'!$H$12,0,10*ROW('Hygiene Data'!H181))="","",OFFSET('Hygiene Data'!$H$12,0,10*ROW('Hygiene Data'!H181)))</f>
        <v/>
      </c>
      <c r="EC187" s="310" t="str">
        <f ca="true">+IF(OFFSET('Hygiene Data'!$H$13,0,10*ROW('Hygiene Data'!H181))="","",OFFSET('Hygiene Data'!$H$13,0,10*ROW('Hygiene Data'!H181)))</f>
        <v/>
      </c>
      <c r="ED187" s="310" t="str">
        <f ca="true">+IF(OFFSET('Hygiene Data'!$I$11,0,10*ROW('Hygiene Data'!I181))="","",OFFSET('Hygiene Data'!$I$11,0,10*ROW('Hygiene Data'!I181)))</f>
        <v/>
      </c>
      <c r="EE187" s="310" t="str">
        <f ca="true">+IF(OFFSET('Hygiene Data'!$I$12,0,10*ROW('Hygiene Data'!I181))="","",OFFSET('Hygiene Data'!$I$12,0,10*ROW('Hygiene Data'!I181)))</f>
        <v/>
      </c>
      <c r="EF187" s="310"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66"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10"/>
      <c r="BS188" s="310" t="str">
        <f ca="true">+IF(OFFSET('Water Data'!$D$27,0,10*ROW('Water Data'!D182))="","",OFFSET('Water Data'!$D$27,0,10*ROW('Water Data'!D182)))</f>
        <v/>
      </c>
      <c r="BT188" s="310" t="str">
        <f ca="true">+IF(OFFSET('Water Data'!$D$28,0,10*ROW('Water Data'!D182))="","",OFFSET('Water Data'!$D$28,0,10*ROW('Water Data'!D182)))</f>
        <v/>
      </c>
      <c r="BU188" s="310" t="str">
        <f ca="true">+IF(OFFSET('Water Data'!$D$29,0,10*ROW('Water Data'!D182))="","",OFFSET('Water Data'!$D$29,0,10*ROW('Water Data'!D182)))</f>
        <v/>
      </c>
      <c r="BV188" s="310" t="str">
        <f ca="true">+IF(OFFSET('Water Data'!$E$27,0,10*ROW('Water Data'!E182))="","",OFFSET('Water Data'!$E$27,0,10*ROW('Water Data'!E182)))</f>
        <v/>
      </c>
      <c r="BW188" s="310" t="str">
        <f ca="true">+IF(OFFSET('Water Data'!$E$28,0,10*ROW('Water Data'!E182))="","",OFFSET('Water Data'!$E$28,0,10*ROW('Water Data'!E182)))</f>
        <v/>
      </c>
      <c r="BX188" s="310" t="str">
        <f ca="true">+IF(OFFSET('Water Data'!$E$29,0,10*ROW('Water Data'!E182))="","",OFFSET('Water Data'!$E$29,0,10*ROW('Water Data'!E182)))</f>
        <v/>
      </c>
      <c r="BY188" s="310" t="str">
        <f ca="true">+IF(OFFSET('Water Data'!$F$27,0,10*ROW('Water Data'!F182))="","",OFFSET('Water Data'!$F$27,0,10*ROW('Water Data'!F182)))</f>
        <v/>
      </c>
      <c r="BZ188" s="310" t="str">
        <f ca="true">+IF(OFFSET('Water Data'!$F$28,0,10*ROW('Water Data'!F182))="","",OFFSET('Water Data'!$F$28,0,10*ROW('Water Data'!F182)))</f>
        <v/>
      </c>
      <c r="CA188" s="310" t="str">
        <f ca="true">+IF(OFFSET('Water Data'!$F$29,0,10*ROW('Water Data'!F182))="","",OFFSET('Water Data'!$F$29,0,10*ROW('Water Data'!F182)))</f>
        <v/>
      </c>
      <c r="CB188" s="310" t="str">
        <f ca="true">+IF(OFFSET('Water Data'!$G$27,0,10*ROW('Water Data'!G182))="","",OFFSET('Water Data'!$G$27,0,10*ROW('Water Data'!G182)))</f>
        <v/>
      </c>
      <c r="CC188" s="310" t="str">
        <f ca="true">+IF(OFFSET('Water Data'!$G$28,0,10*ROW('Water Data'!G182))="","",OFFSET('Water Data'!$G$28,0,10*ROW('Water Data'!G182)))</f>
        <v/>
      </c>
      <c r="CD188" s="310" t="str">
        <f ca="true">+IF(OFFSET('Water Data'!$G$29,0,10*ROW('Water Data'!G182))="","",OFFSET('Water Data'!$G$29,0,10*ROW('Water Data'!G182)))</f>
        <v/>
      </c>
      <c r="CE188" s="310" t="str">
        <f ca="true">+IF(OFFSET('Water Data'!$H$27,0,10*ROW('Water Data'!H182))="","",OFFSET('Water Data'!$H$27,0,10*ROW('Water Data'!H182)))</f>
        <v/>
      </c>
      <c r="CF188" s="310" t="str">
        <f ca="true">+IF(OFFSET('Water Data'!$H$28,0,10*ROW('Water Data'!H182))="","",OFFSET('Water Data'!$H$28,0,10*ROW('Water Data'!H182)))</f>
        <v/>
      </c>
      <c r="CG188" s="310" t="str">
        <f ca="true">+IF(OFFSET('Water Data'!$H$29,0,10*ROW('Water Data'!H182))="","",OFFSET('Water Data'!$H$29,0,10*ROW('Water Data'!H182)))</f>
        <v/>
      </c>
      <c r="CH188" s="310" t="str">
        <f ca="true">+IF(OFFSET('Water Data'!$I$27,0,10*ROW('Water Data'!I182))="","",OFFSET('Water Data'!$I$27,0,10*ROW('Water Data'!I182)))</f>
        <v/>
      </c>
      <c r="CI188" s="310" t="str">
        <f ca="true">+IF(OFFSET('Water Data'!$I$28,0,10*ROW('Water Data'!I182))="","",OFFSET('Water Data'!$I$28,0,10*ROW('Water Data'!I182)))</f>
        <v/>
      </c>
      <c r="CJ188" s="310" t="str">
        <f ca="true">+IF(OFFSET('Water Data'!$I$29,0,10*ROW('Water Data'!I182))="","",OFFSET('Water Data'!$I$29,0,10*ROW('Water Data'!I182)))</f>
        <v/>
      </c>
      <c r="CK188" s="310" t="str">
        <f ca="true">+IF(OFFSET('Sanitation Data'!$D$28,0,10*ROW('Sanitation Data'!D182))="","",OFFSET('Sanitation Data'!$D$28,0,10*ROW('Sanitation Data'!D182)))</f>
        <v/>
      </c>
      <c r="CL188" s="310" t="str">
        <f ca="true">+IF(OFFSET('Sanitation Data'!$D$29,0,10*ROW('Sanitation Data'!D182))="","",OFFSET('Sanitation Data'!$D$29,0,10*ROW('Sanitation Data'!D182)))</f>
        <v/>
      </c>
      <c r="CM188" s="310" t="str">
        <f ca="true">+IF(OFFSET('Sanitation Data'!$D$30,0,10*ROW('Sanitation Data'!D182))="","",OFFSET('Sanitation Data'!$D$30,0,10*ROW('Sanitation Data'!D182)))</f>
        <v/>
      </c>
      <c r="CN188" s="310" t="str">
        <f ca="true">+IF(OFFSET('Sanitation Data'!$D$31,0,10*ROW('Sanitation Data'!D182))="","",OFFSET('Sanitation Data'!$D$31,0,10*ROW('Sanitation Data'!D182)))</f>
        <v/>
      </c>
      <c r="CO188" s="310" t="str">
        <f ca="true">+IF(OFFSET('Sanitation Data'!$D$32,0,10*ROW('Sanitation Data'!D182))="","",OFFSET('Sanitation Data'!$D$32,0,10*ROW('Sanitation Data'!D182)))</f>
        <v/>
      </c>
      <c r="CP188" s="310" t="str">
        <f ca="true">+IF(OFFSET('Sanitation Data'!$E$28,0,10*ROW('Sanitation Data'!E182))="","",OFFSET('Sanitation Data'!$E$28,0,10*ROW('Sanitation Data'!E182)))</f>
        <v/>
      </c>
      <c r="CQ188" s="310" t="str">
        <f ca="true">+IF(OFFSET('Sanitation Data'!$E$29,0,10*ROW('Sanitation Data'!E182))="","",OFFSET('Sanitation Data'!$E$29,0,10*ROW('Sanitation Data'!E182)))</f>
        <v/>
      </c>
      <c r="CR188" s="310" t="str">
        <f ca="true">+IF(OFFSET('Sanitation Data'!$E$30,0,10*ROW('Sanitation Data'!E182))="","",OFFSET('Sanitation Data'!$E$30,0,10*ROW('Sanitation Data'!E182)))</f>
        <v/>
      </c>
      <c r="CS188" s="310" t="str">
        <f ca="true">+IF(OFFSET('Sanitation Data'!$E$31,0,10*ROW('Sanitation Data'!E182))="","",OFFSET('Sanitation Data'!$E$31,0,10*ROW('Sanitation Data'!E182)))</f>
        <v/>
      </c>
      <c r="CT188" s="310" t="str">
        <f ca="true">+IF(OFFSET('Sanitation Data'!$E$32,0,10*ROW('Sanitation Data'!E182))="","",OFFSET('Sanitation Data'!$E$32,0,10*ROW('Sanitation Data'!E182)))</f>
        <v/>
      </c>
      <c r="CU188" s="310" t="str">
        <f ca="true">+IF(OFFSET('Sanitation Data'!$F$28,0,10*ROW('Sanitation Data'!F182))="","",OFFSET('Sanitation Data'!$F$28,0,10*ROW('Sanitation Data'!F182)))</f>
        <v/>
      </c>
      <c r="CV188" s="310" t="str">
        <f ca="true">+IF(OFFSET('Sanitation Data'!$F$29,0,10*ROW('Sanitation Data'!F182))="","",OFFSET('Sanitation Data'!$F$29,0,10*ROW('Sanitation Data'!F182)))</f>
        <v/>
      </c>
      <c r="CW188" s="310" t="str">
        <f ca="true">+IF(OFFSET('Sanitation Data'!$F$30,0,10*ROW('Sanitation Data'!F182))="","",OFFSET('Sanitation Data'!$F$30,0,10*ROW('Sanitation Data'!F182)))</f>
        <v/>
      </c>
      <c r="CX188" s="310" t="str">
        <f ca="true">+IF(OFFSET('Sanitation Data'!$F$31,0,10*ROW('Sanitation Data'!F182))="","",OFFSET('Sanitation Data'!$F$31,0,10*ROW('Sanitation Data'!F182)))</f>
        <v/>
      </c>
      <c r="CY188" s="310" t="str">
        <f ca="true">+IF(OFFSET('Sanitation Data'!$F$32,0,10*ROW('Sanitation Data'!F182))="","",OFFSET('Sanitation Data'!$F$32,0,10*ROW('Sanitation Data'!F182)))</f>
        <v/>
      </c>
      <c r="CZ188" s="310" t="str">
        <f ca="true">+IF(OFFSET('Sanitation Data'!$G$28,0,10*ROW('Sanitation Data'!G182))="","",OFFSET('Sanitation Data'!$G$28,0,10*ROW('Sanitation Data'!G182)))</f>
        <v/>
      </c>
      <c r="DA188" s="310" t="str">
        <f ca="true">+IF(OFFSET('Sanitation Data'!$G$29,0,10*ROW('Sanitation Data'!G182))="","",OFFSET('Sanitation Data'!$G$29,0,10*ROW('Sanitation Data'!G182)))</f>
        <v/>
      </c>
      <c r="DB188" s="310" t="str">
        <f ca="true">+IF(OFFSET('Sanitation Data'!$G$30,0,10*ROW('Sanitation Data'!G182))="","",OFFSET('Sanitation Data'!$G$30,0,10*ROW('Sanitation Data'!G182)))</f>
        <v/>
      </c>
      <c r="DC188" s="310" t="str">
        <f ca="true">+IF(OFFSET('Sanitation Data'!$G$31,0,10*ROW('Sanitation Data'!G182))="","",OFFSET('Sanitation Data'!$G$31,0,10*ROW('Sanitation Data'!G182)))</f>
        <v/>
      </c>
      <c r="DD188" s="310" t="str">
        <f ca="true">+IF(OFFSET('Sanitation Data'!$G$32,0,10*ROW('Sanitation Data'!G182))="","",OFFSET('Sanitation Data'!$G$32,0,10*ROW('Sanitation Data'!G182)))</f>
        <v/>
      </c>
      <c r="DE188" s="310" t="str">
        <f ca="true">+IF(OFFSET('Sanitation Data'!$H$28,0,10*ROW('Sanitation Data'!H182))="","",OFFSET('Sanitation Data'!$H$28,0,10*ROW('Sanitation Data'!H182)))</f>
        <v/>
      </c>
      <c r="DF188" s="310" t="str">
        <f ca="true">+IF(OFFSET('Sanitation Data'!$H$29,0,10*ROW('Sanitation Data'!H182))="","",OFFSET('Sanitation Data'!$H$29,0,10*ROW('Sanitation Data'!H182)))</f>
        <v/>
      </c>
      <c r="DG188" s="310" t="str">
        <f ca="true">+IF(OFFSET('Sanitation Data'!$H$30,0,10*ROW('Sanitation Data'!H182))="","",OFFSET('Sanitation Data'!$H$30,0,10*ROW('Sanitation Data'!H182)))</f>
        <v/>
      </c>
      <c r="DH188" s="310" t="str">
        <f ca="true">+IF(OFFSET('Sanitation Data'!$H$31,0,10*ROW('Sanitation Data'!H182))="","",OFFSET('Sanitation Data'!$H$31,0,10*ROW('Sanitation Data'!H182)))</f>
        <v/>
      </c>
      <c r="DI188" s="310" t="str">
        <f ca="true">+IF(OFFSET('Sanitation Data'!$H$32,0,10*ROW('Sanitation Data'!H182))="","",OFFSET('Sanitation Data'!$H$32,0,10*ROW('Sanitation Data'!H182)))</f>
        <v/>
      </c>
      <c r="DJ188" s="310" t="str">
        <f ca="true">+IF(OFFSET('Sanitation Data'!$I$28,0,10*ROW('Sanitation Data'!I182))="","",OFFSET('Sanitation Data'!$I$28,0,10*ROW('Sanitation Data'!I182)))</f>
        <v/>
      </c>
      <c r="DK188" s="310" t="str">
        <f ca="true">+IF(OFFSET('Sanitation Data'!$I$29,0,10*ROW('Sanitation Data'!I182))="","",OFFSET('Sanitation Data'!$I$29,0,10*ROW('Sanitation Data'!I182)))</f>
        <v/>
      </c>
      <c r="DL188" s="310" t="str">
        <f ca="true">+IF(OFFSET('Sanitation Data'!$I$30,0,10*ROW('Sanitation Data'!I182))="","",OFFSET('Sanitation Data'!$I$30,0,10*ROW('Sanitation Data'!I182)))</f>
        <v/>
      </c>
      <c r="DM188" s="310" t="str">
        <f ca="true">+IF(OFFSET('Sanitation Data'!$I$31,0,10*ROW('Sanitation Data'!I182))="","",OFFSET('Sanitation Data'!$I$31,0,10*ROW('Sanitation Data'!I182)))</f>
        <v/>
      </c>
      <c r="DN188" s="310" t="str">
        <f ca="true">+IF(OFFSET('Sanitation Data'!$I$32,0,10*ROW('Sanitation Data'!I182))="","",OFFSET('Sanitation Data'!$I$32,0,10*ROW('Sanitation Data'!I182)))</f>
        <v/>
      </c>
      <c r="DO188" s="310" t="str">
        <f ca="true">+IF(OFFSET('Hygiene Data'!$D$11,0,10*ROW('Hygiene Data'!D182))="","",OFFSET('Hygiene Data'!$D$11,0,10*ROW('Hygiene Data'!D182)))</f>
        <v/>
      </c>
      <c r="DP188" s="310" t="str">
        <f ca="true">+IF(OFFSET('Hygiene Data'!$D$12,0,10*ROW('Hygiene Data'!D182))="","",OFFSET('Hygiene Data'!$D$12,0,10*ROW('Hygiene Data'!D182)))</f>
        <v/>
      </c>
      <c r="DQ188" s="310" t="str">
        <f ca="true">+IF(OFFSET('Hygiene Data'!$D$13,0,10*ROW('Hygiene Data'!D182))="","",OFFSET('Hygiene Data'!$D$13,0,10*ROW('Hygiene Data'!D182)))</f>
        <v/>
      </c>
      <c r="DR188" s="310" t="str">
        <f ca="true">+IF(OFFSET('Hygiene Data'!$E$11,0,10*ROW('Hygiene Data'!E182))="","",OFFSET('Hygiene Data'!$E$11,0,10*ROW('Hygiene Data'!E182)))</f>
        <v/>
      </c>
      <c r="DS188" s="310" t="str">
        <f ca="true">+IF(OFFSET('Hygiene Data'!$E$12,0,10*ROW('Hygiene Data'!E182))="","",OFFSET('Hygiene Data'!$E$12,0,10*ROW('Hygiene Data'!E182)))</f>
        <v/>
      </c>
      <c r="DT188" s="310" t="str">
        <f ca="true">+IF(OFFSET('Hygiene Data'!$E$13,0,10*ROW('Hygiene Data'!E182))="","",OFFSET('Hygiene Data'!$E$13,0,10*ROW('Hygiene Data'!E182)))</f>
        <v/>
      </c>
      <c r="DU188" s="310" t="str">
        <f ca="true">+IF(OFFSET('Hygiene Data'!$F$11,0,10*ROW('Hygiene Data'!F182))="","",OFFSET('Hygiene Data'!$F$11,0,10*ROW('Hygiene Data'!F182)))</f>
        <v/>
      </c>
      <c r="DV188" s="310" t="str">
        <f ca="true">+IF(OFFSET('Hygiene Data'!$F$12,0,10*ROW('Hygiene Data'!F182))="","",OFFSET('Hygiene Data'!$F$12,0,10*ROW('Hygiene Data'!F182)))</f>
        <v/>
      </c>
      <c r="DW188" s="310" t="str">
        <f ca="true">+IF(OFFSET('Hygiene Data'!$F$13,0,10*ROW('Hygiene Data'!F182))="","",OFFSET('Hygiene Data'!$F$13,0,10*ROW('Hygiene Data'!F182)))</f>
        <v/>
      </c>
      <c r="DX188" s="310" t="str">
        <f ca="true">+IF(OFFSET('Hygiene Data'!$G$11,0,10*ROW('Hygiene Data'!G182))="","",OFFSET('Hygiene Data'!$G$11,0,10*ROW('Hygiene Data'!G182)))</f>
        <v/>
      </c>
      <c r="DY188" s="310" t="str">
        <f ca="true">+IF(OFFSET('Hygiene Data'!$G$12,0,10*ROW('Hygiene Data'!G182))="","",OFFSET('Hygiene Data'!$G$12,0,10*ROW('Hygiene Data'!G182)))</f>
        <v/>
      </c>
      <c r="DZ188" s="310" t="str">
        <f ca="true">+IF(OFFSET('Hygiene Data'!$G$13,0,10*ROW('Hygiene Data'!G182))="","",OFFSET('Hygiene Data'!$G$13,0,10*ROW('Hygiene Data'!G182)))</f>
        <v/>
      </c>
      <c r="EA188" s="310" t="str">
        <f ca="true">+IF(OFFSET('Hygiene Data'!$H$11,0,10*ROW('Hygiene Data'!H182))="","",OFFSET('Hygiene Data'!$H$11,0,10*ROW('Hygiene Data'!H182)))</f>
        <v/>
      </c>
      <c r="EB188" s="310" t="str">
        <f ca="true">+IF(OFFSET('Hygiene Data'!$H$12,0,10*ROW('Hygiene Data'!H182))="","",OFFSET('Hygiene Data'!$H$12,0,10*ROW('Hygiene Data'!H182)))</f>
        <v/>
      </c>
      <c r="EC188" s="310" t="str">
        <f ca="true">+IF(OFFSET('Hygiene Data'!$H$13,0,10*ROW('Hygiene Data'!H182))="","",OFFSET('Hygiene Data'!$H$13,0,10*ROW('Hygiene Data'!H182)))</f>
        <v/>
      </c>
      <c r="ED188" s="310" t="str">
        <f ca="true">+IF(OFFSET('Hygiene Data'!$I$11,0,10*ROW('Hygiene Data'!I182))="","",OFFSET('Hygiene Data'!$I$11,0,10*ROW('Hygiene Data'!I182)))</f>
        <v/>
      </c>
      <c r="EE188" s="310" t="str">
        <f ca="true">+IF(OFFSET('Hygiene Data'!$I$12,0,10*ROW('Hygiene Data'!I182))="","",OFFSET('Hygiene Data'!$I$12,0,10*ROW('Hygiene Data'!I182)))</f>
        <v/>
      </c>
      <c r="EF188" s="310"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66"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10"/>
      <c r="BS189" s="310" t="str">
        <f ca="true">+IF(OFFSET('Water Data'!$D$27,0,10*ROW('Water Data'!D183))="","",OFFSET('Water Data'!$D$27,0,10*ROW('Water Data'!D183)))</f>
        <v/>
      </c>
      <c r="BT189" s="310" t="str">
        <f ca="true">+IF(OFFSET('Water Data'!$D$28,0,10*ROW('Water Data'!D183))="","",OFFSET('Water Data'!$D$28,0,10*ROW('Water Data'!D183)))</f>
        <v/>
      </c>
      <c r="BU189" s="310" t="str">
        <f ca="true">+IF(OFFSET('Water Data'!$D$29,0,10*ROW('Water Data'!D183))="","",OFFSET('Water Data'!$D$29,0,10*ROW('Water Data'!D183)))</f>
        <v/>
      </c>
      <c r="BV189" s="310" t="str">
        <f ca="true">+IF(OFFSET('Water Data'!$E$27,0,10*ROW('Water Data'!E183))="","",OFFSET('Water Data'!$E$27,0,10*ROW('Water Data'!E183)))</f>
        <v/>
      </c>
      <c r="BW189" s="310" t="str">
        <f ca="true">+IF(OFFSET('Water Data'!$E$28,0,10*ROW('Water Data'!E183))="","",OFFSET('Water Data'!$E$28,0,10*ROW('Water Data'!E183)))</f>
        <v/>
      </c>
      <c r="BX189" s="310" t="str">
        <f ca="true">+IF(OFFSET('Water Data'!$E$29,0,10*ROW('Water Data'!E183))="","",OFFSET('Water Data'!$E$29,0,10*ROW('Water Data'!E183)))</f>
        <v/>
      </c>
      <c r="BY189" s="310" t="str">
        <f ca="true">+IF(OFFSET('Water Data'!$F$27,0,10*ROW('Water Data'!F183))="","",OFFSET('Water Data'!$F$27,0,10*ROW('Water Data'!F183)))</f>
        <v/>
      </c>
      <c r="BZ189" s="310" t="str">
        <f ca="true">+IF(OFFSET('Water Data'!$F$28,0,10*ROW('Water Data'!F183))="","",OFFSET('Water Data'!$F$28,0,10*ROW('Water Data'!F183)))</f>
        <v/>
      </c>
      <c r="CA189" s="310" t="str">
        <f ca="true">+IF(OFFSET('Water Data'!$F$29,0,10*ROW('Water Data'!F183))="","",OFFSET('Water Data'!$F$29,0,10*ROW('Water Data'!F183)))</f>
        <v/>
      </c>
      <c r="CB189" s="310" t="str">
        <f ca="true">+IF(OFFSET('Water Data'!$G$27,0,10*ROW('Water Data'!G183))="","",OFFSET('Water Data'!$G$27,0,10*ROW('Water Data'!G183)))</f>
        <v/>
      </c>
      <c r="CC189" s="310" t="str">
        <f ca="true">+IF(OFFSET('Water Data'!$G$28,0,10*ROW('Water Data'!G183))="","",OFFSET('Water Data'!$G$28,0,10*ROW('Water Data'!G183)))</f>
        <v/>
      </c>
      <c r="CD189" s="310" t="str">
        <f ca="true">+IF(OFFSET('Water Data'!$G$29,0,10*ROW('Water Data'!G183))="","",OFFSET('Water Data'!$G$29,0,10*ROW('Water Data'!G183)))</f>
        <v/>
      </c>
      <c r="CE189" s="310" t="str">
        <f ca="true">+IF(OFFSET('Water Data'!$H$27,0,10*ROW('Water Data'!H183))="","",OFFSET('Water Data'!$H$27,0,10*ROW('Water Data'!H183)))</f>
        <v/>
      </c>
      <c r="CF189" s="310" t="str">
        <f ca="true">+IF(OFFSET('Water Data'!$H$28,0,10*ROW('Water Data'!H183))="","",OFFSET('Water Data'!$H$28,0,10*ROW('Water Data'!H183)))</f>
        <v/>
      </c>
      <c r="CG189" s="310" t="str">
        <f ca="true">+IF(OFFSET('Water Data'!$H$29,0,10*ROW('Water Data'!H183))="","",OFFSET('Water Data'!$H$29,0,10*ROW('Water Data'!H183)))</f>
        <v/>
      </c>
      <c r="CH189" s="310" t="str">
        <f ca="true">+IF(OFFSET('Water Data'!$I$27,0,10*ROW('Water Data'!I183))="","",OFFSET('Water Data'!$I$27,0,10*ROW('Water Data'!I183)))</f>
        <v/>
      </c>
      <c r="CI189" s="310" t="str">
        <f ca="true">+IF(OFFSET('Water Data'!$I$28,0,10*ROW('Water Data'!I183))="","",OFFSET('Water Data'!$I$28,0,10*ROW('Water Data'!I183)))</f>
        <v/>
      </c>
      <c r="CJ189" s="310" t="str">
        <f ca="true">+IF(OFFSET('Water Data'!$I$29,0,10*ROW('Water Data'!I183))="","",OFFSET('Water Data'!$I$29,0,10*ROW('Water Data'!I183)))</f>
        <v/>
      </c>
      <c r="CK189" s="310" t="str">
        <f ca="true">+IF(OFFSET('Sanitation Data'!$D$28,0,10*ROW('Sanitation Data'!D183))="","",OFFSET('Sanitation Data'!$D$28,0,10*ROW('Sanitation Data'!D183)))</f>
        <v/>
      </c>
      <c r="CL189" s="310" t="str">
        <f ca="true">+IF(OFFSET('Sanitation Data'!$D$29,0,10*ROW('Sanitation Data'!D183))="","",OFFSET('Sanitation Data'!$D$29,0,10*ROW('Sanitation Data'!D183)))</f>
        <v/>
      </c>
      <c r="CM189" s="310" t="str">
        <f ca="true">+IF(OFFSET('Sanitation Data'!$D$30,0,10*ROW('Sanitation Data'!D183))="","",OFFSET('Sanitation Data'!$D$30,0,10*ROW('Sanitation Data'!D183)))</f>
        <v/>
      </c>
      <c r="CN189" s="310" t="str">
        <f ca="true">+IF(OFFSET('Sanitation Data'!$D$31,0,10*ROW('Sanitation Data'!D183))="","",OFFSET('Sanitation Data'!$D$31,0,10*ROW('Sanitation Data'!D183)))</f>
        <v/>
      </c>
      <c r="CO189" s="310" t="str">
        <f ca="true">+IF(OFFSET('Sanitation Data'!$D$32,0,10*ROW('Sanitation Data'!D183))="","",OFFSET('Sanitation Data'!$D$32,0,10*ROW('Sanitation Data'!D183)))</f>
        <v/>
      </c>
      <c r="CP189" s="310" t="str">
        <f ca="true">+IF(OFFSET('Sanitation Data'!$E$28,0,10*ROW('Sanitation Data'!E183))="","",OFFSET('Sanitation Data'!$E$28,0,10*ROW('Sanitation Data'!E183)))</f>
        <v/>
      </c>
      <c r="CQ189" s="310" t="str">
        <f ca="true">+IF(OFFSET('Sanitation Data'!$E$29,0,10*ROW('Sanitation Data'!E183))="","",OFFSET('Sanitation Data'!$E$29,0,10*ROW('Sanitation Data'!E183)))</f>
        <v/>
      </c>
      <c r="CR189" s="310" t="str">
        <f ca="true">+IF(OFFSET('Sanitation Data'!$E$30,0,10*ROW('Sanitation Data'!E183))="","",OFFSET('Sanitation Data'!$E$30,0,10*ROW('Sanitation Data'!E183)))</f>
        <v/>
      </c>
      <c r="CS189" s="310" t="str">
        <f ca="true">+IF(OFFSET('Sanitation Data'!$E$31,0,10*ROW('Sanitation Data'!E183))="","",OFFSET('Sanitation Data'!$E$31,0,10*ROW('Sanitation Data'!E183)))</f>
        <v/>
      </c>
      <c r="CT189" s="310" t="str">
        <f ca="true">+IF(OFFSET('Sanitation Data'!$E$32,0,10*ROW('Sanitation Data'!E183))="","",OFFSET('Sanitation Data'!$E$32,0,10*ROW('Sanitation Data'!E183)))</f>
        <v/>
      </c>
      <c r="CU189" s="310" t="str">
        <f ca="true">+IF(OFFSET('Sanitation Data'!$F$28,0,10*ROW('Sanitation Data'!F183))="","",OFFSET('Sanitation Data'!$F$28,0,10*ROW('Sanitation Data'!F183)))</f>
        <v/>
      </c>
      <c r="CV189" s="310" t="str">
        <f ca="true">+IF(OFFSET('Sanitation Data'!$F$29,0,10*ROW('Sanitation Data'!F183))="","",OFFSET('Sanitation Data'!$F$29,0,10*ROW('Sanitation Data'!F183)))</f>
        <v/>
      </c>
      <c r="CW189" s="310" t="str">
        <f ca="true">+IF(OFFSET('Sanitation Data'!$F$30,0,10*ROW('Sanitation Data'!F183))="","",OFFSET('Sanitation Data'!$F$30,0,10*ROW('Sanitation Data'!F183)))</f>
        <v/>
      </c>
      <c r="CX189" s="310" t="str">
        <f ca="true">+IF(OFFSET('Sanitation Data'!$F$31,0,10*ROW('Sanitation Data'!F183))="","",OFFSET('Sanitation Data'!$F$31,0,10*ROW('Sanitation Data'!F183)))</f>
        <v/>
      </c>
      <c r="CY189" s="310" t="str">
        <f ca="true">+IF(OFFSET('Sanitation Data'!$F$32,0,10*ROW('Sanitation Data'!F183))="","",OFFSET('Sanitation Data'!$F$32,0,10*ROW('Sanitation Data'!F183)))</f>
        <v/>
      </c>
      <c r="CZ189" s="310" t="str">
        <f ca="true">+IF(OFFSET('Sanitation Data'!$G$28,0,10*ROW('Sanitation Data'!G183))="","",OFFSET('Sanitation Data'!$G$28,0,10*ROW('Sanitation Data'!G183)))</f>
        <v/>
      </c>
      <c r="DA189" s="310" t="str">
        <f ca="true">+IF(OFFSET('Sanitation Data'!$G$29,0,10*ROW('Sanitation Data'!G183))="","",OFFSET('Sanitation Data'!$G$29,0,10*ROW('Sanitation Data'!G183)))</f>
        <v/>
      </c>
      <c r="DB189" s="310" t="str">
        <f ca="true">+IF(OFFSET('Sanitation Data'!$G$30,0,10*ROW('Sanitation Data'!G183))="","",OFFSET('Sanitation Data'!$G$30,0,10*ROW('Sanitation Data'!G183)))</f>
        <v/>
      </c>
      <c r="DC189" s="310" t="str">
        <f ca="true">+IF(OFFSET('Sanitation Data'!$G$31,0,10*ROW('Sanitation Data'!G183))="","",OFFSET('Sanitation Data'!$G$31,0,10*ROW('Sanitation Data'!G183)))</f>
        <v/>
      </c>
      <c r="DD189" s="310" t="str">
        <f ca="true">+IF(OFFSET('Sanitation Data'!$G$32,0,10*ROW('Sanitation Data'!G183))="","",OFFSET('Sanitation Data'!$G$32,0,10*ROW('Sanitation Data'!G183)))</f>
        <v/>
      </c>
      <c r="DE189" s="310" t="str">
        <f ca="true">+IF(OFFSET('Sanitation Data'!$H$28,0,10*ROW('Sanitation Data'!H183))="","",OFFSET('Sanitation Data'!$H$28,0,10*ROW('Sanitation Data'!H183)))</f>
        <v/>
      </c>
      <c r="DF189" s="310" t="str">
        <f ca="true">+IF(OFFSET('Sanitation Data'!$H$29,0,10*ROW('Sanitation Data'!H183))="","",OFFSET('Sanitation Data'!$H$29,0,10*ROW('Sanitation Data'!H183)))</f>
        <v/>
      </c>
      <c r="DG189" s="310" t="str">
        <f ca="true">+IF(OFFSET('Sanitation Data'!$H$30,0,10*ROW('Sanitation Data'!H183))="","",OFFSET('Sanitation Data'!$H$30,0,10*ROW('Sanitation Data'!H183)))</f>
        <v/>
      </c>
      <c r="DH189" s="310" t="str">
        <f ca="true">+IF(OFFSET('Sanitation Data'!$H$31,0,10*ROW('Sanitation Data'!H183))="","",OFFSET('Sanitation Data'!$H$31,0,10*ROW('Sanitation Data'!H183)))</f>
        <v/>
      </c>
      <c r="DI189" s="310" t="str">
        <f ca="true">+IF(OFFSET('Sanitation Data'!$H$32,0,10*ROW('Sanitation Data'!H183))="","",OFFSET('Sanitation Data'!$H$32,0,10*ROW('Sanitation Data'!H183)))</f>
        <v/>
      </c>
      <c r="DJ189" s="310" t="str">
        <f ca="true">+IF(OFFSET('Sanitation Data'!$I$28,0,10*ROW('Sanitation Data'!I183))="","",OFFSET('Sanitation Data'!$I$28,0,10*ROW('Sanitation Data'!I183)))</f>
        <v/>
      </c>
      <c r="DK189" s="310" t="str">
        <f ca="true">+IF(OFFSET('Sanitation Data'!$I$29,0,10*ROW('Sanitation Data'!I183))="","",OFFSET('Sanitation Data'!$I$29,0,10*ROW('Sanitation Data'!I183)))</f>
        <v/>
      </c>
      <c r="DL189" s="310" t="str">
        <f ca="true">+IF(OFFSET('Sanitation Data'!$I$30,0,10*ROW('Sanitation Data'!I183))="","",OFFSET('Sanitation Data'!$I$30,0,10*ROW('Sanitation Data'!I183)))</f>
        <v/>
      </c>
      <c r="DM189" s="310" t="str">
        <f ca="true">+IF(OFFSET('Sanitation Data'!$I$31,0,10*ROW('Sanitation Data'!I183))="","",OFFSET('Sanitation Data'!$I$31,0,10*ROW('Sanitation Data'!I183)))</f>
        <v/>
      </c>
      <c r="DN189" s="310" t="str">
        <f ca="true">+IF(OFFSET('Sanitation Data'!$I$32,0,10*ROW('Sanitation Data'!I183))="","",OFFSET('Sanitation Data'!$I$32,0,10*ROW('Sanitation Data'!I183)))</f>
        <v/>
      </c>
      <c r="DO189" s="310" t="str">
        <f ca="true">+IF(OFFSET('Hygiene Data'!$D$11,0,10*ROW('Hygiene Data'!D183))="","",OFFSET('Hygiene Data'!$D$11,0,10*ROW('Hygiene Data'!D183)))</f>
        <v/>
      </c>
      <c r="DP189" s="310" t="str">
        <f ca="true">+IF(OFFSET('Hygiene Data'!$D$12,0,10*ROW('Hygiene Data'!D183))="","",OFFSET('Hygiene Data'!$D$12,0,10*ROW('Hygiene Data'!D183)))</f>
        <v/>
      </c>
      <c r="DQ189" s="310" t="str">
        <f ca="true">+IF(OFFSET('Hygiene Data'!$D$13,0,10*ROW('Hygiene Data'!D183))="","",OFFSET('Hygiene Data'!$D$13,0,10*ROW('Hygiene Data'!D183)))</f>
        <v/>
      </c>
      <c r="DR189" s="310" t="str">
        <f ca="true">+IF(OFFSET('Hygiene Data'!$E$11,0,10*ROW('Hygiene Data'!E183))="","",OFFSET('Hygiene Data'!$E$11,0,10*ROW('Hygiene Data'!E183)))</f>
        <v/>
      </c>
      <c r="DS189" s="310" t="str">
        <f ca="true">+IF(OFFSET('Hygiene Data'!$E$12,0,10*ROW('Hygiene Data'!E183))="","",OFFSET('Hygiene Data'!$E$12,0,10*ROW('Hygiene Data'!E183)))</f>
        <v/>
      </c>
      <c r="DT189" s="310" t="str">
        <f ca="true">+IF(OFFSET('Hygiene Data'!$E$13,0,10*ROW('Hygiene Data'!E183))="","",OFFSET('Hygiene Data'!$E$13,0,10*ROW('Hygiene Data'!E183)))</f>
        <v/>
      </c>
      <c r="DU189" s="310" t="str">
        <f ca="true">+IF(OFFSET('Hygiene Data'!$F$11,0,10*ROW('Hygiene Data'!F183))="","",OFFSET('Hygiene Data'!$F$11,0,10*ROW('Hygiene Data'!F183)))</f>
        <v/>
      </c>
      <c r="DV189" s="310" t="str">
        <f ca="true">+IF(OFFSET('Hygiene Data'!$F$12,0,10*ROW('Hygiene Data'!F183))="","",OFFSET('Hygiene Data'!$F$12,0,10*ROW('Hygiene Data'!F183)))</f>
        <v/>
      </c>
      <c r="DW189" s="310" t="str">
        <f ca="true">+IF(OFFSET('Hygiene Data'!$F$13,0,10*ROW('Hygiene Data'!F183))="","",OFFSET('Hygiene Data'!$F$13,0,10*ROW('Hygiene Data'!F183)))</f>
        <v/>
      </c>
      <c r="DX189" s="310" t="str">
        <f ca="true">+IF(OFFSET('Hygiene Data'!$G$11,0,10*ROW('Hygiene Data'!G183))="","",OFFSET('Hygiene Data'!$G$11,0,10*ROW('Hygiene Data'!G183)))</f>
        <v/>
      </c>
      <c r="DY189" s="310" t="str">
        <f ca="true">+IF(OFFSET('Hygiene Data'!$G$12,0,10*ROW('Hygiene Data'!G183))="","",OFFSET('Hygiene Data'!$G$12,0,10*ROW('Hygiene Data'!G183)))</f>
        <v/>
      </c>
      <c r="DZ189" s="310" t="str">
        <f ca="true">+IF(OFFSET('Hygiene Data'!$G$13,0,10*ROW('Hygiene Data'!G183))="","",OFFSET('Hygiene Data'!$G$13,0,10*ROW('Hygiene Data'!G183)))</f>
        <v/>
      </c>
      <c r="EA189" s="310" t="str">
        <f ca="true">+IF(OFFSET('Hygiene Data'!$H$11,0,10*ROW('Hygiene Data'!H183))="","",OFFSET('Hygiene Data'!$H$11,0,10*ROW('Hygiene Data'!H183)))</f>
        <v/>
      </c>
      <c r="EB189" s="310" t="str">
        <f ca="true">+IF(OFFSET('Hygiene Data'!$H$12,0,10*ROW('Hygiene Data'!H183))="","",OFFSET('Hygiene Data'!$H$12,0,10*ROW('Hygiene Data'!H183)))</f>
        <v/>
      </c>
      <c r="EC189" s="310" t="str">
        <f ca="true">+IF(OFFSET('Hygiene Data'!$H$13,0,10*ROW('Hygiene Data'!H183))="","",OFFSET('Hygiene Data'!$H$13,0,10*ROW('Hygiene Data'!H183)))</f>
        <v/>
      </c>
      <c r="ED189" s="310" t="str">
        <f ca="true">+IF(OFFSET('Hygiene Data'!$I$11,0,10*ROW('Hygiene Data'!I183))="","",OFFSET('Hygiene Data'!$I$11,0,10*ROW('Hygiene Data'!I183)))</f>
        <v/>
      </c>
      <c r="EE189" s="310" t="str">
        <f ca="true">+IF(OFFSET('Hygiene Data'!$I$12,0,10*ROW('Hygiene Data'!I183))="","",OFFSET('Hygiene Data'!$I$12,0,10*ROW('Hygiene Data'!I183)))</f>
        <v/>
      </c>
      <c r="EF189" s="310"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66"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10"/>
      <c r="BS190" s="310" t="str">
        <f ca="true">+IF(OFFSET('Water Data'!$D$27,0,10*ROW('Water Data'!D184))="","",OFFSET('Water Data'!$D$27,0,10*ROW('Water Data'!D184)))</f>
        <v/>
      </c>
      <c r="BT190" s="310" t="str">
        <f ca="true">+IF(OFFSET('Water Data'!$D$28,0,10*ROW('Water Data'!D184))="","",OFFSET('Water Data'!$D$28,0,10*ROW('Water Data'!D184)))</f>
        <v/>
      </c>
      <c r="BU190" s="310" t="str">
        <f ca="true">+IF(OFFSET('Water Data'!$D$29,0,10*ROW('Water Data'!D184))="","",OFFSET('Water Data'!$D$29,0,10*ROW('Water Data'!D184)))</f>
        <v/>
      </c>
      <c r="BV190" s="310" t="str">
        <f ca="true">+IF(OFFSET('Water Data'!$E$27,0,10*ROW('Water Data'!E184))="","",OFFSET('Water Data'!$E$27,0,10*ROW('Water Data'!E184)))</f>
        <v/>
      </c>
      <c r="BW190" s="310" t="str">
        <f ca="true">+IF(OFFSET('Water Data'!$E$28,0,10*ROW('Water Data'!E184))="","",OFFSET('Water Data'!$E$28,0,10*ROW('Water Data'!E184)))</f>
        <v/>
      </c>
      <c r="BX190" s="310" t="str">
        <f ca="true">+IF(OFFSET('Water Data'!$E$29,0,10*ROW('Water Data'!E184))="","",OFFSET('Water Data'!$E$29,0,10*ROW('Water Data'!E184)))</f>
        <v/>
      </c>
      <c r="BY190" s="310" t="str">
        <f ca="true">+IF(OFFSET('Water Data'!$F$27,0,10*ROW('Water Data'!F184))="","",OFFSET('Water Data'!$F$27,0,10*ROW('Water Data'!F184)))</f>
        <v/>
      </c>
      <c r="BZ190" s="310" t="str">
        <f ca="true">+IF(OFFSET('Water Data'!$F$28,0,10*ROW('Water Data'!F184))="","",OFFSET('Water Data'!$F$28,0,10*ROW('Water Data'!F184)))</f>
        <v/>
      </c>
      <c r="CA190" s="310" t="str">
        <f ca="true">+IF(OFFSET('Water Data'!$F$29,0,10*ROW('Water Data'!F184))="","",OFFSET('Water Data'!$F$29,0,10*ROW('Water Data'!F184)))</f>
        <v/>
      </c>
      <c r="CB190" s="310" t="str">
        <f ca="true">+IF(OFFSET('Water Data'!$G$27,0,10*ROW('Water Data'!G184))="","",OFFSET('Water Data'!$G$27,0,10*ROW('Water Data'!G184)))</f>
        <v/>
      </c>
      <c r="CC190" s="310" t="str">
        <f ca="true">+IF(OFFSET('Water Data'!$G$28,0,10*ROW('Water Data'!G184))="","",OFFSET('Water Data'!$G$28,0,10*ROW('Water Data'!G184)))</f>
        <v/>
      </c>
      <c r="CD190" s="310" t="str">
        <f ca="true">+IF(OFFSET('Water Data'!$G$29,0,10*ROW('Water Data'!G184))="","",OFFSET('Water Data'!$G$29,0,10*ROW('Water Data'!G184)))</f>
        <v/>
      </c>
      <c r="CE190" s="310" t="str">
        <f ca="true">+IF(OFFSET('Water Data'!$H$27,0,10*ROW('Water Data'!H184))="","",OFFSET('Water Data'!$H$27,0,10*ROW('Water Data'!H184)))</f>
        <v/>
      </c>
      <c r="CF190" s="310" t="str">
        <f ca="true">+IF(OFFSET('Water Data'!$H$28,0,10*ROW('Water Data'!H184))="","",OFFSET('Water Data'!$H$28,0,10*ROW('Water Data'!H184)))</f>
        <v/>
      </c>
      <c r="CG190" s="310" t="str">
        <f ca="true">+IF(OFFSET('Water Data'!$H$29,0,10*ROW('Water Data'!H184))="","",OFFSET('Water Data'!$H$29,0,10*ROW('Water Data'!H184)))</f>
        <v/>
      </c>
      <c r="CH190" s="310" t="str">
        <f ca="true">+IF(OFFSET('Water Data'!$I$27,0,10*ROW('Water Data'!I184))="","",OFFSET('Water Data'!$I$27,0,10*ROW('Water Data'!I184)))</f>
        <v/>
      </c>
      <c r="CI190" s="310" t="str">
        <f ca="true">+IF(OFFSET('Water Data'!$I$28,0,10*ROW('Water Data'!I184))="","",OFFSET('Water Data'!$I$28,0,10*ROW('Water Data'!I184)))</f>
        <v/>
      </c>
      <c r="CJ190" s="310" t="str">
        <f ca="true">+IF(OFFSET('Water Data'!$I$29,0,10*ROW('Water Data'!I184))="","",OFFSET('Water Data'!$I$29,0,10*ROW('Water Data'!I184)))</f>
        <v/>
      </c>
      <c r="CK190" s="310" t="str">
        <f ca="true">+IF(OFFSET('Sanitation Data'!$D$28,0,10*ROW('Sanitation Data'!D184))="","",OFFSET('Sanitation Data'!$D$28,0,10*ROW('Sanitation Data'!D184)))</f>
        <v/>
      </c>
      <c r="CL190" s="310" t="str">
        <f ca="true">+IF(OFFSET('Sanitation Data'!$D$29,0,10*ROW('Sanitation Data'!D184))="","",OFFSET('Sanitation Data'!$D$29,0,10*ROW('Sanitation Data'!D184)))</f>
        <v/>
      </c>
      <c r="CM190" s="310" t="str">
        <f ca="true">+IF(OFFSET('Sanitation Data'!$D$30,0,10*ROW('Sanitation Data'!D184))="","",OFFSET('Sanitation Data'!$D$30,0,10*ROW('Sanitation Data'!D184)))</f>
        <v/>
      </c>
      <c r="CN190" s="310" t="str">
        <f ca="true">+IF(OFFSET('Sanitation Data'!$D$31,0,10*ROW('Sanitation Data'!D184))="","",OFFSET('Sanitation Data'!$D$31,0,10*ROW('Sanitation Data'!D184)))</f>
        <v/>
      </c>
      <c r="CO190" s="310" t="str">
        <f ca="true">+IF(OFFSET('Sanitation Data'!$D$32,0,10*ROW('Sanitation Data'!D184))="","",OFFSET('Sanitation Data'!$D$32,0,10*ROW('Sanitation Data'!D184)))</f>
        <v/>
      </c>
      <c r="CP190" s="310" t="str">
        <f ca="true">+IF(OFFSET('Sanitation Data'!$E$28,0,10*ROW('Sanitation Data'!E184))="","",OFFSET('Sanitation Data'!$E$28,0,10*ROW('Sanitation Data'!E184)))</f>
        <v/>
      </c>
      <c r="CQ190" s="310" t="str">
        <f ca="true">+IF(OFFSET('Sanitation Data'!$E$29,0,10*ROW('Sanitation Data'!E184))="","",OFFSET('Sanitation Data'!$E$29,0,10*ROW('Sanitation Data'!E184)))</f>
        <v/>
      </c>
      <c r="CR190" s="310" t="str">
        <f ca="true">+IF(OFFSET('Sanitation Data'!$E$30,0,10*ROW('Sanitation Data'!E184))="","",OFFSET('Sanitation Data'!$E$30,0,10*ROW('Sanitation Data'!E184)))</f>
        <v/>
      </c>
      <c r="CS190" s="310" t="str">
        <f ca="true">+IF(OFFSET('Sanitation Data'!$E$31,0,10*ROW('Sanitation Data'!E184))="","",OFFSET('Sanitation Data'!$E$31,0,10*ROW('Sanitation Data'!E184)))</f>
        <v/>
      </c>
      <c r="CT190" s="310" t="str">
        <f ca="true">+IF(OFFSET('Sanitation Data'!$E$32,0,10*ROW('Sanitation Data'!E184))="","",OFFSET('Sanitation Data'!$E$32,0,10*ROW('Sanitation Data'!E184)))</f>
        <v/>
      </c>
      <c r="CU190" s="310" t="str">
        <f ca="true">+IF(OFFSET('Sanitation Data'!$F$28,0,10*ROW('Sanitation Data'!F184))="","",OFFSET('Sanitation Data'!$F$28,0,10*ROW('Sanitation Data'!F184)))</f>
        <v/>
      </c>
      <c r="CV190" s="310" t="str">
        <f ca="true">+IF(OFFSET('Sanitation Data'!$F$29,0,10*ROW('Sanitation Data'!F184))="","",OFFSET('Sanitation Data'!$F$29,0,10*ROW('Sanitation Data'!F184)))</f>
        <v/>
      </c>
      <c r="CW190" s="310" t="str">
        <f ca="true">+IF(OFFSET('Sanitation Data'!$F$30,0,10*ROW('Sanitation Data'!F184))="","",OFFSET('Sanitation Data'!$F$30,0,10*ROW('Sanitation Data'!F184)))</f>
        <v/>
      </c>
      <c r="CX190" s="310" t="str">
        <f ca="true">+IF(OFFSET('Sanitation Data'!$F$31,0,10*ROW('Sanitation Data'!F184))="","",OFFSET('Sanitation Data'!$F$31,0,10*ROW('Sanitation Data'!F184)))</f>
        <v/>
      </c>
      <c r="CY190" s="310" t="str">
        <f ca="true">+IF(OFFSET('Sanitation Data'!$F$32,0,10*ROW('Sanitation Data'!F184))="","",OFFSET('Sanitation Data'!$F$32,0,10*ROW('Sanitation Data'!F184)))</f>
        <v/>
      </c>
      <c r="CZ190" s="310" t="str">
        <f ca="true">+IF(OFFSET('Sanitation Data'!$G$28,0,10*ROW('Sanitation Data'!G184))="","",OFFSET('Sanitation Data'!$G$28,0,10*ROW('Sanitation Data'!G184)))</f>
        <v/>
      </c>
      <c r="DA190" s="310" t="str">
        <f ca="true">+IF(OFFSET('Sanitation Data'!$G$29,0,10*ROW('Sanitation Data'!G184))="","",OFFSET('Sanitation Data'!$G$29,0,10*ROW('Sanitation Data'!G184)))</f>
        <v/>
      </c>
      <c r="DB190" s="310" t="str">
        <f ca="true">+IF(OFFSET('Sanitation Data'!$G$30,0,10*ROW('Sanitation Data'!G184))="","",OFFSET('Sanitation Data'!$G$30,0,10*ROW('Sanitation Data'!G184)))</f>
        <v/>
      </c>
      <c r="DC190" s="310" t="str">
        <f ca="true">+IF(OFFSET('Sanitation Data'!$G$31,0,10*ROW('Sanitation Data'!G184))="","",OFFSET('Sanitation Data'!$G$31,0,10*ROW('Sanitation Data'!G184)))</f>
        <v/>
      </c>
      <c r="DD190" s="310" t="str">
        <f ca="true">+IF(OFFSET('Sanitation Data'!$G$32,0,10*ROW('Sanitation Data'!G184))="","",OFFSET('Sanitation Data'!$G$32,0,10*ROW('Sanitation Data'!G184)))</f>
        <v/>
      </c>
      <c r="DE190" s="310" t="str">
        <f ca="true">+IF(OFFSET('Sanitation Data'!$H$28,0,10*ROW('Sanitation Data'!H184))="","",OFFSET('Sanitation Data'!$H$28,0,10*ROW('Sanitation Data'!H184)))</f>
        <v/>
      </c>
      <c r="DF190" s="310" t="str">
        <f ca="true">+IF(OFFSET('Sanitation Data'!$H$29,0,10*ROW('Sanitation Data'!H184))="","",OFFSET('Sanitation Data'!$H$29,0,10*ROW('Sanitation Data'!H184)))</f>
        <v/>
      </c>
      <c r="DG190" s="310" t="str">
        <f ca="true">+IF(OFFSET('Sanitation Data'!$H$30,0,10*ROW('Sanitation Data'!H184))="","",OFFSET('Sanitation Data'!$H$30,0,10*ROW('Sanitation Data'!H184)))</f>
        <v/>
      </c>
      <c r="DH190" s="310" t="str">
        <f ca="true">+IF(OFFSET('Sanitation Data'!$H$31,0,10*ROW('Sanitation Data'!H184))="","",OFFSET('Sanitation Data'!$H$31,0,10*ROW('Sanitation Data'!H184)))</f>
        <v/>
      </c>
      <c r="DI190" s="310" t="str">
        <f ca="true">+IF(OFFSET('Sanitation Data'!$H$32,0,10*ROW('Sanitation Data'!H184))="","",OFFSET('Sanitation Data'!$H$32,0,10*ROW('Sanitation Data'!H184)))</f>
        <v/>
      </c>
      <c r="DJ190" s="310" t="str">
        <f ca="true">+IF(OFFSET('Sanitation Data'!$I$28,0,10*ROW('Sanitation Data'!I184))="","",OFFSET('Sanitation Data'!$I$28,0,10*ROW('Sanitation Data'!I184)))</f>
        <v/>
      </c>
      <c r="DK190" s="310" t="str">
        <f ca="true">+IF(OFFSET('Sanitation Data'!$I$29,0,10*ROW('Sanitation Data'!I184))="","",OFFSET('Sanitation Data'!$I$29,0,10*ROW('Sanitation Data'!I184)))</f>
        <v/>
      </c>
      <c r="DL190" s="310" t="str">
        <f ca="true">+IF(OFFSET('Sanitation Data'!$I$30,0,10*ROW('Sanitation Data'!I184))="","",OFFSET('Sanitation Data'!$I$30,0,10*ROW('Sanitation Data'!I184)))</f>
        <v/>
      </c>
      <c r="DM190" s="310" t="str">
        <f ca="true">+IF(OFFSET('Sanitation Data'!$I$31,0,10*ROW('Sanitation Data'!I184))="","",OFFSET('Sanitation Data'!$I$31,0,10*ROW('Sanitation Data'!I184)))</f>
        <v/>
      </c>
      <c r="DN190" s="310" t="str">
        <f ca="true">+IF(OFFSET('Sanitation Data'!$I$32,0,10*ROW('Sanitation Data'!I184))="","",OFFSET('Sanitation Data'!$I$32,0,10*ROW('Sanitation Data'!I184)))</f>
        <v/>
      </c>
      <c r="DO190" s="310" t="str">
        <f ca="true">+IF(OFFSET('Hygiene Data'!$D$11,0,10*ROW('Hygiene Data'!D184))="","",OFFSET('Hygiene Data'!$D$11,0,10*ROW('Hygiene Data'!D184)))</f>
        <v/>
      </c>
      <c r="DP190" s="310" t="str">
        <f ca="true">+IF(OFFSET('Hygiene Data'!$D$12,0,10*ROW('Hygiene Data'!D184))="","",OFFSET('Hygiene Data'!$D$12,0,10*ROW('Hygiene Data'!D184)))</f>
        <v/>
      </c>
      <c r="DQ190" s="310" t="str">
        <f ca="true">+IF(OFFSET('Hygiene Data'!$D$13,0,10*ROW('Hygiene Data'!D184))="","",OFFSET('Hygiene Data'!$D$13,0,10*ROW('Hygiene Data'!D184)))</f>
        <v/>
      </c>
      <c r="DR190" s="310" t="str">
        <f ca="true">+IF(OFFSET('Hygiene Data'!$E$11,0,10*ROW('Hygiene Data'!E184))="","",OFFSET('Hygiene Data'!$E$11,0,10*ROW('Hygiene Data'!E184)))</f>
        <v/>
      </c>
      <c r="DS190" s="310" t="str">
        <f ca="true">+IF(OFFSET('Hygiene Data'!$E$12,0,10*ROW('Hygiene Data'!E184))="","",OFFSET('Hygiene Data'!$E$12,0,10*ROW('Hygiene Data'!E184)))</f>
        <v/>
      </c>
      <c r="DT190" s="310" t="str">
        <f ca="true">+IF(OFFSET('Hygiene Data'!$E$13,0,10*ROW('Hygiene Data'!E184))="","",OFFSET('Hygiene Data'!$E$13,0,10*ROW('Hygiene Data'!E184)))</f>
        <v/>
      </c>
      <c r="DU190" s="310" t="str">
        <f ca="true">+IF(OFFSET('Hygiene Data'!$F$11,0,10*ROW('Hygiene Data'!F184))="","",OFFSET('Hygiene Data'!$F$11,0,10*ROW('Hygiene Data'!F184)))</f>
        <v/>
      </c>
      <c r="DV190" s="310" t="str">
        <f ca="true">+IF(OFFSET('Hygiene Data'!$F$12,0,10*ROW('Hygiene Data'!F184))="","",OFFSET('Hygiene Data'!$F$12,0,10*ROW('Hygiene Data'!F184)))</f>
        <v/>
      </c>
      <c r="DW190" s="310" t="str">
        <f ca="true">+IF(OFFSET('Hygiene Data'!$F$13,0,10*ROW('Hygiene Data'!F184))="","",OFFSET('Hygiene Data'!$F$13,0,10*ROW('Hygiene Data'!F184)))</f>
        <v/>
      </c>
      <c r="DX190" s="310" t="str">
        <f ca="true">+IF(OFFSET('Hygiene Data'!$G$11,0,10*ROW('Hygiene Data'!G184))="","",OFFSET('Hygiene Data'!$G$11,0,10*ROW('Hygiene Data'!G184)))</f>
        <v/>
      </c>
      <c r="DY190" s="310" t="str">
        <f ca="true">+IF(OFFSET('Hygiene Data'!$G$12,0,10*ROW('Hygiene Data'!G184))="","",OFFSET('Hygiene Data'!$G$12,0,10*ROW('Hygiene Data'!G184)))</f>
        <v/>
      </c>
      <c r="DZ190" s="310" t="str">
        <f ca="true">+IF(OFFSET('Hygiene Data'!$G$13,0,10*ROW('Hygiene Data'!G184))="","",OFFSET('Hygiene Data'!$G$13,0,10*ROW('Hygiene Data'!G184)))</f>
        <v/>
      </c>
      <c r="EA190" s="310" t="str">
        <f ca="true">+IF(OFFSET('Hygiene Data'!$H$11,0,10*ROW('Hygiene Data'!H184))="","",OFFSET('Hygiene Data'!$H$11,0,10*ROW('Hygiene Data'!H184)))</f>
        <v/>
      </c>
      <c r="EB190" s="310" t="str">
        <f ca="true">+IF(OFFSET('Hygiene Data'!$H$12,0,10*ROW('Hygiene Data'!H184))="","",OFFSET('Hygiene Data'!$H$12,0,10*ROW('Hygiene Data'!H184)))</f>
        <v/>
      </c>
      <c r="EC190" s="310" t="str">
        <f ca="true">+IF(OFFSET('Hygiene Data'!$H$13,0,10*ROW('Hygiene Data'!H184))="","",OFFSET('Hygiene Data'!$H$13,0,10*ROW('Hygiene Data'!H184)))</f>
        <v/>
      </c>
      <c r="ED190" s="310" t="str">
        <f ca="true">+IF(OFFSET('Hygiene Data'!$I$11,0,10*ROW('Hygiene Data'!I184))="","",OFFSET('Hygiene Data'!$I$11,0,10*ROW('Hygiene Data'!I184)))</f>
        <v/>
      </c>
      <c r="EE190" s="310" t="str">
        <f ca="true">+IF(OFFSET('Hygiene Data'!$I$12,0,10*ROW('Hygiene Data'!I184))="","",OFFSET('Hygiene Data'!$I$12,0,10*ROW('Hygiene Data'!I184)))</f>
        <v/>
      </c>
      <c r="EF190" s="310"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66"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10"/>
      <c r="BS191" s="310" t="str">
        <f ca="true">+IF(OFFSET('Water Data'!$D$27,0,10*ROW('Water Data'!D185))="","",OFFSET('Water Data'!$D$27,0,10*ROW('Water Data'!D185)))</f>
        <v/>
      </c>
      <c r="BT191" s="310" t="str">
        <f ca="true">+IF(OFFSET('Water Data'!$D$28,0,10*ROW('Water Data'!D185))="","",OFFSET('Water Data'!$D$28,0,10*ROW('Water Data'!D185)))</f>
        <v/>
      </c>
      <c r="BU191" s="310" t="str">
        <f ca="true">+IF(OFFSET('Water Data'!$D$29,0,10*ROW('Water Data'!D185))="","",OFFSET('Water Data'!$D$29,0,10*ROW('Water Data'!D185)))</f>
        <v/>
      </c>
      <c r="BV191" s="310" t="str">
        <f ca="true">+IF(OFFSET('Water Data'!$E$27,0,10*ROW('Water Data'!E185))="","",OFFSET('Water Data'!$E$27,0,10*ROW('Water Data'!E185)))</f>
        <v/>
      </c>
      <c r="BW191" s="310" t="str">
        <f ca="true">+IF(OFFSET('Water Data'!$E$28,0,10*ROW('Water Data'!E185))="","",OFFSET('Water Data'!$E$28,0,10*ROW('Water Data'!E185)))</f>
        <v/>
      </c>
      <c r="BX191" s="310" t="str">
        <f ca="true">+IF(OFFSET('Water Data'!$E$29,0,10*ROW('Water Data'!E185))="","",OFFSET('Water Data'!$E$29,0,10*ROW('Water Data'!E185)))</f>
        <v/>
      </c>
      <c r="BY191" s="310" t="str">
        <f ca="true">+IF(OFFSET('Water Data'!$F$27,0,10*ROW('Water Data'!F185))="","",OFFSET('Water Data'!$F$27,0,10*ROW('Water Data'!F185)))</f>
        <v/>
      </c>
      <c r="BZ191" s="310" t="str">
        <f ca="true">+IF(OFFSET('Water Data'!$F$28,0,10*ROW('Water Data'!F185))="","",OFFSET('Water Data'!$F$28,0,10*ROW('Water Data'!F185)))</f>
        <v/>
      </c>
      <c r="CA191" s="310" t="str">
        <f ca="true">+IF(OFFSET('Water Data'!$F$29,0,10*ROW('Water Data'!F185))="","",OFFSET('Water Data'!$F$29,0,10*ROW('Water Data'!F185)))</f>
        <v/>
      </c>
      <c r="CB191" s="310" t="str">
        <f ca="true">+IF(OFFSET('Water Data'!$G$27,0,10*ROW('Water Data'!G185))="","",OFFSET('Water Data'!$G$27,0,10*ROW('Water Data'!G185)))</f>
        <v/>
      </c>
      <c r="CC191" s="310" t="str">
        <f ca="true">+IF(OFFSET('Water Data'!$G$28,0,10*ROW('Water Data'!G185))="","",OFFSET('Water Data'!$G$28,0,10*ROW('Water Data'!G185)))</f>
        <v/>
      </c>
      <c r="CD191" s="310" t="str">
        <f ca="true">+IF(OFFSET('Water Data'!$G$29,0,10*ROW('Water Data'!G185))="","",OFFSET('Water Data'!$G$29,0,10*ROW('Water Data'!G185)))</f>
        <v/>
      </c>
      <c r="CE191" s="310" t="str">
        <f ca="true">+IF(OFFSET('Water Data'!$H$27,0,10*ROW('Water Data'!H185))="","",OFFSET('Water Data'!$H$27,0,10*ROW('Water Data'!H185)))</f>
        <v/>
      </c>
      <c r="CF191" s="310" t="str">
        <f ca="true">+IF(OFFSET('Water Data'!$H$28,0,10*ROW('Water Data'!H185))="","",OFFSET('Water Data'!$H$28,0,10*ROW('Water Data'!H185)))</f>
        <v/>
      </c>
      <c r="CG191" s="310" t="str">
        <f ca="true">+IF(OFFSET('Water Data'!$H$29,0,10*ROW('Water Data'!H185))="","",OFFSET('Water Data'!$H$29,0,10*ROW('Water Data'!H185)))</f>
        <v/>
      </c>
      <c r="CH191" s="310" t="str">
        <f ca="true">+IF(OFFSET('Water Data'!$I$27,0,10*ROW('Water Data'!I185))="","",OFFSET('Water Data'!$I$27,0,10*ROW('Water Data'!I185)))</f>
        <v/>
      </c>
      <c r="CI191" s="310" t="str">
        <f ca="true">+IF(OFFSET('Water Data'!$I$28,0,10*ROW('Water Data'!I185))="","",OFFSET('Water Data'!$I$28,0,10*ROW('Water Data'!I185)))</f>
        <v/>
      </c>
      <c r="CJ191" s="310" t="str">
        <f ca="true">+IF(OFFSET('Water Data'!$I$29,0,10*ROW('Water Data'!I185))="","",OFFSET('Water Data'!$I$29,0,10*ROW('Water Data'!I185)))</f>
        <v/>
      </c>
      <c r="CK191" s="310" t="str">
        <f ca="true">+IF(OFFSET('Sanitation Data'!$D$28,0,10*ROW('Sanitation Data'!D185))="","",OFFSET('Sanitation Data'!$D$28,0,10*ROW('Sanitation Data'!D185)))</f>
        <v/>
      </c>
      <c r="CL191" s="310" t="str">
        <f ca="true">+IF(OFFSET('Sanitation Data'!$D$29,0,10*ROW('Sanitation Data'!D185))="","",OFFSET('Sanitation Data'!$D$29,0,10*ROW('Sanitation Data'!D185)))</f>
        <v/>
      </c>
      <c r="CM191" s="310" t="str">
        <f ca="true">+IF(OFFSET('Sanitation Data'!$D$30,0,10*ROW('Sanitation Data'!D185))="","",OFFSET('Sanitation Data'!$D$30,0,10*ROW('Sanitation Data'!D185)))</f>
        <v/>
      </c>
      <c r="CN191" s="310" t="str">
        <f ca="true">+IF(OFFSET('Sanitation Data'!$D$31,0,10*ROW('Sanitation Data'!D185))="","",OFFSET('Sanitation Data'!$D$31,0,10*ROW('Sanitation Data'!D185)))</f>
        <v/>
      </c>
      <c r="CO191" s="310" t="str">
        <f ca="true">+IF(OFFSET('Sanitation Data'!$D$32,0,10*ROW('Sanitation Data'!D185))="","",OFFSET('Sanitation Data'!$D$32,0,10*ROW('Sanitation Data'!D185)))</f>
        <v/>
      </c>
      <c r="CP191" s="310" t="str">
        <f ca="true">+IF(OFFSET('Sanitation Data'!$E$28,0,10*ROW('Sanitation Data'!E185))="","",OFFSET('Sanitation Data'!$E$28,0,10*ROW('Sanitation Data'!E185)))</f>
        <v/>
      </c>
      <c r="CQ191" s="310" t="str">
        <f ca="true">+IF(OFFSET('Sanitation Data'!$E$29,0,10*ROW('Sanitation Data'!E185))="","",OFFSET('Sanitation Data'!$E$29,0,10*ROW('Sanitation Data'!E185)))</f>
        <v/>
      </c>
      <c r="CR191" s="310" t="str">
        <f ca="true">+IF(OFFSET('Sanitation Data'!$E$30,0,10*ROW('Sanitation Data'!E185))="","",OFFSET('Sanitation Data'!$E$30,0,10*ROW('Sanitation Data'!E185)))</f>
        <v/>
      </c>
      <c r="CS191" s="310" t="str">
        <f ca="true">+IF(OFFSET('Sanitation Data'!$E$31,0,10*ROW('Sanitation Data'!E185))="","",OFFSET('Sanitation Data'!$E$31,0,10*ROW('Sanitation Data'!E185)))</f>
        <v/>
      </c>
      <c r="CT191" s="310" t="str">
        <f ca="true">+IF(OFFSET('Sanitation Data'!$E$32,0,10*ROW('Sanitation Data'!E185))="","",OFFSET('Sanitation Data'!$E$32,0,10*ROW('Sanitation Data'!E185)))</f>
        <v/>
      </c>
      <c r="CU191" s="310" t="str">
        <f ca="true">+IF(OFFSET('Sanitation Data'!$F$28,0,10*ROW('Sanitation Data'!F185))="","",OFFSET('Sanitation Data'!$F$28,0,10*ROW('Sanitation Data'!F185)))</f>
        <v/>
      </c>
      <c r="CV191" s="310" t="str">
        <f ca="true">+IF(OFFSET('Sanitation Data'!$F$29,0,10*ROW('Sanitation Data'!F185))="","",OFFSET('Sanitation Data'!$F$29,0,10*ROW('Sanitation Data'!F185)))</f>
        <v/>
      </c>
      <c r="CW191" s="310" t="str">
        <f ca="true">+IF(OFFSET('Sanitation Data'!$F$30,0,10*ROW('Sanitation Data'!F185))="","",OFFSET('Sanitation Data'!$F$30,0,10*ROW('Sanitation Data'!F185)))</f>
        <v/>
      </c>
      <c r="CX191" s="310" t="str">
        <f ca="true">+IF(OFFSET('Sanitation Data'!$F$31,0,10*ROW('Sanitation Data'!F185))="","",OFFSET('Sanitation Data'!$F$31,0,10*ROW('Sanitation Data'!F185)))</f>
        <v/>
      </c>
      <c r="CY191" s="310" t="str">
        <f ca="true">+IF(OFFSET('Sanitation Data'!$F$32,0,10*ROW('Sanitation Data'!F185))="","",OFFSET('Sanitation Data'!$F$32,0,10*ROW('Sanitation Data'!F185)))</f>
        <v/>
      </c>
      <c r="CZ191" s="310" t="str">
        <f ca="true">+IF(OFFSET('Sanitation Data'!$G$28,0,10*ROW('Sanitation Data'!G185))="","",OFFSET('Sanitation Data'!$G$28,0,10*ROW('Sanitation Data'!G185)))</f>
        <v/>
      </c>
      <c r="DA191" s="310" t="str">
        <f ca="true">+IF(OFFSET('Sanitation Data'!$G$29,0,10*ROW('Sanitation Data'!G185))="","",OFFSET('Sanitation Data'!$G$29,0,10*ROW('Sanitation Data'!G185)))</f>
        <v/>
      </c>
      <c r="DB191" s="310" t="str">
        <f ca="true">+IF(OFFSET('Sanitation Data'!$G$30,0,10*ROW('Sanitation Data'!G185))="","",OFFSET('Sanitation Data'!$G$30,0,10*ROW('Sanitation Data'!G185)))</f>
        <v/>
      </c>
      <c r="DC191" s="310" t="str">
        <f ca="true">+IF(OFFSET('Sanitation Data'!$G$31,0,10*ROW('Sanitation Data'!G185))="","",OFFSET('Sanitation Data'!$G$31,0,10*ROW('Sanitation Data'!G185)))</f>
        <v/>
      </c>
      <c r="DD191" s="310" t="str">
        <f ca="true">+IF(OFFSET('Sanitation Data'!$G$32,0,10*ROW('Sanitation Data'!G185))="","",OFFSET('Sanitation Data'!$G$32,0,10*ROW('Sanitation Data'!G185)))</f>
        <v/>
      </c>
      <c r="DE191" s="310" t="str">
        <f ca="true">+IF(OFFSET('Sanitation Data'!$H$28,0,10*ROW('Sanitation Data'!H185))="","",OFFSET('Sanitation Data'!$H$28,0,10*ROW('Sanitation Data'!H185)))</f>
        <v/>
      </c>
      <c r="DF191" s="310" t="str">
        <f ca="true">+IF(OFFSET('Sanitation Data'!$H$29,0,10*ROW('Sanitation Data'!H185))="","",OFFSET('Sanitation Data'!$H$29,0,10*ROW('Sanitation Data'!H185)))</f>
        <v/>
      </c>
      <c r="DG191" s="310" t="str">
        <f ca="true">+IF(OFFSET('Sanitation Data'!$H$30,0,10*ROW('Sanitation Data'!H185))="","",OFFSET('Sanitation Data'!$H$30,0,10*ROW('Sanitation Data'!H185)))</f>
        <v/>
      </c>
      <c r="DH191" s="310" t="str">
        <f ca="true">+IF(OFFSET('Sanitation Data'!$H$31,0,10*ROW('Sanitation Data'!H185))="","",OFFSET('Sanitation Data'!$H$31,0,10*ROW('Sanitation Data'!H185)))</f>
        <v/>
      </c>
      <c r="DI191" s="310" t="str">
        <f ca="true">+IF(OFFSET('Sanitation Data'!$H$32,0,10*ROW('Sanitation Data'!H185))="","",OFFSET('Sanitation Data'!$H$32,0,10*ROW('Sanitation Data'!H185)))</f>
        <v/>
      </c>
      <c r="DJ191" s="310" t="str">
        <f ca="true">+IF(OFFSET('Sanitation Data'!$I$28,0,10*ROW('Sanitation Data'!I185))="","",OFFSET('Sanitation Data'!$I$28,0,10*ROW('Sanitation Data'!I185)))</f>
        <v/>
      </c>
      <c r="DK191" s="310" t="str">
        <f ca="true">+IF(OFFSET('Sanitation Data'!$I$29,0,10*ROW('Sanitation Data'!I185))="","",OFFSET('Sanitation Data'!$I$29,0,10*ROW('Sanitation Data'!I185)))</f>
        <v/>
      </c>
      <c r="DL191" s="310" t="str">
        <f ca="true">+IF(OFFSET('Sanitation Data'!$I$30,0,10*ROW('Sanitation Data'!I185))="","",OFFSET('Sanitation Data'!$I$30,0,10*ROW('Sanitation Data'!I185)))</f>
        <v/>
      </c>
      <c r="DM191" s="310" t="str">
        <f ca="true">+IF(OFFSET('Sanitation Data'!$I$31,0,10*ROW('Sanitation Data'!I185))="","",OFFSET('Sanitation Data'!$I$31,0,10*ROW('Sanitation Data'!I185)))</f>
        <v/>
      </c>
      <c r="DN191" s="310" t="str">
        <f ca="true">+IF(OFFSET('Sanitation Data'!$I$32,0,10*ROW('Sanitation Data'!I185))="","",OFFSET('Sanitation Data'!$I$32,0,10*ROW('Sanitation Data'!I185)))</f>
        <v/>
      </c>
      <c r="DO191" s="310" t="str">
        <f ca="true">+IF(OFFSET('Hygiene Data'!$D$11,0,10*ROW('Hygiene Data'!D185))="","",OFFSET('Hygiene Data'!$D$11,0,10*ROW('Hygiene Data'!D185)))</f>
        <v/>
      </c>
      <c r="DP191" s="310" t="str">
        <f ca="true">+IF(OFFSET('Hygiene Data'!$D$12,0,10*ROW('Hygiene Data'!D185))="","",OFFSET('Hygiene Data'!$D$12,0,10*ROW('Hygiene Data'!D185)))</f>
        <v/>
      </c>
      <c r="DQ191" s="310" t="str">
        <f ca="true">+IF(OFFSET('Hygiene Data'!$D$13,0,10*ROW('Hygiene Data'!D185))="","",OFFSET('Hygiene Data'!$D$13,0,10*ROW('Hygiene Data'!D185)))</f>
        <v/>
      </c>
      <c r="DR191" s="310" t="str">
        <f ca="true">+IF(OFFSET('Hygiene Data'!$E$11,0,10*ROW('Hygiene Data'!E185))="","",OFFSET('Hygiene Data'!$E$11,0,10*ROW('Hygiene Data'!E185)))</f>
        <v/>
      </c>
      <c r="DS191" s="310" t="str">
        <f ca="true">+IF(OFFSET('Hygiene Data'!$E$12,0,10*ROW('Hygiene Data'!E185))="","",OFFSET('Hygiene Data'!$E$12,0,10*ROW('Hygiene Data'!E185)))</f>
        <v/>
      </c>
      <c r="DT191" s="310" t="str">
        <f ca="true">+IF(OFFSET('Hygiene Data'!$E$13,0,10*ROW('Hygiene Data'!E185))="","",OFFSET('Hygiene Data'!$E$13,0,10*ROW('Hygiene Data'!E185)))</f>
        <v/>
      </c>
      <c r="DU191" s="310" t="str">
        <f ca="true">+IF(OFFSET('Hygiene Data'!$F$11,0,10*ROW('Hygiene Data'!F185))="","",OFFSET('Hygiene Data'!$F$11,0,10*ROW('Hygiene Data'!F185)))</f>
        <v/>
      </c>
      <c r="DV191" s="310" t="str">
        <f ca="true">+IF(OFFSET('Hygiene Data'!$F$12,0,10*ROW('Hygiene Data'!F185))="","",OFFSET('Hygiene Data'!$F$12,0,10*ROW('Hygiene Data'!F185)))</f>
        <v/>
      </c>
      <c r="DW191" s="310" t="str">
        <f ca="true">+IF(OFFSET('Hygiene Data'!$F$13,0,10*ROW('Hygiene Data'!F185))="","",OFFSET('Hygiene Data'!$F$13,0,10*ROW('Hygiene Data'!F185)))</f>
        <v/>
      </c>
      <c r="DX191" s="310" t="str">
        <f ca="true">+IF(OFFSET('Hygiene Data'!$G$11,0,10*ROW('Hygiene Data'!G185))="","",OFFSET('Hygiene Data'!$G$11,0,10*ROW('Hygiene Data'!G185)))</f>
        <v/>
      </c>
      <c r="DY191" s="310" t="str">
        <f ca="true">+IF(OFFSET('Hygiene Data'!$G$12,0,10*ROW('Hygiene Data'!G185))="","",OFFSET('Hygiene Data'!$G$12,0,10*ROW('Hygiene Data'!G185)))</f>
        <v/>
      </c>
      <c r="DZ191" s="310" t="str">
        <f ca="true">+IF(OFFSET('Hygiene Data'!$G$13,0,10*ROW('Hygiene Data'!G185))="","",OFFSET('Hygiene Data'!$G$13,0,10*ROW('Hygiene Data'!G185)))</f>
        <v/>
      </c>
      <c r="EA191" s="310" t="str">
        <f ca="true">+IF(OFFSET('Hygiene Data'!$H$11,0,10*ROW('Hygiene Data'!H185))="","",OFFSET('Hygiene Data'!$H$11,0,10*ROW('Hygiene Data'!H185)))</f>
        <v/>
      </c>
      <c r="EB191" s="310" t="str">
        <f ca="true">+IF(OFFSET('Hygiene Data'!$H$12,0,10*ROW('Hygiene Data'!H185))="","",OFFSET('Hygiene Data'!$H$12,0,10*ROW('Hygiene Data'!H185)))</f>
        <v/>
      </c>
      <c r="EC191" s="310" t="str">
        <f ca="true">+IF(OFFSET('Hygiene Data'!$H$13,0,10*ROW('Hygiene Data'!H185))="","",OFFSET('Hygiene Data'!$H$13,0,10*ROW('Hygiene Data'!H185)))</f>
        <v/>
      </c>
      <c r="ED191" s="310" t="str">
        <f ca="true">+IF(OFFSET('Hygiene Data'!$I$11,0,10*ROW('Hygiene Data'!I185))="","",OFFSET('Hygiene Data'!$I$11,0,10*ROW('Hygiene Data'!I185)))</f>
        <v/>
      </c>
      <c r="EE191" s="310" t="str">
        <f ca="true">+IF(OFFSET('Hygiene Data'!$I$12,0,10*ROW('Hygiene Data'!I185))="","",OFFSET('Hygiene Data'!$I$12,0,10*ROW('Hygiene Data'!I185)))</f>
        <v/>
      </c>
      <c r="EF191" s="310"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66"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10"/>
      <c r="BS192" s="310" t="str">
        <f ca="true">+IF(OFFSET('Water Data'!$D$27,0,10*ROW('Water Data'!D186))="","",OFFSET('Water Data'!$D$27,0,10*ROW('Water Data'!D186)))</f>
        <v/>
      </c>
      <c r="BT192" s="310" t="str">
        <f ca="true">+IF(OFFSET('Water Data'!$D$28,0,10*ROW('Water Data'!D186))="","",OFFSET('Water Data'!$D$28,0,10*ROW('Water Data'!D186)))</f>
        <v/>
      </c>
      <c r="BU192" s="310" t="str">
        <f ca="true">+IF(OFFSET('Water Data'!$D$29,0,10*ROW('Water Data'!D186))="","",OFFSET('Water Data'!$D$29,0,10*ROW('Water Data'!D186)))</f>
        <v/>
      </c>
      <c r="BV192" s="310" t="str">
        <f ca="true">+IF(OFFSET('Water Data'!$E$27,0,10*ROW('Water Data'!E186))="","",OFFSET('Water Data'!$E$27,0,10*ROW('Water Data'!E186)))</f>
        <v/>
      </c>
      <c r="BW192" s="310" t="str">
        <f ca="true">+IF(OFFSET('Water Data'!$E$28,0,10*ROW('Water Data'!E186))="","",OFFSET('Water Data'!$E$28,0,10*ROW('Water Data'!E186)))</f>
        <v/>
      </c>
      <c r="BX192" s="310" t="str">
        <f ca="true">+IF(OFFSET('Water Data'!$E$29,0,10*ROW('Water Data'!E186))="","",OFFSET('Water Data'!$E$29,0,10*ROW('Water Data'!E186)))</f>
        <v/>
      </c>
      <c r="BY192" s="310" t="str">
        <f ca="true">+IF(OFFSET('Water Data'!$F$27,0,10*ROW('Water Data'!F186))="","",OFFSET('Water Data'!$F$27,0,10*ROW('Water Data'!F186)))</f>
        <v/>
      </c>
      <c r="BZ192" s="310" t="str">
        <f ca="true">+IF(OFFSET('Water Data'!$F$28,0,10*ROW('Water Data'!F186))="","",OFFSET('Water Data'!$F$28,0,10*ROW('Water Data'!F186)))</f>
        <v/>
      </c>
      <c r="CA192" s="310" t="str">
        <f ca="true">+IF(OFFSET('Water Data'!$F$29,0,10*ROW('Water Data'!F186))="","",OFFSET('Water Data'!$F$29,0,10*ROW('Water Data'!F186)))</f>
        <v/>
      </c>
      <c r="CB192" s="310" t="str">
        <f ca="true">+IF(OFFSET('Water Data'!$G$27,0,10*ROW('Water Data'!G186))="","",OFFSET('Water Data'!$G$27,0,10*ROW('Water Data'!G186)))</f>
        <v/>
      </c>
      <c r="CC192" s="310" t="str">
        <f ca="true">+IF(OFFSET('Water Data'!$G$28,0,10*ROW('Water Data'!G186))="","",OFFSET('Water Data'!$G$28,0,10*ROW('Water Data'!G186)))</f>
        <v/>
      </c>
      <c r="CD192" s="310" t="str">
        <f ca="true">+IF(OFFSET('Water Data'!$G$29,0,10*ROW('Water Data'!G186))="","",OFFSET('Water Data'!$G$29,0,10*ROW('Water Data'!G186)))</f>
        <v/>
      </c>
      <c r="CE192" s="310" t="str">
        <f ca="true">+IF(OFFSET('Water Data'!$H$27,0,10*ROW('Water Data'!H186))="","",OFFSET('Water Data'!$H$27,0,10*ROW('Water Data'!H186)))</f>
        <v/>
      </c>
      <c r="CF192" s="310" t="str">
        <f ca="true">+IF(OFFSET('Water Data'!$H$28,0,10*ROW('Water Data'!H186))="","",OFFSET('Water Data'!$H$28,0,10*ROW('Water Data'!H186)))</f>
        <v/>
      </c>
      <c r="CG192" s="310" t="str">
        <f ca="true">+IF(OFFSET('Water Data'!$H$29,0,10*ROW('Water Data'!H186))="","",OFFSET('Water Data'!$H$29,0,10*ROW('Water Data'!H186)))</f>
        <v/>
      </c>
      <c r="CH192" s="310" t="str">
        <f ca="true">+IF(OFFSET('Water Data'!$I$27,0,10*ROW('Water Data'!I186))="","",OFFSET('Water Data'!$I$27,0,10*ROW('Water Data'!I186)))</f>
        <v/>
      </c>
      <c r="CI192" s="310" t="str">
        <f ca="true">+IF(OFFSET('Water Data'!$I$28,0,10*ROW('Water Data'!I186))="","",OFFSET('Water Data'!$I$28,0,10*ROW('Water Data'!I186)))</f>
        <v/>
      </c>
      <c r="CJ192" s="310" t="str">
        <f ca="true">+IF(OFFSET('Water Data'!$I$29,0,10*ROW('Water Data'!I186))="","",OFFSET('Water Data'!$I$29,0,10*ROW('Water Data'!I186)))</f>
        <v/>
      </c>
      <c r="CK192" s="310" t="str">
        <f ca="true">+IF(OFFSET('Sanitation Data'!$D$28,0,10*ROW('Sanitation Data'!D186))="","",OFFSET('Sanitation Data'!$D$28,0,10*ROW('Sanitation Data'!D186)))</f>
        <v/>
      </c>
      <c r="CL192" s="310" t="str">
        <f ca="true">+IF(OFFSET('Sanitation Data'!$D$29,0,10*ROW('Sanitation Data'!D186))="","",OFFSET('Sanitation Data'!$D$29,0,10*ROW('Sanitation Data'!D186)))</f>
        <v/>
      </c>
      <c r="CM192" s="310" t="str">
        <f ca="true">+IF(OFFSET('Sanitation Data'!$D$30,0,10*ROW('Sanitation Data'!D186))="","",OFFSET('Sanitation Data'!$D$30,0,10*ROW('Sanitation Data'!D186)))</f>
        <v/>
      </c>
      <c r="CN192" s="310" t="str">
        <f ca="true">+IF(OFFSET('Sanitation Data'!$D$31,0,10*ROW('Sanitation Data'!D186))="","",OFFSET('Sanitation Data'!$D$31,0,10*ROW('Sanitation Data'!D186)))</f>
        <v/>
      </c>
      <c r="CO192" s="310" t="str">
        <f ca="true">+IF(OFFSET('Sanitation Data'!$D$32,0,10*ROW('Sanitation Data'!D186))="","",OFFSET('Sanitation Data'!$D$32,0,10*ROW('Sanitation Data'!D186)))</f>
        <v/>
      </c>
      <c r="CP192" s="310" t="str">
        <f ca="true">+IF(OFFSET('Sanitation Data'!$E$28,0,10*ROW('Sanitation Data'!E186))="","",OFFSET('Sanitation Data'!$E$28,0,10*ROW('Sanitation Data'!E186)))</f>
        <v/>
      </c>
      <c r="CQ192" s="310" t="str">
        <f ca="true">+IF(OFFSET('Sanitation Data'!$E$29,0,10*ROW('Sanitation Data'!E186))="","",OFFSET('Sanitation Data'!$E$29,0,10*ROW('Sanitation Data'!E186)))</f>
        <v/>
      </c>
      <c r="CR192" s="310" t="str">
        <f ca="true">+IF(OFFSET('Sanitation Data'!$E$30,0,10*ROW('Sanitation Data'!E186))="","",OFFSET('Sanitation Data'!$E$30,0,10*ROW('Sanitation Data'!E186)))</f>
        <v/>
      </c>
      <c r="CS192" s="310" t="str">
        <f ca="true">+IF(OFFSET('Sanitation Data'!$E$31,0,10*ROW('Sanitation Data'!E186))="","",OFFSET('Sanitation Data'!$E$31,0,10*ROW('Sanitation Data'!E186)))</f>
        <v/>
      </c>
      <c r="CT192" s="310" t="str">
        <f ca="true">+IF(OFFSET('Sanitation Data'!$E$32,0,10*ROW('Sanitation Data'!E186))="","",OFFSET('Sanitation Data'!$E$32,0,10*ROW('Sanitation Data'!E186)))</f>
        <v/>
      </c>
      <c r="CU192" s="310" t="str">
        <f ca="true">+IF(OFFSET('Sanitation Data'!$F$28,0,10*ROW('Sanitation Data'!F186))="","",OFFSET('Sanitation Data'!$F$28,0,10*ROW('Sanitation Data'!F186)))</f>
        <v/>
      </c>
      <c r="CV192" s="310" t="str">
        <f ca="true">+IF(OFFSET('Sanitation Data'!$F$29,0,10*ROW('Sanitation Data'!F186))="","",OFFSET('Sanitation Data'!$F$29,0,10*ROW('Sanitation Data'!F186)))</f>
        <v/>
      </c>
      <c r="CW192" s="310" t="str">
        <f ca="true">+IF(OFFSET('Sanitation Data'!$F$30,0,10*ROW('Sanitation Data'!F186))="","",OFFSET('Sanitation Data'!$F$30,0,10*ROW('Sanitation Data'!F186)))</f>
        <v/>
      </c>
      <c r="CX192" s="310" t="str">
        <f ca="true">+IF(OFFSET('Sanitation Data'!$F$31,0,10*ROW('Sanitation Data'!F186))="","",OFFSET('Sanitation Data'!$F$31,0,10*ROW('Sanitation Data'!F186)))</f>
        <v/>
      </c>
      <c r="CY192" s="310" t="str">
        <f ca="true">+IF(OFFSET('Sanitation Data'!$F$32,0,10*ROW('Sanitation Data'!F186))="","",OFFSET('Sanitation Data'!$F$32,0,10*ROW('Sanitation Data'!F186)))</f>
        <v/>
      </c>
      <c r="CZ192" s="310" t="str">
        <f ca="true">+IF(OFFSET('Sanitation Data'!$G$28,0,10*ROW('Sanitation Data'!G186))="","",OFFSET('Sanitation Data'!$G$28,0,10*ROW('Sanitation Data'!G186)))</f>
        <v/>
      </c>
      <c r="DA192" s="310" t="str">
        <f ca="true">+IF(OFFSET('Sanitation Data'!$G$29,0,10*ROW('Sanitation Data'!G186))="","",OFFSET('Sanitation Data'!$G$29,0,10*ROW('Sanitation Data'!G186)))</f>
        <v/>
      </c>
      <c r="DB192" s="310" t="str">
        <f ca="true">+IF(OFFSET('Sanitation Data'!$G$30,0,10*ROW('Sanitation Data'!G186))="","",OFFSET('Sanitation Data'!$G$30,0,10*ROW('Sanitation Data'!G186)))</f>
        <v/>
      </c>
      <c r="DC192" s="310" t="str">
        <f ca="true">+IF(OFFSET('Sanitation Data'!$G$31,0,10*ROW('Sanitation Data'!G186))="","",OFFSET('Sanitation Data'!$G$31,0,10*ROW('Sanitation Data'!G186)))</f>
        <v/>
      </c>
      <c r="DD192" s="310" t="str">
        <f ca="true">+IF(OFFSET('Sanitation Data'!$G$32,0,10*ROW('Sanitation Data'!G186))="","",OFFSET('Sanitation Data'!$G$32,0,10*ROW('Sanitation Data'!G186)))</f>
        <v/>
      </c>
      <c r="DE192" s="310" t="str">
        <f ca="true">+IF(OFFSET('Sanitation Data'!$H$28,0,10*ROW('Sanitation Data'!H186))="","",OFFSET('Sanitation Data'!$H$28,0,10*ROW('Sanitation Data'!H186)))</f>
        <v/>
      </c>
      <c r="DF192" s="310" t="str">
        <f ca="true">+IF(OFFSET('Sanitation Data'!$H$29,0,10*ROW('Sanitation Data'!H186))="","",OFFSET('Sanitation Data'!$H$29,0,10*ROW('Sanitation Data'!H186)))</f>
        <v/>
      </c>
      <c r="DG192" s="310" t="str">
        <f ca="true">+IF(OFFSET('Sanitation Data'!$H$30,0,10*ROW('Sanitation Data'!H186))="","",OFFSET('Sanitation Data'!$H$30,0,10*ROW('Sanitation Data'!H186)))</f>
        <v/>
      </c>
      <c r="DH192" s="310" t="str">
        <f ca="true">+IF(OFFSET('Sanitation Data'!$H$31,0,10*ROW('Sanitation Data'!H186))="","",OFFSET('Sanitation Data'!$H$31,0,10*ROW('Sanitation Data'!H186)))</f>
        <v/>
      </c>
      <c r="DI192" s="310" t="str">
        <f ca="true">+IF(OFFSET('Sanitation Data'!$H$32,0,10*ROW('Sanitation Data'!H186))="","",OFFSET('Sanitation Data'!$H$32,0,10*ROW('Sanitation Data'!H186)))</f>
        <v/>
      </c>
      <c r="DJ192" s="310" t="str">
        <f ca="true">+IF(OFFSET('Sanitation Data'!$I$28,0,10*ROW('Sanitation Data'!I186))="","",OFFSET('Sanitation Data'!$I$28,0,10*ROW('Sanitation Data'!I186)))</f>
        <v/>
      </c>
      <c r="DK192" s="310" t="str">
        <f ca="true">+IF(OFFSET('Sanitation Data'!$I$29,0,10*ROW('Sanitation Data'!I186))="","",OFFSET('Sanitation Data'!$I$29,0,10*ROW('Sanitation Data'!I186)))</f>
        <v/>
      </c>
      <c r="DL192" s="310" t="str">
        <f ca="true">+IF(OFFSET('Sanitation Data'!$I$30,0,10*ROW('Sanitation Data'!I186))="","",OFFSET('Sanitation Data'!$I$30,0,10*ROW('Sanitation Data'!I186)))</f>
        <v/>
      </c>
      <c r="DM192" s="310" t="str">
        <f ca="true">+IF(OFFSET('Sanitation Data'!$I$31,0,10*ROW('Sanitation Data'!I186))="","",OFFSET('Sanitation Data'!$I$31,0,10*ROW('Sanitation Data'!I186)))</f>
        <v/>
      </c>
      <c r="DN192" s="310" t="str">
        <f ca="true">+IF(OFFSET('Sanitation Data'!$I$32,0,10*ROW('Sanitation Data'!I186))="","",OFFSET('Sanitation Data'!$I$32,0,10*ROW('Sanitation Data'!I186)))</f>
        <v/>
      </c>
      <c r="DO192" s="310" t="str">
        <f ca="true">+IF(OFFSET('Hygiene Data'!$D$11,0,10*ROW('Hygiene Data'!D186))="","",OFFSET('Hygiene Data'!$D$11,0,10*ROW('Hygiene Data'!D186)))</f>
        <v/>
      </c>
      <c r="DP192" s="310" t="str">
        <f ca="true">+IF(OFFSET('Hygiene Data'!$D$12,0,10*ROW('Hygiene Data'!D186))="","",OFFSET('Hygiene Data'!$D$12,0,10*ROW('Hygiene Data'!D186)))</f>
        <v/>
      </c>
      <c r="DQ192" s="310" t="str">
        <f ca="true">+IF(OFFSET('Hygiene Data'!$D$13,0,10*ROW('Hygiene Data'!D186))="","",OFFSET('Hygiene Data'!$D$13,0,10*ROW('Hygiene Data'!D186)))</f>
        <v/>
      </c>
      <c r="DR192" s="310" t="str">
        <f ca="true">+IF(OFFSET('Hygiene Data'!$E$11,0,10*ROW('Hygiene Data'!E186))="","",OFFSET('Hygiene Data'!$E$11,0,10*ROW('Hygiene Data'!E186)))</f>
        <v/>
      </c>
      <c r="DS192" s="310" t="str">
        <f ca="true">+IF(OFFSET('Hygiene Data'!$E$12,0,10*ROW('Hygiene Data'!E186))="","",OFFSET('Hygiene Data'!$E$12,0,10*ROW('Hygiene Data'!E186)))</f>
        <v/>
      </c>
      <c r="DT192" s="310" t="str">
        <f ca="true">+IF(OFFSET('Hygiene Data'!$E$13,0,10*ROW('Hygiene Data'!E186))="","",OFFSET('Hygiene Data'!$E$13,0,10*ROW('Hygiene Data'!E186)))</f>
        <v/>
      </c>
      <c r="DU192" s="310" t="str">
        <f ca="true">+IF(OFFSET('Hygiene Data'!$F$11,0,10*ROW('Hygiene Data'!F186))="","",OFFSET('Hygiene Data'!$F$11,0,10*ROW('Hygiene Data'!F186)))</f>
        <v/>
      </c>
      <c r="DV192" s="310" t="str">
        <f ca="true">+IF(OFFSET('Hygiene Data'!$F$12,0,10*ROW('Hygiene Data'!F186))="","",OFFSET('Hygiene Data'!$F$12,0,10*ROW('Hygiene Data'!F186)))</f>
        <v/>
      </c>
      <c r="DW192" s="310" t="str">
        <f ca="true">+IF(OFFSET('Hygiene Data'!$F$13,0,10*ROW('Hygiene Data'!F186))="","",OFFSET('Hygiene Data'!$F$13,0,10*ROW('Hygiene Data'!F186)))</f>
        <v/>
      </c>
      <c r="DX192" s="310" t="str">
        <f ca="true">+IF(OFFSET('Hygiene Data'!$G$11,0,10*ROW('Hygiene Data'!G186))="","",OFFSET('Hygiene Data'!$G$11,0,10*ROW('Hygiene Data'!G186)))</f>
        <v/>
      </c>
      <c r="DY192" s="310" t="str">
        <f ca="true">+IF(OFFSET('Hygiene Data'!$G$12,0,10*ROW('Hygiene Data'!G186))="","",OFFSET('Hygiene Data'!$G$12,0,10*ROW('Hygiene Data'!G186)))</f>
        <v/>
      </c>
      <c r="DZ192" s="310" t="str">
        <f ca="true">+IF(OFFSET('Hygiene Data'!$G$13,0,10*ROW('Hygiene Data'!G186))="","",OFFSET('Hygiene Data'!$G$13,0,10*ROW('Hygiene Data'!G186)))</f>
        <v/>
      </c>
      <c r="EA192" s="310" t="str">
        <f ca="true">+IF(OFFSET('Hygiene Data'!$H$11,0,10*ROW('Hygiene Data'!H186))="","",OFFSET('Hygiene Data'!$H$11,0,10*ROW('Hygiene Data'!H186)))</f>
        <v/>
      </c>
      <c r="EB192" s="310" t="str">
        <f ca="true">+IF(OFFSET('Hygiene Data'!$H$12,0,10*ROW('Hygiene Data'!H186))="","",OFFSET('Hygiene Data'!$H$12,0,10*ROW('Hygiene Data'!H186)))</f>
        <v/>
      </c>
      <c r="EC192" s="310" t="str">
        <f ca="true">+IF(OFFSET('Hygiene Data'!$H$13,0,10*ROW('Hygiene Data'!H186))="","",OFFSET('Hygiene Data'!$H$13,0,10*ROW('Hygiene Data'!H186)))</f>
        <v/>
      </c>
      <c r="ED192" s="310" t="str">
        <f ca="true">+IF(OFFSET('Hygiene Data'!$I$11,0,10*ROW('Hygiene Data'!I186))="","",OFFSET('Hygiene Data'!$I$11,0,10*ROW('Hygiene Data'!I186)))</f>
        <v/>
      </c>
      <c r="EE192" s="310" t="str">
        <f ca="true">+IF(OFFSET('Hygiene Data'!$I$12,0,10*ROW('Hygiene Data'!I186))="","",OFFSET('Hygiene Data'!$I$12,0,10*ROW('Hygiene Data'!I186)))</f>
        <v/>
      </c>
      <c r="EF192" s="310"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66"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10"/>
      <c r="BS193" s="310" t="str">
        <f ca="true">+IF(OFFSET('Water Data'!$D$27,0,10*ROW('Water Data'!D187))="","",OFFSET('Water Data'!$D$27,0,10*ROW('Water Data'!D187)))</f>
        <v/>
      </c>
      <c r="BT193" s="310" t="str">
        <f ca="true">+IF(OFFSET('Water Data'!$D$28,0,10*ROW('Water Data'!D187))="","",OFFSET('Water Data'!$D$28,0,10*ROW('Water Data'!D187)))</f>
        <v/>
      </c>
      <c r="BU193" s="310" t="str">
        <f ca="true">+IF(OFFSET('Water Data'!$D$29,0,10*ROW('Water Data'!D187))="","",OFFSET('Water Data'!$D$29,0,10*ROW('Water Data'!D187)))</f>
        <v/>
      </c>
      <c r="BV193" s="310" t="str">
        <f ca="true">+IF(OFFSET('Water Data'!$E$27,0,10*ROW('Water Data'!E187))="","",OFFSET('Water Data'!$E$27,0,10*ROW('Water Data'!E187)))</f>
        <v/>
      </c>
      <c r="BW193" s="310" t="str">
        <f ca="true">+IF(OFFSET('Water Data'!$E$28,0,10*ROW('Water Data'!E187))="","",OFFSET('Water Data'!$E$28,0,10*ROW('Water Data'!E187)))</f>
        <v/>
      </c>
      <c r="BX193" s="310" t="str">
        <f ca="true">+IF(OFFSET('Water Data'!$E$29,0,10*ROW('Water Data'!E187))="","",OFFSET('Water Data'!$E$29,0,10*ROW('Water Data'!E187)))</f>
        <v/>
      </c>
      <c r="BY193" s="310" t="str">
        <f ca="true">+IF(OFFSET('Water Data'!$F$27,0,10*ROW('Water Data'!F187))="","",OFFSET('Water Data'!$F$27,0,10*ROW('Water Data'!F187)))</f>
        <v/>
      </c>
      <c r="BZ193" s="310" t="str">
        <f ca="true">+IF(OFFSET('Water Data'!$F$28,0,10*ROW('Water Data'!F187))="","",OFFSET('Water Data'!$F$28,0,10*ROW('Water Data'!F187)))</f>
        <v/>
      </c>
      <c r="CA193" s="310" t="str">
        <f ca="true">+IF(OFFSET('Water Data'!$F$29,0,10*ROW('Water Data'!F187))="","",OFFSET('Water Data'!$F$29,0,10*ROW('Water Data'!F187)))</f>
        <v/>
      </c>
      <c r="CB193" s="310" t="str">
        <f ca="true">+IF(OFFSET('Water Data'!$G$27,0,10*ROW('Water Data'!G187))="","",OFFSET('Water Data'!$G$27,0,10*ROW('Water Data'!G187)))</f>
        <v/>
      </c>
      <c r="CC193" s="310" t="str">
        <f ca="true">+IF(OFFSET('Water Data'!$G$28,0,10*ROW('Water Data'!G187))="","",OFFSET('Water Data'!$G$28,0,10*ROW('Water Data'!G187)))</f>
        <v/>
      </c>
      <c r="CD193" s="310" t="str">
        <f ca="true">+IF(OFFSET('Water Data'!$G$29,0,10*ROW('Water Data'!G187))="","",OFFSET('Water Data'!$G$29,0,10*ROW('Water Data'!G187)))</f>
        <v/>
      </c>
      <c r="CE193" s="310" t="str">
        <f ca="true">+IF(OFFSET('Water Data'!$H$27,0,10*ROW('Water Data'!H187))="","",OFFSET('Water Data'!$H$27,0,10*ROW('Water Data'!H187)))</f>
        <v/>
      </c>
      <c r="CF193" s="310" t="str">
        <f ca="true">+IF(OFFSET('Water Data'!$H$28,0,10*ROW('Water Data'!H187))="","",OFFSET('Water Data'!$H$28,0,10*ROW('Water Data'!H187)))</f>
        <v/>
      </c>
      <c r="CG193" s="310" t="str">
        <f ca="true">+IF(OFFSET('Water Data'!$H$29,0,10*ROW('Water Data'!H187))="","",OFFSET('Water Data'!$H$29,0,10*ROW('Water Data'!H187)))</f>
        <v/>
      </c>
      <c r="CH193" s="310" t="str">
        <f ca="true">+IF(OFFSET('Water Data'!$I$27,0,10*ROW('Water Data'!I187))="","",OFFSET('Water Data'!$I$27,0,10*ROW('Water Data'!I187)))</f>
        <v/>
      </c>
      <c r="CI193" s="310" t="str">
        <f ca="true">+IF(OFFSET('Water Data'!$I$28,0,10*ROW('Water Data'!I187))="","",OFFSET('Water Data'!$I$28,0,10*ROW('Water Data'!I187)))</f>
        <v/>
      </c>
      <c r="CJ193" s="310" t="str">
        <f ca="true">+IF(OFFSET('Water Data'!$I$29,0,10*ROW('Water Data'!I187))="","",OFFSET('Water Data'!$I$29,0,10*ROW('Water Data'!I187)))</f>
        <v/>
      </c>
      <c r="CK193" s="310" t="str">
        <f ca="true">+IF(OFFSET('Sanitation Data'!$D$28,0,10*ROW('Sanitation Data'!D187))="","",OFFSET('Sanitation Data'!$D$28,0,10*ROW('Sanitation Data'!D187)))</f>
        <v/>
      </c>
      <c r="CL193" s="310" t="str">
        <f ca="true">+IF(OFFSET('Sanitation Data'!$D$29,0,10*ROW('Sanitation Data'!D187))="","",OFFSET('Sanitation Data'!$D$29,0,10*ROW('Sanitation Data'!D187)))</f>
        <v/>
      </c>
      <c r="CM193" s="310" t="str">
        <f ca="true">+IF(OFFSET('Sanitation Data'!$D$30,0,10*ROW('Sanitation Data'!D187))="","",OFFSET('Sanitation Data'!$D$30,0,10*ROW('Sanitation Data'!D187)))</f>
        <v/>
      </c>
      <c r="CN193" s="310" t="str">
        <f ca="true">+IF(OFFSET('Sanitation Data'!$D$31,0,10*ROW('Sanitation Data'!D187))="","",OFFSET('Sanitation Data'!$D$31,0,10*ROW('Sanitation Data'!D187)))</f>
        <v/>
      </c>
      <c r="CO193" s="310" t="str">
        <f ca="true">+IF(OFFSET('Sanitation Data'!$D$32,0,10*ROW('Sanitation Data'!D187))="","",OFFSET('Sanitation Data'!$D$32,0,10*ROW('Sanitation Data'!D187)))</f>
        <v/>
      </c>
      <c r="CP193" s="310" t="str">
        <f ca="true">+IF(OFFSET('Sanitation Data'!$E$28,0,10*ROW('Sanitation Data'!E187))="","",OFFSET('Sanitation Data'!$E$28,0,10*ROW('Sanitation Data'!E187)))</f>
        <v/>
      </c>
      <c r="CQ193" s="310" t="str">
        <f ca="true">+IF(OFFSET('Sanitation Data'!$E$29,0,10*ROW('Sanitation Data'!E187))="","",OFFSET('Sanitation Data'!$E$29,0,10*ROW('Sanitation Data'!E187)))</f>
        <v/>
      </c>
      <c r="CR193" s="310" t="str">
        <f ca="true">+IF(OFFSET('Sanitation Data'!$E$30,0,10*ROW('Sanitation Data'!E187))="","",OFFSET('Sanitation Data'!$E$30,0,10*ROW('Sanitation Data'!E187)))</f>
        <v/>
      </c>
      <c r="CS193" s="310" t="str">
        <f ca="true">+IF(OFFSET('Sanitation Data'!$E$31,0,10*ROW('Sanitation Data'!E187))="","",OFFSET('Sanitation Data'!$E$31,0,10*ROW('Sanitation Data'!E187)))</f>
        <v/>
      </c>
      <c r="CT193" s="310" t="str">
        <f ca="true">+IF(OFFSET('Sanitation Data'!$E$32,0,10*ROW('Sanitation Data'!E187))="","",OFFSET('Sanitation Data'!$E$32,0,10*ROW('Sanitation Data'!E187)))</f>
        <v/>
      </c>
      <c r="CU193" s="310" t="str">
        <f ca="true">+IF(OFFSET('Sanitation Data'!$F$28,0,10*ROW('Sanitation Data'!F187))="","",OFFSET('Sanitation Data'!$F$28,0,10*ROW('Sanitation Data'!F187)))</f>
        <v/>
      </c>
      <c r="CV193" s="310" t="str">
        <f ca="true">+IF(OFFSET('Sanitation Data'!$F$29,0,10*ROW('Sanitation Data'!F187))="","",OFFSET('Sanitation Data'!$F$29,0,10*ROW('Sanitation Data'!F187)))</f>
        <v/>
      </c>
      <c r="CW193" s="310" t="str">
        <f ca="true">+IF(OFFSET('Sanitation Data'!$F$30,0,10*ROW('Sanitation Data'!F187))="","",OFFSET('Sanitation Data'!$F$30,0,10*ROW('Sanitation Data'!F187)))</f>
        <v/>
      </c>
      <c r="CX193" s="310" t="str">
        <f ca="true">+IF(OFFSET('Sanitation Data'!$F$31,0,10*ROW('Sanitation Data'!F187))="","",OFFSET('Sanitation Data'!$F$31,0,10*ROW('Sanitation Data'!F187)))</f>
        <v/>
      </c>
      <c r="CY193" s="310" t="str">
        <f ca="true">+IF(OFFSET('Sanitation Data'!$F$32,0,10*ROW('Sanitation Data'!F187))="","",OFFSET('Sanitation Data'!$F$32,0,10*ROW('Sanitation Data'!F187)))</f>
        <v/>
      </c>
      <c r="CZ193" s="310" t="str">
        <f ca="true">+IF(OFFSET('Sanitation Data'!$G$28,0,10*ROW('Sanitation Data'!G187))="","",OFFSET('Sanitation Data'!$G$28,0,10*ROW('Sanitation Data'!G187)))</f>
        <v/>
      </c>
      <c r="DA193" s="310" t="str">
        <f ca="true">+IF(OFFSET('Sanitation Data'!$G$29,0,10*ROW('Sanitation Data'!G187))="","",OFFSET('Sanitation Data'!$G$29,0,10*ROW('Sanitation Data'!G187)))</f>
        <v/>
      </c>
      <c r="DB193" s="310" t="str">
        <f ca="true">+IF(OFFSET('Sanitation Data'!$G$30,0,10*ROW('Sanitation Data'!G187))="","",OFFSET('Sanitation Data'!$G$30,0,10*ROW('Sanitation Data'!G187)))</f>
        <v/>
      </c>
      <c r="DC193" s="310" t="str">
        <f ca="true">+IF(OFFSET('Sanitation Data'!$G$31,0,10*ROW('Sanitation Data'!G187))="","",OFFSET('Sanitation Data'!$G$31,0,10*ROW('Sanitation Data'!G187)))</f>
        <v/>
      </c>
      <c r="DD193" s="310" t="str">
        <f ca="true">+IF(OFFSET('Sanitation Data'!$G$32,0,10*ROW('Sanitation Data'!G187))="","",OFFSET('Sanitation Data'!$G$32,0,10*ROW('Sanitation Data'!G187)))</f>
        <v/>
      </c>
      <c r="DE193" s="310" t="str">
        <f ca="true">+IF(OFFSET('Sanitation Data'!$H$28,0,10*ROW('Sanitation Data'!H187))="","",OFFSET('Sanitation Data'!$H$28,0,10*ROW('Sanitation Data'!H187)))</f>
        <v/>
      </c>
      <c r="DF193" s="310" t="str">
        <f ca="true">+IF(OFFSET('Sanitation Data'!$H$29,0,10*ROW('Sanitation Data'!H187))="","",OFFSET('Sanitation Data'!$H$29,0,10*ROW('Sanitation Data'!H187)))</f>
        <v/>
      </c>
      <c r="DG193" s="310" t="str">
        <f ca="true">+IF(OFFSET('Sanitation Data'!$H$30,0,10*ROW('Sanitation Data'!H187))="","",OFFSET('Sanitation Data'!$H$30,0,10*ROW('Sanitation Data'!H187)))</f>
        <v/>
      </c>
      <c r="DH193" s="310" t="str">
        <f ca="true">+IF(OFFSET('Sanitation Data'!$H$31,0,10*ROW('Sanitation Data'!H187))="","",OFFSET('Sanitation Data'!$H$31,0,10*ROW('Sanitation Data'!H187)))</f>
        <v/>
      </c>
      <c r="DI193" s="310" t="str">
        <f ca="true">+IF(OFFSET('Sanitation Data'!$H$32,0,10*ROW('Sanitation Data'!H187))="","",OFFSET('Sanitation Data'!$H$32,0,10*ROW('Sanitation Data'!H187)))</f>
        <v/>
      </c>
      <c r="DJ193" s="310" t="str">
        <f ca="true">+IF(OFFSET('Sanitation Data'!$I$28,0,10*ROW('Sanitation Data'!I187))="","",OFFSET('Sanitation Data'!$I$28,0,10*ROW('Sanitation Data'!I187)))</f>
        <v/>
      </c>
      <c r="DK193" s="310" t="str">
        <f ca="true">+IF(OFFSET('Sanitation Data'!$I$29,0,10*ROW('Sanitation Data'!I187))="","",OFFSET('Sanitation Data'!$I$29,0,10*ROW('Sanitation Data'!I187)))</f>
        <v/>
      </c>
      <c r="DL193" s="310" t="str">
        <f ca="true">+IF(OFFSET('Sanitation Data'!$I$30,0,10*ROW('Sanitation Data'!I187))="","",OFFSET('Sanitation Data'!$I$30,0,10*ROW('Sanitation Data'!I187)))</f>
        <v/>
      </c>
      <c r="DM193" s="310" t="str">
        <f ca="true">+IF(OFFSET('Sanitation Data'!$I$31,0,10*ROW('Sanitation Data'!I187))="","",OFFSET('Sanitation Data'!$I$31,0,10*ROW('Sanitation Data'!I187)))</f>
        <v/>
      </c>
      <c r="DN193" s="310" t="str">
        <f ca="true">+IF(OFFSET('Sanitation Data'!$I$32,0,10*ROW('Sanitation Data'!I187))="","",OFFSET('Sanitation Data'!$I$32,0,10*ROW('Sanitation Data'!I187)))</f>
        <v/>
      </c>
      <c r="DO193" s="310" t="str">
        <f ca="true">+IF(OFFSET('Hygiene Data'!$D$11,0,10*ROW('Hygiene Data'!D187))="","",OFFSET('Hygiene Data'!$D$11,0,10*ROW('Hygiene Data'!D187)))</f>
        <v/>
      </c>
      <c r="DP193" s="310" t="str">
        <f ca="true">+IF(OFFSET('Hygiene Data'!$D$12,0,10*ROW('Hygiene Data'!D187))="","",OFFSET('Hygiene Data'!$D$12,0,10*ROW('Hygiene Data'!D187)))</f>
        <v/>
      </c>
      <c r="DQ193" s="310" t="str">
        <f ca="true">+IF(OFFSET('Hygiene Data'!$D$13,0,10*ROW('Hygiene Data'!D187))="","",OFFSET('Hygiene Data'!$D$13,0,10*ROW('Hygiene Data'!D187)))</f>
        <v/>
      </c>
      <c r="DR193" s="310" t="str">
        <f ca="true">+IF(OFFSET('Hygiene Data'!$E$11,0,10*ROW('Hygiene Data'!E187))="","",OFFSET('Hygiene Data'!$E$11,0,10*ROW('Hygiene Data'!E187)))</f>
        <v/>
      </c>
      <c r="DS193" s="310" t="str">
        <f ca="true">+IF(OFFSET('Hygiene Data'!$E$12,0,10*ROW('Hygiene Data'!E187))="","",OFFSET('Hygiene Data'!$E$12,0,10*ROW('Hygiene Data'!E187)))</f>
        <v/>
      </c>
      <c r="DT193" s="310" t="str">
        <f ca="true">+IF(OFFSET('Hygiene Data'!$E$13,0,10*ROW('Hygiene Data'!E187))="","",OFFSET('Hygiene Data'!$E$13,0,10*ROW('Hygiene Data'!E187)))</f>
        <v/>
      </c>
      <c r="DU193" s="310" t="str">
        <f ca="true">+IF(OFFSET('Hygiene Data'!$F$11,0,10*ROW('Hygiene Data'!F187))="","",OFFSET('Hygiene Data'!$F$11,0,10*ROW('Hygiene Data'!F187)))</f>
        <v/>
      </c>
      <c r="DV193" s="310" t="str">
        <f ca="true">+IF(OFFSET('Hygiene Data'!$F$12,0,10*ROW('Hygiene Data'!F187))="","",OFFSET('Hygiene Data'!$F$12,0,10*ROW('Hygiene Data'!F187)))</f>
        <v/>
      </c>
      <c r="DW193" s="310" t="str">
        <f ca="true">+IF(OFFSET('Hygiene Data'!$F$13,0,10*ROW('Hygiene Data'!F187))="","",OFFSET('Hygiene Data'!$F$13,0,10*ROW('Hygiene Data'!F187)))</f>
        <v/>
      </c>
      <c r="DX193" s="310" t="str">
        <f ca="true">+IF(OFFSET('Hygiene Data'!$G$11,0,10*ROW('Hygiene Data'!G187))="","",OFFSET('Hygiene Data'!$G$11,0,10*ROW('Hygiene Data'!G187)))</f>
        <v/>
      </c>
      <c r="DY193" s="310" t="str">
        <f ca="true">+IF(OFFSET('Hygiene Data'!$G$12,0,10*ROW('Hygiene Data'!G187))="","",OFFSET('Hygiene Data'!$G$12,0,10*ROW('Hygiene Data'!G187)))</f>
        <v/>
      </c>
      <c r="DZ193" s="310" t="str">
        <f ca="true">+IF(OFFSET('Hygiene Data'!$G$13,0,10*ROW('Hygiene Data'!G187))="","",OFFSET('Hygiene Data'!$G$13,0,10*ROW('Hygiene Data'!G187)))</f>
        <v/>
      </c>
      <c r="EA193" s="310" t="str">
        <f ca="true">+IF(OFFSET('Hygiene Data'!$H$11,0,10*ROW('Hygiene Data'!H187))="","",OFFSET('Hygiene Data'!$H$11,0,10*ROW('Hygiene Data'!H187)))</f>
        <v/>
      </c>
      <c r="EB193" s="310" t="str">
        <f ca="true">+IF(OFFSET('Hygiene Data'!$H$12,0,10*ROW('Hygiene Data'!H187))="","",OFFSET('Hygiene Data'!$H$12,0,10*ROW('Hygiene Data'!H187)))</f>
        <v/>
      </c>
      <c r="EC193" s="310" t="str">
        <f ca="true">+IF(OFFSET('Hygiene Data'!$H$13,0,10*ROW('Hygiene Data'!H187))="","",OFFSET('Hygiene Data'!$H$13,0,10*ROW('Hygiene Data'!H187)))</f>
        <v/>
      </c>
      <c r="ED193" s="310" t="str">
        <f ca="true">+IF(OFFSET('Hygiene Data'!$I$11,0,10*ROW('Hygiene Data'!I187))="","",OFFSET('Hygiene Data'!$I$11,0,10*ROW('Hygiene Data'!I187)))</f>
        <v/>
      </c>
      <c r="EE193" s="310" t="str">
        <f ca="true">+IF(OFFSET('Hygiene Data'!$I$12,0,10*ROW('Hygiene Data'!I187))="","",OFFSET('Hygiene Data'!$I$12,0,10*ROW('Hygiene Data'!I187)))</f>
        <v/>
      </c>
      <c r="EF193" s="310"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66"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10"/>
      <c r="BS194" s="310" t="str">
        <f ca="true">+IF(OFFSET('Water Data'!$D$27,0,10*ROW('Water Data'!D188))="","",OFFSET('Water Data'!$D$27,0,10*ROW('Water Data'!D188)))</f>
        <v/>
      </c>
      <c r="BT194" s="310" t="str">
        <f ca="true">+IF(OFFSET('Water Data'!$D$28,0,10*ROW('Water Data'!D188))="","",OFFSET('Water Data'!$D$28,0,10*ROW('Water Data'!D188)))</f>
        <v/>
      </c>
      <c r="BU194" s="310" t="str">
        <f ca="true">+IF(OFFSET('Water Data'!$D$29,0,10*ROW('Water Data'!D188))="","",OFFSET('Water Data'!$D$29,0,10*ROW('Water Data'!D188)))</f>
        <v/>
      </c>
      <c r="BV194" s="310" t="str">
        <f ca="true">+IF(OFFSET('Water Data'!$E$27,0,10*ROW('Water Data'!E188))="","",OFFSET('Water Data'!$E$27,0,10*ROW('Water Data'!E188)))</f>
        <v/>
      </c>
      <c r="BW194" s="310" t="str">
        <f ca="true">+IF(OFFSET('Water Data'!$E$28,0,10*ROW('Water Data'!E188))="","",OFFSET('Water Data'!$E$28,0,10*ROW('Water Data'!E188)))</f>
        <v/>
      </c>
      <c r="BX194" s="310" t="str">
        <f ca="true">+IF(OFFSET('Water Data'!$E$29,0,10*ROW('Water Data'!E188))="","",OFFSET('Water Data'!$E$29,0,10*ROW('Water Data'!E188)))</f>
        <v/>
      </c>
      <c r="BY194" s="310" t="str">
        <f ca="true">+IF(OFFSET('Water Data'!$F$27,0,10*ROW('Water Data'!F188))="","",OFFSET('Water Data'!$F$27,0,10*ROW('Water Data'!F188)))</f>
        <v/>
      </c>
      <c r="BZ194" s="310" t="str">
        <f ca="true">+IF(OFFSET('Water Data'!$F$28,0,10*ROW('Water Data'!F188))="","",OFFSET('Water Data'!$F$28,0,10*ROW('Water Data'!F188)))</f>
        <v/>
      </c>
      <c r="CA194" s="310" t="str">
        <f ca="true">+IF(OFFSET('Water Data'!$F$29,0,10*ROW('Water Data'!F188))="","",OFFSET('Water Data'!$F$29,0,10*ROW('Water Data'!F188)))</f>
        <v/>
      </c>
      <c r="CB194" s="310" t="str">
        <f ca="true">+IF(OFFSET('Water Data'!$G$27,0,10*ROW('Water Data'!G188))="","",OFFSET('Water Data'!$G$27,0,10*ROW('Water Data'!G188)))</f>
        <v/>
      </c>
      <c r="CC194" s="310" t="str">
        <f ca="true">+IF(OFFSET('Water Data'!$G$28,0,10*ROW('Water Data'!G188))="","",OFFSET('Water Data'!$G$28,0,10*ROW('Water Data'!G188)))</f>
        <v/>
      </c>
      <c r="CD194" s="310" t="str">
        <f ca="true">+IF(OFFSET('Water Data'!$G$29,0,10*ROW('Water Data'!G188))="","",OFFSET('Water Data'!$G$29,0,10*ROW('Water Data'!G188)))</f>
        <v/>
      </c>
      <c r="CE194" s="310" t="str">
        <f ca="true">+IF(OFFSET('Water Data'!$H$27,0,10*ROW('Water Data'!H188))="","",OFFSET('Water Data'!$H$27,0,10*ROW('Water Data'!H188)))</f>
        <v/>
      </c>
      <c r="CF194" s="310" t="str">
        <f ca="true">+IF(OFFSET('Water Data'!$H$28,0,10*ROW('Water Data'!H188))="","",OFFSET('Water Data'!$H$28,0,10*ROW('Water Data'!H188)))</f>
        <v/>
      </c>
      <c r="CG194" s="310" t="str">
        <f ca="true">+IF(OFFSET('Water Data'!$H$29,0,10*ROW('Water Data'!H188))="","",OFFSET('Water Data'!$H$29,0,10*ROW('Water Data'!H188)))</f>
        <v/>
      </c>
      <c r="CH194" s="310" t="str">
        <f ca="true">+IF(OFFSET('Water Data'!$I$27,0,10*ROW('Water Data'!I188))="","",OFFSET('Water Data'!$I$27,0,10*ROW('Water Data'!I188)))</f>
        <v/>
      </c>
      <c r="CI194" s="310" t="str">
        <f ca="true">+IF(OFFSET('Water Data'!$I$28,0,10*ROW('Water Data'!I188))="","",OFFSET('Water Data'!$I$28,0,10*ROW('Water Data'!I188)))</f>
        <v/>
      </c>
      <c r="CJ194" s="310" t="str">
        <f ca="true">+IF(OFFSET('Water Data'!$I$29,0,10*ROW('Water Data'!I188))="","",OFFSET('Water Data'!$I$29,0,10*ROW('Water Data'!I188)))</f>
        <v/>
      </c>
      <c r="CK194" s="310" t="str">
        <f ca="true">+IF(OFFSET('Sanitation Data'!$D$28,0,10*ROW('Sanitation Data'!D188))="","",OFFSET('Sanitation Data'!$D$28,0,10*ROW('Sanitation Data'!D188)))</f>
        <v/>
      </c>
      <c r="CL194" s="310" t="str">
        <f ca="true">+IF(OFFSET('Sanitation Data'!$D$29,0,10*ROW('Sanitation Data'!D188))="","",OFFSET('Sanitation Data'!$D$29,0,10*ROW('Sanitation Data'!D188)))</f>
        <v/>
      </c>
      <c r="CM194" s="310" t="str">
        <f ca="true">+IF(OFFSET('Sanitation Data'!$D$30,0,10*ROW('Sanitation Data'!D188))="","",OFFSET('Sanitation Data'!$D$30,0,10*ROW('Sanitation Data'!D188)))</f>
        <v/>
      </c>
      <c r="CN194" s="310" t="str">
        <f ca="true">+IF(OFFSET('Sanitation Data'!$D$31,0,10*ROW('Sanitation Data'!D188))="","",OFFSET('Sanitation Data'!$D$31,0,10*ROW('Sanitation Data'!D188)))</f>
        <v/>
      </c>
      <c r="CO194" s="310" t="str">
        <f ca="true">+IF(OFFSET('Sanitation Data'!$D$32,0,10*ROW('Sanitation Data'!D188))="","",OFFSET('Sanitation Data'!$D$32,0,10*ROW('Sanitation Data'!D188)))</f>
        <v/>
      </c>
      <c r="CP194" s="310" t="str">
        <f ca="true">+IF(OFFSET('Sanitation Data'!$E$28,0,10*ROW('Sanitation Data'!E188))="","",OFFSET('Sanitation Data'!$E$28,0,10*ROW('Sanitation Data'!E188)))</f>
        <v/>
      </c>
      <c r="CQ194" s="310" t="str">
        <f ca="true">+IF(OFFSET('Sanitation Data'!$E$29,0,10*ROW('Sanitation Data'!E188))="","",OFFSET('Sanitation Data'!$E$29,0,10*ROW('Sanitation Data'!E188)))</f>
        <v/>
      </c>
      <c r="CR194" s="310" t="str">
        <f ca="true">+IF(OFFSET('Sanitation Data'!$E$30,0,10*ROW('Sanitation Data'!E188))="","",OFFSET('Sanitation Data'!$E$30,0,10*ROW('Sanitation Data'!E188)))</f>
        <v/>
      </c>
      <c r="CS194" s="310" t="str">
        <f ca="true">+IF(OFFSET('Sanitation Data'!$E$31,0,10*ROW('Sanitation Data'!E188))="","",OFFSET('Sanitation Data'!$E$31,0,10*ROW('Sanitation Data'!E188)))</f>
        <v/>
      </c>
      <c r="CT194" s="310" t="str">
        <f ca="true">+IF(OFFSET('Sanitation Data'!$E$32,0,10*ROW('Sanitation Data'!E188))="","",OFFSET('Sanitation Data'!$E$32,0,10*ROW('Sanitation Data'!E188)))</f>
        <v/>
      </c>
      <c r="CU194" s="310" t="str">
        <f ca="true">+IF(OFFSET('Sanitation Data'!$F$28,0,10*ROW('Sanitation Data'!F188))="","",OFFSET('Sanitation Data'!$F$28,0,10*ROW('Sanitation Data'!F188)))</f>
        <v/>
      </c>
      <c r="CV194" s="310" t="str">
        <f ca="true">+IF(OFFSET('Sanitation Data'!$F$29,0,10*ROW('Sanitation Data'!F188))="","",OFFSET('Sanitation Data'!$F$29,0,10*ROW('Sanitation Data'!F188)))</f>
        <v/>
      </c>
      <c r="CW194" s="310" t="str">
        <f ca="true">+IF(OFFSET('Sanitation Data'!$F$30,0,10*ROW('Sanitation Data'!F188))="","",OFFSET('Sanitation Data'!$F$30,0,10*ROW('Sanitation Data'!F188)))</f>
        <v/>
      </c>
      <c r="CX194" s="310" t="str">
        <f ca="true">+IF(OFFSET('Sanitation Data'!$F$31,0,10*ROW('Sanitation Data'!F188))="","",OFFSET('Sanitation Data'!$F$31,0,10*ROW('Sanitation Data'!F188)))</f>
        <v/>
      </c>
      <c r="CY194" s="310" t="str">
        <f ca="true">+IF(OFFSET('Sanitation Data'!$F$32,0,10*ROW('Sanitation Data'!F188))="","",OFFSET('Sanitation Data'!$F$32,0,10*ROW('Sanitation Data'!F188)))</f>
        <v/>
      </c>
      <c r="CZ194" s="310" t="str">
        <f ca="true">+IF(OFFSET('Sanitation Data'!$G$28,0,10*ROW('Sanitation Data'!G188))="","",OFFSET('Sanitation Data'!$G$28,0,10*ROW('Sanitation Data'!G188)))</f>
        <v/>
      </c>
      <c r="DA194" s="310" t="str">
        <f ca="true">+IF(OFFSET('Sanitation Data'!$G$29,0,10*ROW('Sanitation Data'!G188))="","",OFFSET('Sanitation Data'!$G$29,0,10*ROW('Sanitation Data'!G188)))</f>
        <v/>
      </c>
      <c r="DB194" s="310" t="str">
        <f ca="true">+IF(OFFSET('Sanitation Data'!$G$30,0,10*ROW('Sanitation Data'!G188))="","",OFFSET('Sanitation Data'!$G$30,0,10*ROW('Sanitation Data'!G188)))</f>
        <v/>
      </c>
      <c r="DC194" s="310" t="str">
        <f ca="true">+IF(OFFSET('Sanitation Data'!$G$31,0,10*ROW('Sanitation Data'!G188))="","",OFFSET('Sanitation Data'!$G$31,0,10*ROW('Sanitation Data'!G188)))</f>
        <v/>
      </c>
      <c r="DD194" s="310" t="str">
        <f ca="true">+IF(OFFSET('Sanitation Data'!$G$32,0,10*ROW('Sanitation Data'!G188))="","",OFFSET('Sanitation Data'!$G$32,0,10*ROW('Sanitation Data'!G188)))</f>
        <v/>
      </c>
      <c r="DE194" s="310" t="str">
        <f ca="true">+IF(OFFSET('Sanitation Data'!$H$28,0,10*ROW('Sanitation Data'!H188))="","",OFFSET('Sanitation Data'!$H$28,0,10*ROW('Sanitation Data'!H188)))</f>
        <v/>
      </c>
      <c r="DF194" s="310" t="str">
        <f ca="true">+IF(OFFSET('Sanitation Data'!$H$29,0,10*ROW('Sanitation Data'!H188))="","",OFFSET('Sanitation Data'!$H$29,0,10*ROW('Sanitation Data'!H188)))</f>
        <v/>
      </c>
      <c r="DG194" s="310" t="str">
        <f ca="true">+IF(OFFSET('Sanitation Data'!$H$30,0,10*ROW('Sanitation Data'!H188))="","",OFFSET('Sanitation Data'!$H$30,0,10*ROW('Sanitation Data'!H188)))</f>
        <v/>
      </c>
      <c r="DH194" s="310" t="str">
        <f ca="true">+IF(OFFSET('Sanitation Data'!$H$31,0,10*ROW('Sanitation Data'!H188))="","",OFFSET('Sanitation Data'!$H$31,0,10*ROW('Sanitation Data'!H188)))</f>
        <v/>
      </c>
      <c r="DI194" s="310" t="str">
        <f ca="true">+IF(OFFSET('Sanitation Data'!$H$32,0,10*ROW('Sanitation Data'!H188))="","",OFFSET('Sanitation Data'!$H$32,0,10*ROW('Sanitation Data'!H188)))</f>
        <v/>
      </c>
      <c r="DJ194" s="310" t="str">
        <f ca="true">+IF(OFFSET('Sanitation Data'!$I$28,0,10*ROW('Sanitation Data'!I188))="","",OFFSET('Sanitation Data'!$I$28,0,10*ROW('Sanitation Data'!I188)))</f>
        <v/>
      </c>
      <c r="DK194" s="310" t="str">
        <f ca="true">+IF(OFFSET('Sanitation Data'!$I$29,0,10*ROW('Sanitation Data'!I188))="","",OFFSET('Sanitation Data'!$I$29,0,10*ROW('Sanitation Data'!I188)))</f>
        <v/>
      </c>
      <c r="DL194" s="310" t="str">
        <f ca="true">+IF(OFFSET('Sanitation Data'!$I$30,0,10*ROW('Sanitation Data'!I188))="","",OFFSET('Sanitation Data'!$I$30,0,10*ROW('Sanitation Data'!I188)))</f>
        <v/>
      </c>
      <c r="DM194" s="310" t="str">
        <f ca="true">+IF(OFFSET('Sanitation Data'!$I$31,0,10*ROW('Sanitation Data'!I188))="","",OFFSET('Sanitation Data'!$I$31,0,10*ROW('Sanitation Data'!I188)))</f>
        <v/>
      </c>
      <c r="DN194" s="310" t="str">
        <f ca="true">+IF(OFFSET('Sanitation Data'!$I$32,0,10*ROW('Sanitation Data'!I188))="","",OFFSET('Sanitation Data'!$I$32,0,10*ROW('Sanitation Data'!I188)))</f>
        <v/>
      </c>
      <c r="DO194" s="310" t="str">
        <f ca="true">+IF(OFFSET('Hygiene Data'!$D$11,0,10*ROW('Hygiene Data'!D188))="","",OFFSET('Hygiene Data'!$D$11,0,10*ROW('Hygiene Data'!D188)))</f>
        <v/>
      </c>
      <c r="DP194" s="310" t="str">
        <f ca="true">+IF(OFFSET('Hygiene Data'!$D$12,0,10*ROW('Hygiene Data'!D188))="","",OFFSET('Hygiene Data'!$D$12,0,10*ROW('Hygiene Data'!D188)))</f>
        <v/>
      </c>
      <c r="DQ194" s="310" t="str">
        <f ca="true">+IF(OFFSET('Hygiene Data'!$D$13,0,10*ROW('Hygiene Data'!D188))="","",OFFSET('Hygiene Data'!$D$13,0,10*ROW('Hygiene Data'!D188)))</f>
        <v/>
      </c>
      <c r="DR194" s="310" t="str">
        <f ca="true">+IF(OFFSET('Hygiene Data'!$E$11,0,10*ROW('Hygiene Data'!E188))="","",OFFSET('Hygiene Data'!$E$11,0,10*ROW('Hygiene Data'!E188)))</f>
        <v/>
      </c>
      <c r="DS194" s="310" t="str">
        <f ca="true">+IF(OFFSET('Hygiene Data'!$E$12,0,10*ROW('Hygiene Data'!E188))="","",OFFSET('Hygiene Data'!$E$12,0,10*ROW('Hygiene Data'!E188)))</f>
        <v/>
      </c>
      <c r="DT194" s="310" t="str">
        <f ca="true">+IF(OFFSET('Hygiene Data'!$E$13,0,10*ROW('Hygiene Data'!E188))="","",OFFSET('Hygiene Data'!$E$13,0,10*ROW('Hygiene Data'!E188)))</f>
        <v/>
      </c>
      <c r="DU194" s="310" t="str">
        <f ca="true">+IF(OFFSET('Hygiene Data'!$F$11,0,10*ROW('Hygiene Data'!F188))="","",OFFSET('Hygiene Data'!$F$11,0,10*ROW('Hygiene Data'!F188)))</f>
        <v/>
      </c>
      <c r="DV194" s="310" t="str">
        <f ca="true">+IF(OFFSET('Hygiene Data'!$F$12,0,10*ROW('Hygiene Data'!F188))="","",OFFSET('Hygiene Data'!$F$12,0,10*ROW('Hygiene Data'!F188)))</f>
        <v/>
      </c>
      <c r="DW194" s="310" t="str">
        <f ca="true">+IF(OFFSET('Hygiene Data'!$F$13,0,10*ROW('Hygiene Data'!F188))="","",OFFSET('Hygiene Data'!$F$13,0,10*ROW('Hygiene Data'!F188)))</f>
        <v/>
      </c>
      <c r="DX194" s="310" t="str">
        <f ca="true">+IF(OFFSET('Hygiene Data'!$G$11,0,10*ROW('Hygiene Data'!G188))="","",OFFSET('Hygiene Data'!$G$11,0,10*ROW('Hygiene Data'!G188)))</f>
        <v/>
      </c>
      <c r="DY194" s="310" t="str">
        <f ca="true">+IF(OFFSET('Hygiene Data'!$G$12,0,10*ROW('Hygiene Data'!G188))="","",OFFSET('Hygiene Data'!$G$12,0,10*ROW('Hygiene Data'!G188)))</f>
        <v/>
      </c>
      <c r="DZ194" s="310" t="str">
        <f ca="true">+IF(OFFSET('Hygiene Data'!$G$13,0,10*ROW('Hygiene Data'!G188))="","",OFFSET('Hygiene Data'!$G$13,0,10*ROW('Hygiene Data'!G188)))</f>
        <v/>
      </c>
      <c r="EA194" s="310" t="str">
        <f ca="true">+IF(OFFSET('Hygiene Data'!$H$11,0,10*ROW('Hygiene Data'!H188))="","",OFFSET('Hygiene Data'!$H$11,0,10*ROW('Hygiene Data'!H188)))</f>
        <v/>
      </c>
      <c r="EB194" s="310" t="str">
        <f ca="true">+IF(OFFSET('Hygiene Data'!$H$12,0,10*ROW('Hygiene Data'!H188))="","",OFFSET('Hygiene Data'!$H$12,0,10*ROW('Hygiene Data'!H188)))</f>
        <v/>
      </c>
      <c r="EC194" s="310" t="str">
        <f ca="true">+IF(OFFSET('Hygiene Data'!$H$13,0,10*ROW('Hygiene Data'!H188))="","",OFFSET('Hygiene Data'!$H$13,0,10*ROW('Hygiene Data'!H188)))</f>
        <v/>
      </c>
      <c r="ED194" s="310" t="str">
        <f ca="true">+IF(OFFSET('Hygiene Data'!$I$11,0,10*ROW('Hygiene Data'!I188))="","",OFFSET('Hygiene Data'!$I$11,0,10*ROW('Hygiene Data'!I188)))</f>
        <v/>
      </c>
      <c r="EE194" s="310" t="str">
        <f ca="true">+IF(OFFSET('Hygiene Data'!$I$12,0,10*ROW('Hygiene Data'!I188))="","",OFFSET('Hygiene Data'!$I$12,0,10*ROW('Hygiene Data'!I188)))</f>
        <v/>
      </c>
      <c r="EF194" s="310"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66"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10"/>
      <c r="BS195" s="310" t="str">
        <f ca="true">+IF(OFFSET('Water Data'!$D$27,0,10*ROW('Water Data'!D189))="","",OFFSET('Water Data'!$D$27,0,10*ROW('Water Data'!D189)))</f>
        <v/>
      </c>
      <c r="BT195" s="310" t="str">
        <f ca="true">+IF(OFFSET('Water Data'!$D$28,0,10*ROW('Water Data'!D189))="","",OFFSET('Water Data'!$D$28,0,10*ROW('Water Data'!D189)))</f>
        <v/>
      </c>
      <c r="BU195" s="310" t="str">
        <f ca="true">+IF(OFFSET('Water Data'!$D$29,0,10*ROW('Water Data'!D189))="","",OFFSET('Water Data'!$D$29,0,10*ROW('Water Data'!D189)))</f>
        <v/>
      </c>
      <c r="BV195" s="310" t="str">
        <f ca="true">+IF(OFFSET('Water Data'!$E$27,0,10*ROW('Water Data'!E189))="","",OFFSET('Water Data'!$E$27,0,10*ROW('Water Data'!E189)))</f>
        <v/>
      </c>
      <c r="BW195" s="310" t="str">
        <f ca="true">+IF(OFFSET('Water Data'!$E$28,0,10*ROW('Water Data'!E189))="","",OFFSET('Water Data'!$E$28,0,10*ROW('Water Data'!E189)))</f>
        <v/>
      </c>
      <c r="BX195" s="310" t="str">
        <f ca="true">+IF(OFFSET('Water Data'!$E$29,0,10*ROW('Water Data'!E189))="","",OFFSET('Water Data'!$E$29,0,10*ROW('Water Data'!E189)))</f>
        <v/>
      </c>
      <c r="BY195" s="310" t="str">
        <f ca="true">+IF(OFFSET('Water Data'!$F$27,0,10*ROW('Water Data'!F189))="","",OFFSET('Water Data'!$F$27,0,10*ROW('Water Data'!F189)))</f>
        <v/>
      </c>
      <c r="BZ195" s="310" t="str">
        <f ca="true">+IF(OFFSET('Water Data'!$F$28,0,10*ROW('Water Data'!F189))="","",OFFSET('Water Data'!$F$28,0,10*ROW('Water Data'!F189)))</f>
        <v/>
      </c>
      <c r="CA195" s="310" t="str">
        <f ca="true">+IF(OFFSET('Water Data'!$F$29,0,10*ROW('Water Data'!F189))="","",OFFSET('Water Data'!$F$29,0,10*ROW('Water Data'!F189)))</f>
        <v/>
      </c>
      <c r="CB195" s="310" t="str">
        <f ca="true">+IF(OFFSET('Water Data'!$G$27,0,10*ROW('Water Data'!G189))="","",OFFSET('Water Data'!$G$27,0,10*ROW('Water Data'!G189)))</f>
        <v/>
      </c>
      <c r="CC195" s="310" t="str">
        <f ca="true">+IF(OFFSET('Water Data'!$G$28,0,10*ROW('Water Data'!G189))="","",OFFSET('Water Data'!$G$28,0,10*ROW('Water Data'!G189)))</f>
        <v/>
      </c>
      <c r="CD195" s="310" t="str">
        <f ca="true">+IF(OFFSET('Water Data'!$G$29,0,10*ROW('Water Data'!G189))="","",OFFSET('Water Data'!$G$29,0,10*ROW('Water Data'!G189)))</f>
        <v/>
      </c>
      <c r="CE195" s="310" t="str">
        <f ca="true">+IF(OFFSET('Water Data'!$H$27,0,10*ROW('Water Data'!H189))="","",OFFSET('Water Data'!$H$27,0,10*ROW('Water Data'!H189)))</f>
        <v/>
      </c>
      <c r="CF195" s="310" t="str">
        <f ca="true">+IF(OFFSET('Water Data'!$H$28,0,10*ROW('Water Data'!H189))="","",OFFSET('Water Data'!$H$28,0,10*ROW('Water Data'!H189)))</f>
        <v/>
      </c>
      <c r="CG195" s="310" t="str">
        <f ca="true">+IF(OFFSET('Water Data'!$H$29,0,10*ROW('Water Data'!H189))="","",OFFSET('Water Data'!$H$29,0,10*ROW('Water Data'!H189)))</f>
        <v/>
      </c>
      <c r="CH195" s="310" t="str">
        <f ca="true">+IF(OFFSET('Water Data'!$I$27,0,10*ROW('Water Data'!I189))="","",OFFSET('Water Data'!$I$27,0,10*ROW('Water Data'!I189)))</f>
        <v/>
      </c>
      <c r="CI195" s="310" t="str">
        <f ca="true">+IF(OFFSET('Water Data'!$I$28,0,10*ROW('Water Data'!I189))="","",OFFSET('Water Data'!$I$28,0,10*ROW('Water Data'!I189)))</f>
        <v/>
      </c>
      <c r="CJ195" s="310" t="str">
        <f ca="true">+IF(OFFSET('Water Data'!$I$29,0,10*ROW('Water Data'!I189))="","",OFFSET('Water Data'!$I$29,0,10*ROW('Water Data'!I189)))</f>
        <v/>
      </c>
      <c r="CK195" s="310" t="str">
        <f ca="true">+IF(OFFSET('Sanitation Data'!$D$28,0,10*ROW('Sanitation Data'!D189))="","",OFFSET('Sanitation Data'!$D$28,0,10*ROW('Sanitation Data'!D189)))</f>
        <v/>
      </c>
      <c r="CL195" s="310" t="str">
        <f ca="true">+IF(OFFSET('Sanitation Data'!$D$29,0,10*ROW('Sanitation Data'!D189))="","",OFFSET('Sanitation Data'!$D$29,0,10*ROW('Sanitation Data'!D189)))</f>
        <v/>
      </c>
      <c r="CM195" s="310" t="str">
        <f ca="true">+IF(OFFSET('Sanitation Data'!$D$30,0,10*ROW('Sanitation Data'!D189))="","",OFFSET('Sanitation Data'!$D$30,0,10*ROW('Sanitation Data'!D189)))</f>
        <v/>
      </c>
      <c r="CN195" s="310" t="str">
        <f ca="true">+IF(OFFSET('Sanitation Data'!$D$31,0,10*ROW('Sanitation Data'!D189))="","",OFFSET('Sanitation Data'!$D$31,0,10*ROW('Sanitation Data'!D189)))</f>
        <v/>
      </c>
      <c r="CO195" s="310" t="str">
        <f ca="true">+IF(OFFSET('Sanitation Data'!$D$32,0,10*ROW('Sanitation Data'!D189))="","",OFFSET('Sanitation Data'!$D$32,0,10*ROW('Sanitation Data'!D189)))</f>
        <v/>
      </c>
      <c r="CP195" s="310" t="str">
        <f ca="true">+IF(OFFSET('Sanitation Data'!$E$28,0,10*ROW('Sanitation Data'!E189))="","",OFFSET('Sanitation Data'!$E$28,0,10*ROW('Sanitation Data'!E189)))</f>
        <v/>
      </c>
      <c r="CQ195" s="310" t="str">
        <f ca="true">+IF(OFFSET('Sanitation Data'!$E$29,0,10*ROW('Sanitation Data'!E189))="","",OFFSET('Sanitation Data'!$E$29,0,10*ROW('Sanitation Data'!E189)))</f>
        <v/>
      </c>
      <c r="CR195" s="310" t="str">
        <f ca="true">+IF(OFFSET('Sanitation Data'!$E$30,0,10*ROW('Sanitation Data'!E189))="","",OFFSET('Sanitation Data'!$E$30,0,10*ROW('Sanitation Data'!E189)))</f>
        <v/>
      </c>
      <c r="CS195" s="310" t="str">
        <f ca="true">+IF(OFFSET('Sanitation Data'!$E$31,0,10*ROW('Sanitation Data'!E189))="","",OFFSET('Sanitation Data'!$E$31,0,10*ROW('Sanitation Data'!E189)))</f>
        <v/>
      </c>
      <c r="CT195" s="310" t="str">
        <f ca="true">+IF(OFFSET('Sanitation Data'!$E$32,0,10*ROW('Sanitation Data'!E189))="","",OFFSET('Sanitation Data'!$E$32,0,10*ROW('Sanitation Data'!E189)))</f>
        <v/>
      </c>
      <c r="CU195" s="310" t="str">
        <f ca="true">+IF(OFFSET('Sanitation Data'!$F$28,0,10*ROW('Sanitation Data'!F189))="","",OFFSET('Sanitation Data'!$F$28,0,10*ROW('Sanitation Data'!F189)))</f>
        <v/>
      </c>
      <c r="CV195" s="310" t="str">
        <f ca="true">+IF(OFFSET('Sanitation Data'!$F$29,0,10*ROW('Sanitation Data'!F189))="","",OFFSET('Sanitation Data'!$F$29,0,10*ROW('Sanitation Data'!F189)))</f>
        <v/>
      </c>
      <c r="CW195" s="310" t="str">
        <f ca="true">+IF(OFFSET('Sanitation Data'!$F$30,0,10*ROW('Sanitation Data'!F189))="","",OFFSET('Sanitation Data'!$F$30,0,10*ROW('Sanitation Data'!F189)))</f>
        <v/>
      </c>
      <c r="CX195" s="310" t="str">
        <f ca="true">+IF(OFFSET('Sanitation Data'!$F$31,0,10*ROW('Sanitation Data'!F189))="","",OFFSET('Sanitation Data'!$F$31,0,10*ROW('Sanitation Data'!F189)))</f>
        <v/>
      </c>
      <c r="CY195" s="310" t="str">
        <f ca="true">+IF(OFFSET('Sanitation Data'!$F$32,0,10*ROW('Sanitation Data'!F189))="","",OFFSET('Sanitation Data'!$F$32,0,10*ROW('Sanitation Data'!F189)))</f>
        <v/>
      </c>
      <c r="CZ195" s="310" t="str">
        <f ca="true">+IF(OFFSET('Sanitation Data'!$G$28,0,10*ROW('Sanitation Data'!G189))="","",OFFSET('Sanitation Data'!$G$28,0,10*ROW('Sanitation Data'!G189)))</f>
        <v/>
      </c>
      <c r="DA195" s="310" t="str">
        <f ca="true">+IF(OFFSET('Sanitation Data'!$G$29,0,10*ROW('Sanitation Data'!G189))="","",OFFSET('Sanitation Data'!$G$29,0,10*ROW('Sanitation Data'!G189)))</f>
        <v/>
      </c>
      <c r="DB195" s="310" t="str">
        <f ca="true">+IF(OFFSET('Sanitation Data'!$G$30,0,10*ROW('Sanitation Data'!G189))="","",OFFSET('Sanitation Data'!$G$30,0,10*ROW('Sanitation Data'!G189)))</f>
        <v/>
      </c>
      <c r="DC195" s="310" t="str">
        <f ca="true">+IF(OFFSET('Sanitation Data'!$G$31,0,10*ROW('Sanitation Data'!G189))="","",OFFSET('Sanitation Data'!$G$31,0,10*ROW('Sanitation Data'!G189)))</f>
        <v/>
      </c>
      <c r="DD195" s="310" t="str">
        <f ca="true">+IF(OFFSET('Sanitation Data'!$G$32,0,10*ROW('Sanitation Data'!G189))="","",OFFSET('Sanitation Data'!$G$32,0,10*ROW('Sanitation Data'!G189)))</f>
        <v/>
      </c>
      <c r="DE195" s="310" t="str">
        <f ca="true">+IF(OFFSET('Sanitation Data'!$H$28,0,10*ROW('Sanitation Data'!H189))="","",OFFSET('Sanitation Data'!$H$28,0,10*ROW('Sanitation Data'!H189)))</f>
        <v/>
      </c>
      <c r="DF195" s="310" t="str">
        <f ca="true">+IF(OFFSET('Sanitation Data'!$H$29,0,10*ROW('Sanitation Data'!H189))="","",OFFSET('Sanitation Data'!$H$29,0,10*ROW('Sanitation Data'!H189)))</f>
        <v/>
      </c>
      <c r="DG195" s="310" t="str">
        <f ca="true">+IF(OFFSET('Sanitation Data'!$H$30,0,10*ROW('Sanitation Data'!H189))="","",OFFSET('Sanitation Data'!$H$30,0,10*ROW('Sanitation Data'!H189)))</f>
        <v/>
      </c>
      <c r="DH195" s="310" t="str">
        <f ca="true">+IF(OFFSET('Sanitation Data'!$H$31,0,10*ROW('Sanitation Data'!H189))="","",OFFSET('Sanitation Data'!$H$31,0,10*ROW('Sanitation Data'!H189)))</f>
        <v/>
      </c>
      <c r="DI195" s="310" t="str">
        <f ca="true">+IF(OFFSET('Sanitation Data'!$H$32,0,10*ROW('Sanitation Data'!H189))="","",OFFSET('Sanitation Data'!$H$32,0,10*ROW('Sanitation Data'!H189)))</f>
        <v/>
      </c>
      <c r="DJ195" s="310" t="str">
        <f ca="true">+IF(OFFSET('Sanitation Data'!$I$28,0,10*ROW('Sanitation Data'!I189))="","",OFFSET('Sanitation Data'!$I$28,0,10*ROW('Sanitation Data'!I189)))</f>
        <v/>
      </c>
      <c r="DK195" s="310" t="str">
        <f ca="true">+IF(OFFSET('Sanitation Data'!$I$29,0,10*ROW('Sanitation Data'!I189))="","",OFFSET('Sanitation Data'!$I$29,0,10*ROW('Sanitation Data'!I189)))</f>
        <v/>
      </c>
      <c r="DL195" s="310" t="str">
        <f ca="true">+IF(OFFSET('Sanitation Data'!$I$30,0,10*ROW('Sanitation Data'!I189))="","",OFFSET('Sanitation Data'!$I$30,0,10*ROW('Sanitation Data'!I189)))</f>
        <v/>
      </c>
      <c r="DM195" s="310" t="str">
        <f ca="true">+IF(OFFSET('Sanitation Data'!$I$31,0,10*ROW('Sanitation Data'!I189))="","",OFFSET('Sanitation Data'!$I$31,0,10*ROW('Sanitation Data'!I189)))</f>
        <v/>
      </c>
      <c r="DN195" s="310" t="str">
        <f ca="true">+IF(OFFSET('Sanitation Data'!$I$32,0,10*ROW('Sanitation Data'!I189))="","",OFFSET('Sanitation Data'!$I$32,0,10*ROW('Sanitation Data'!I189)))</f>
        <v/>
      </c>
      <c r="DO195" s="310" t="str">
        <f ca="true">+IF(OFFSET('Hygiene Data'!$D$11,0,10*ROW('Hygiene Data'!D189))="","",OFFSET('Hygiene Data'!$D$11,0,10*ROW('Hygiene Data'!D189)))</f>
        <v/>
      </c>
      <c r="DP195" s="310" t="str">
        <f ca="true">+IF(OFFSET('Hygiene Data'!$D$12,0,10*ROW('Hygiene Data'!D189))="","",OFFSET('Hygiene Data'!$D$12,0,10*ROW('Hygiene Data'!D189)))</f>
        <v/>
      </c>
      <c r="DQ195" s="310" t="str">
        <f ca="true">+IF(OFFSET('Hygiene Data'!$D$13,0,10*ROW('Hygiene Data'!D189))="","",OFFSET('Hygiene Data'!$D$13,0,10*ROW('Hygiene Data'!D189)))</f>
        <v/>
      </c>
      <c r="DR195" s="310" t="str">
        <f ca="true">+IF(OFFSET('Hygiene Data'!$E$11,0,10*ROW('Hygiene Data'!E189))="","",OFFSET('Hygiene Data'!$E$11,0,10*ROW('Hygiene Data'!E189)))</f>
        <v/>
      </c>
      <c r="DS195" s="310" t="str">
        <f ca="true">+IF(OFFSET('Hygiene Data'!$E$12,0,10*ROW('Hygiene Data'!E189))="","",OFFSET('Hygiene Data'!$E$12,0,10*ROW('Hygiene Data'!E189)))</f>
        <v/>
      </c>
      <c r="DT195" s="310" t="str">
        <f ca="true">+IF(OFFSET('Hygiene Data'!$E$13,0,10*ROW('Hygiene Data'!E189))="","",OFFSET('Hygiene Data'!$E$13,0,10*ROW('Hygiene Data'!E189)))</f>
        <v/>
      </c>
      <c r="DU195" s="310" t="str">
        <f ca="true">+IF(OFFSET('Hygiene Data'!$F$11,0,10*ROW('Hygiene Data'!F189))="","",OFFSET('Hygiene Data'!$F$11,0,10*ROW('Hygiene Data'!F189)))</f>
        <v/>
      </c>
      <c r="DV195" s="310" t="str">
        <f ca="true">+IF(OFFSET('Hygiene Data'!$F$12,0,10*ROW('Hygiene Data'!F189))="","",OFFSET('Hygiene Data'!$F$12,0,10*ROW('Hygiene Data'!F189)))</f>
        <v/>
      </c>
      <c r="DW195" s="310" t="str">
        <f ca="true">+IF(OFFSET('Hygiene Data'!$F$13,0,10*ROW('Hygiene Data'!F189))="","",OFFSET('Hygiene Data'!$F$13,0,10*ROW('Hygiene Data'!F189)))</f>
        <v/>
      </c>
      <c r="DX195" s="310" t="str">
        <f ca="true">+IF(OFFSET('Hygiene Data'!$G$11,0,10*ROW('Hygiene Data'!G189))="","",OFFSET('Hygiene Data'!$G$11,0,10*ROW('Hygiene Data'!G189)))</f>
        <v/>
      </c>
      <c r="DY195" s="310" t="str">
        <f ca="true">+IF(OFFSET('Hygiene Data'!$G$12,0,10*ROW('Hygiene Data'!G189))="","",OFFSET('Hygiene Data'!$G$12,0,10*ROW('Hygiene Data'!G189)))</f>
        <v/>
      </c>
      <c r="DZ195" s="310" t="str">
        <f ca="true">+IF(OFFSET('Hygiene Data'!$G$13,0,10*ROW('Hygiene Data'!G189))="","",OFFSET('Hygiene Data'!$G$13,0,10*ROW('Hygiene Data'!G189)))</f>
        <v/>
      </c>
      <c r="EA195" s="310" t="str">
        <f ca="true">+IF(OFFSET('Hygiene Data'!$H$11,0,10*ROW('Hygiene Data'!H189))="","",OFFSET('Hygiene Data'!$H$11,0,10*ROW('Hygiene Data'!H189)))</f>
        <v/>
      </c>
      <c r="EB195" s="310" t="str">
        <f ca="true">+IF(OFFSET('Hygiene Data'!$H$12,0,10*ROW('Hygiene Data'!H189))="","",OFFSET('Hygiene Data'!$H$12,0,10*ROW('Hygiene Data'!H189)))</f>
        <v/>
      </c>
      <c r="EC195" s="310" t="str">
        <f ca="true">+IF(OFFSET('Hygiene Data'!$H$13,0,10*ROW('Hygiene Data'!H189))="","",OFFSET('Hygiene Data'!$H$13,0,10*ROW('Hygiene Data'!H189)))</f>
        <v/>
      </c>
      <c r="ED195" s="310" t="str">
        <f ca="true">+IF(OFFSET('Hygiene Data'!$I$11,0,10*ROW('Hygiene Data'!I189))="","",OFFSET('Hygiene Data'!$I$11,0,10*ROW('Hygiene Data'!I189)))</f>
        <v/>
      </c>
      <c r="EE195" s="310" t="str">
        <f ca="true">+IF(OFFSET('Hygiene Data'!$I$12,0,10*ROW('Hygiene Data'!I189))="","",OFFSET('Hygiene Data'!$I$12,0,10*ROW('Hygiene Data'!I189)))</f>
        <v/>
      </c>
      <c r="EF195" s="310"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66"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10"/>
      <c r="BS196" s="310" t="str">
        <f ca="true">+IF(OFFSET('Water Data'!$D$27,0,10*ROW('Water Data'!D190))="","",OFFSET('Water Data'!$D$27,0,10*ROW('Water Data'!D190)))</f>
        <v/>
      </c>
      <c r="BT196" s="310" t="str">
        <f ca="true">+IF(OFFSET('Water Data'!$D$28,0,10*ROW('Water Data'!D190))="","",OFFSET('Water Data'!$D$28,0,10*ROW('Water Data'!D190)))</f>
        <v/>
      </c>
      <c r="BU196" s="310" t="str">
        <f ca="true">+IF(OFFSET('Water Data'!$D$29,0,10*ROW('Water Data'!D190))="","",OFFSET('Water Data'!$D$29,0,10*ROW('Water Data'!D190)))</f>
        <v/>
      </c>
      <c r="BV196" s="310" t="str">
        <f ca="true">+IF(OFFSET('Water Data'!$E$27,0,10*ROW('Water Data'!E190))="","",OFFSET('Water Data'!$E$27,0,10*ROW('Water Data'!E190)))</f>
        <v/>
      </c>
      <c r="BW196" s="310" t="str">
        <f ca="true">+IF(OFFSET('Water Data'!$E$28,0,10*ROW('Water Data'!E190))="","",OFFSET('Water Data'!$E$28,0,10*ROW('Water Data'!E190)))</f>
        <v/>
      </c>
      <c r="BX196" s="310" t="str">
        <f ca="true">+IF(OFFSET('Water Data'!$E$29,0,10*ROW('Water Data'!E190))="","",OFFSET('Water Data'!$E$29,0,10*ROW('Water Data'!E190)))</f>
        <v/>
      </c>
      <c r="BY196" s="310" t="str">
        <f ca="true">+IF(OFFSET('Water Data'!$F$27,0,10*ROW('Water Data'!F190))="","",OFFSET('Water Data'!$F$27,0,10*ROW('Water Data'!F190)))</f>
        <v/>
      </c>
      <c r="BZ196" s="310" t="str">
        <f ca="true">+IF(OFFSET('Water Data'!$F$28,0,10*ROW('Water Data'!F190))="","",OFFSET('Water Data'!$F$28,0,10*ROW('Water Data'!F190)))</f>
        <v/>
      </c>
      <c r="CA196" s="310" t="str">
        <f ca="true">+IF(OFFSET('Water Data'!$F$29,0,10*ROW('Water Data'!F190))="","",OFFSET('Water Data'!$F$29,0,10*ROW('Water Data'!F190)))</f>
        <v/>
      </c>
      <c r="CB196" s="310" t="str">
        <f ca="true">+IF(OFFSET('Water Data'!$G$27,0,10*ROW('Water Data'!G190))="","",OFFSET('Water Data'!$G$27,0,10*ROW('Water Data'!G190)))</f>
        <v/>
      </c>
      <c r="CC196" s="310" t="str">
        <f ca="true">+IF(OFFSET('Water Data'!$G$28,0,10*ROW('Water Data'!G190))="","",OFFSET('Water Data'!$G$28,0,10*ROW('Water Data'!G190)))</f>
        <v/>
      </c>
      <c r="CD196" s="310" t="str">
        <f ca="true">+IF(OFFSET('Water Data'!$G$29,0,10*ROW('Water Data'!G190))="","",OFFSET('Water Data'!$G$29,0,10*ROW('Water Data'!G190)))</f>
        <v/>
      </c>
      <c r="CE196" s="310" t="str">
        <f ca="true">+IF(OFFSET('Water Data'!$H$27,0,10*ROW('Water Data'!H190))="","",OFFSET('Water Data'!$H$27,0,10*ROW('Water Data'!H190)))</f>
        <v/>
      </c>
      <c r="CF196" s="310" t="str">
        <f ca="true">+IF(OFFSET('Water Data'!$H$28,0,10*ROW('Water Data'!H190))="","",OFFSET('Water Data'!$H$28,0,10*ROW('Water Data'!H190)))</f>
        <v/>
      </c>
      <c r="CG196" s="310" t="str">
        <f ca="true">+IF(OFFSET('Water Data'!$H$29,0,10*ROW('Water Data'!H190))="","",OFFSET('Water Data'!$H$29,0,10*ROW('Water Data'!H190)))</f>
        <v/>
      </c>
      <c r="CH196" s="310" t="str">
        <f ca="true">+IF(OFFSET('Water Data'!$I$27,0,10*ROW('Water Data'!I190))="","",OFFSET('Water Data'!$I$27,0,10*ROW('Water Data'!I190)))</f>
        <v/>
      </c>
      <c r="CI196" s="310" t="str">
        <f ca="true">+IF(OFFSET('Water Data'!$I$28,0,10*ROW('Water Data'!I190))="","",OFFSET('Water Data'!$I$28,0,10*ROW('Water Data'!I190)))</f>
        <v/>
      </c>
      <c r="CJ196" s="310" t="str">
        <f ca="true">+IF(OFFSET('Water Data'!$I$29,0,10*ROW('Water Data'!I190))="","",OFFSET('Water Data'!$I$29,0,10*ROW('Water Data'!I190)))</f>
        <v/>
      </c>
      <c r="CK196" s="310" t="str">
        <f ca="true">+IF(OFFSET('Sanitation Data'!$D$28,0,10*ROW('Sanitation Data'!D190))="","",OFFSET('Sanitation Data'!$D$28,0,10*ROW('Sanitation Data'!D190)))</f>
        <v/>
      </c>
      <c r="CL196" s="310" t="str">
        <f ca="true">+IF(OFFSET('Sanitation Data'!$D$29,0,10*ROW('Sanitation Data'!D190))="","",OFFSET('Sanitation Data'!$D$29,0,10*ROW('Sanitation Data'!D190)))</f>
        <v/>
      </c>
      <c r="CM196" s="310" t="str">
        <f ca="true">+IF(OFFSET('Sanitation Data'!$D$30,0,10*ROW('Sanitation Data'!D190))="","",OFFSET('Sanitation Data'!$D$30,0,10*ROW('Sanitation Data'!D190)))</f>
        <v/>
      </c>
      <c r="CN196" s="310" t="str">
        <f ca="true">+IF(OFFSET('Sanitation Data'!$D$31,0,10*ROW('Sanitation Data'!D190))="","",OFFSET('Sanitation Data'!$D$31,0,10*ROW('Sanitation Data'!D190)))</f>
        <v/>
      </c>
      <c r="CO196" s="310" t="str">
        <f ca="true">+IF(OFFSET('Sanitation Data'!$D$32,0,10*ROW('Sanitation Data'!D190))="","",OFFSET('Sanitation Data'!$D$32,0,10*ROW('Sanitation Data'!D190)))</f>
        <v/>
      </c>
      <c r="CP196" s="310" t="str">
        <f ca="true">+IF(OFFSET('Sanitation Data'!$E$28,0,10*ROW('Sanitation Data'!E190))="","",OFFSET('Sanitation Data'!$E$28,0,10*ROW('Sanitation Data'!E190)))</f>
        <v/>
      </c>
      <c r="CQ196" s="310" t="str">
        <f ca="true">+IF(OFFSET('Sanitation Data'!$E$29,0,10*ROW('Sanitation Data'!E190))="","",OFFSET('Sanitation Data'!$E$29,0,10*ROW('Sanitation Data'!E190)))</f>
        <v/>
      </c>
      <c r="CR196" s="310" t="str">
        <f ca="true">+IF(OFFSET('Sanitation Data'!$E$30,0,10*ROW('Sanitation Data'!E190))="","",OFFSET('Sanitation Data'!$E$30,0,10*ROW('Sanitation Data'!E190)))</f>
        <v/>
      </c>
      <c r="CS196" s="310" t="str">
        <f ca="true">+IF(OFFSET('Sanitation Data'!$E$31,0,10*ROW('Sanitation Data'!E190))="","",OFFSET('Sanitation Data'!$E$31,0,10*ROW('Sanitation Data'!E190)))</f>
        <v/>
      </c>
      <c r="CT196" s="310" t="str">
        <f ca="true">+IF(OFFSET('Sanitation Data'!$E$32,0,10*ROW('Sanitation Data'!E190))="","",OFFSET('Sanitation Data'!$E$32,0,10*ROW('Sanitation Data'!E190)))</f>
        <v/>
      </c>
      <c r="CU196" s="310" t="str">
        <f ca="true">+IF(OFFSET('Sanitation Data'!$F$28,0,10*ROW('Sanitation Data'!F190))="","",OFFSET('Sanitation Data'!$F$28,0,10*ROW('Sanitation Data'!F190)))</f>
        <v/>
      </c>
      <c r="CV196" s="310" t="str">
        <f ca="true">+IF(OFFSET('Sanitation Data'!$F$29,0,10*ROW('Sanitation Data'!F190))="","",OFFSET('Sanitation Data'!$F$29,0,10*ROW('Sanitation Data'!F190)))</f>
        <v/>
      </c>
      <c r="CW196" s="310" t="str">
        <f ca="true">+IF(OFFSET('Sanitation Data'!$F$30,0,10*ROW('Sanitation Data'!F190))="","",OFFSET('Sanitation Data'!$F$30,0,10*ROW('Sanitation Data'!F190)))</f>
        <v/>
      </c>
      <c r="CX196" s="310" t="str">
        <f ca="true">+IF(OFFSET('Sanitation Data'!$F$31,0,10*ROW('Sanitation Data'!F190))="","",OFFSET('Sanitation Data'!$F$31,0,10*ROW('Sanitation Data'!F190)))</f>
        <v/>
      </c>
      <c r="CY196" s="310" t="str">
        <f ca="true">+IF(OFFSET('Sanitation Data'!$F$32,0,10*ROW('Sanitation Data'!F190))="","",OFFSET('Sanitation Data'!$F$32,0,10*ROW('Sanitation Data'!F190)))</f>
        <v/>
      </c>
      <c r="CZ196" s="310" t="str">
        <f ca="true">+IF(OFFSET('Sanitation Data'!$G$28,0,10*ROW('Sanitation Data'!G190))="","",OFFSET('Sanitation Data'!$G$28,0,10*ROW('Sanitation Data'!G190)))</f>
        <v/>
      </c>
      <c r="DA196" s="310" t="str">
        <f ca="true">+IF(OFFSET('Sanitation Data'!$G$29,0,10*ROW('Sanitation Data'!G190))="","",OFFSET('Sanitation Data'!$G$29,0,10*ROW('Sanitation Data'!G190)))</f>
        <v/>
      </c>
      <c r="DB196" s="310" t="str">
        <f ca="true">+IF(OFFSET('Sanitation Data'!$G$30,0,10*ROW('Sanitation Data'!G190))="","",OFFSET('Sanitation Data'!$G$30,0,10*ROW('Sanitation Data'!G190)))</f>
        <v/>
      </c>
      <c r="DC196" s="310" t="str">
        <f ca="true">+IF(OFFSET('Sanitation Data'!$G$31,0,10*ROW('Sanitation Data'!G190))="","",OFFSET('Sanitation Data'!$G$31,0,10*ROW('Sanitation Data'!G190)))</f>
        <v/>
      </c>
      <c r="DD196" s="310" t="str">
        <f ca="true">+IF(OFFSET('Sanitation Data'!$G$32,0,10*ROW('Sanitation Data'!G190))="","",OFFSET('Sanitation Data'!$G$32,0,10*ROW('Sanitation Data'!G190)))</f>
        <v/>
      </c>
      <c r="DE196" s="310" t="str">
        <f ca="true">+IF(OFFSET('Sanitation Data'!$H$28,0,10*ROW('Sanitation Data'!H190))="","",OFFSET('Sanitation Data'!$H$28,0,10*ROW('Sanitation Data'!H190)))</f>
        <v/>
      </c>
      <c r="DF196" s="310" t="str">
        <f ca="true">+IF(OFFSET('Sanitation Data'!$H$29,0,10*ROW('Sanitation Data'!H190))="","",OFFSET('Sanitation Data'!$H$29,0,10*ROW('Sanitation Data'!H190)))</f>
        <v/>
      </c>
      <c r="DG196" s="310" t="str">
        <f ca="true">+IF(OFFSET('Sanitation Data'!$H$30,0,10*ROW('Sanitation Data'!H190))="","",OFFSET('Sanitation Data'!$H$30,0,10*ROW('Sanitation Data'!H190)))</f>
        <v/>
      </c>
      <c r="DH196" s="310" t="str">
        <f ca="true">+IF(OFFSET('Sanitation Data'!$H$31,0,10*ROW('Sanitation Data'!H190))="","",OFFSET('Sanitation Data'!$H$31,0,10*ROW('Sanitation Data'!H190)))</f>
        <v/>
      </c>
      <c r="DI196" s="310" t="str">
        <f ca="true">+IF(OFFSET('Sanitation Data'!$H$32,0,10*ROW('Sanitation Data'!H190))="","",OFFSET('Sanitation Data'!$H$32,0,10*ROW('Sanitation Data'!H190)))</f>
        <v/>
      </c>
      <c r="DJ196" s="310" t="str">
        <f ca="true">+IF(OFFSET('Sanitation Data'!$I$28,0,10*ROW('Sanitation Data'!I190))="","",OFFSET('Sanitation Data'!$I$28,0,10*ROW('Sanitation Data'!I190)))</f>
        <v/>
      </c>
      <c r="DK196" s="310" t="str">
        <f ca="true">+IF(OFFSET('Sanitation Data'!$I$29,0,10*ROW('Sanitation Data'!I190))="","",OFFSET('Sanitation Data'!$I$29,0,10*ROW('Sanitation Data'!I190)))</f>
        <v/>
      </c>
      <c r="DL196" s="310" t="str">
        <f ca="true">+IF(OFFSET('Sanitation Data'!$I$30,0,10*ROW('Sanitation Data'!I190))="","",OFFSET('Sanitation Data'!$I$30,0,10*ROW('Sanitation Data'!I190)))</f>
        <v/>
      </c>
      <c r="DM196" s="310" t="str">
        <f ca="true">+IF(OFFSET('Sanitation Data'!$I$31,0,10*ROW('Sanitation Data'!I190))="","",OFFSET('Sanitation Data'!$I$31,0,10*ROW('Sanitation Data'!I190)))</f>
        <v/>
      </c>
      <c r="DN196" s="310" t="str">
        <f ca="true">+IF(OFFSET('Sanitation Data'!$I$32,0,10*ROW('Sanitation Data'!I190))="","",OFFSET('Sanitation Data'!$I$32,0,10*ROW('Sanitation Data'!I190)))</f>
        <v/>
      </c>
      <c r="DO196" s="310" t="str">
        <f ca="true">+IF(OFFSET('Hygiene Data'!$D$11,0,10*ROW('Hygiene Data'!D190))="","",OFFSET('Hygiene Data'!$D$11,0,10*ROW('Hygiene Data'!D190)))</f>
        <v/>
      </c>
      <c r="DP196" s="310" t="str">
        <f ca="true">+IF(OFFSET('Hygiene Data'!$D$12,0,10*ROW('Hygiene Data'!D190))="","",OFFSET('Hygiene Data'!$D$12,0,10*ROW('Hygiene Data'!D190)))</f>
        <v/>
      </c>
      <c r="DQ196" s="310" t="str">
        <f ca="true">+IF(OFFSET('Hygiene Data'!$D$13,0,10*ROW('Hygiene Data'!D190))="","",OFFSET('Hygiene Data'!$D$13,0,10*ROW('Hygiene Data'!D190)))</f>
        <v/>
      </c>
      <c r="DR196" s="310" t="str">
        <f ca="true">+IF(OFFSET('Hygiene Data'!$E$11,0,10*ROW('Hygiene Data'!E190))="","",OFFSET('Hygiene Data'!$E$11,0,10*ROW('Hygiene Data'!E190)))</f>
        <v/>
      </c>
      <c r="DS196" s="310" t="str">
        <f ca="true">+IF(OFFSET('Hygiene Data'!$E$12,0,10*ROW('Hygiene Data'!E190))="","",OFFSET('Hygiene Data'!$E$12,0,10*ROW('Hygiene Data'!E190)))</f>
        <v/>
      </c>
      <c r="DT196" s="310" t="str">
        <f ca="true">+IF(OFFSET('Hygiene Data'!$E$13,0,10*ROW('Hygiene Data'!E190))="","",OFFSET('Hygiene Data'!$E$13,0,10*ROW('Hygiene Data'!E190)))</f>
        <v/>
      </c>
      <c r="DU196" s="310" t="str">
        <f ca="true">+IF(OFFSET('Hygiene Data'!$F$11,0,10*ROW('Hygiene Data'!F190))="","",OFFSET('Hygiene Data'!$F$11,0,10*ROW('Hygiene Data'!F190)))</f>
        <v/>
      </c>
      <c r="DV196" s="310" t="str">
        <f ca="true">+IF(OFFSET('Hygiene Data'!$F$12,0,10*ROW('Hygiene Data'!F190))="","",OFFSET('Hygiene Data'!$F$12,0,10*ROW('Hygiene Data'!F190)))</f>
        <v/>
      </c>
      <c r="DW196" s="310" t="str">
        <f ca="true">+IF(OFFSET('Hygiene Data'!$F$13,0,10*ROW('Hygiene Data'!F190))="","",OFFSET('Hygiene Data'!$F$13,0,10*ROW('Hygiene Data'!F190)))</f>
        <v/>
      </c>
      <c r="DX196" s="310" t="str">
        <f ca="true">+IF(OFFSET('Hygiene Data'!$G$11,0,10*ROW('Hygiene Data'!G190))="","",OFFSET('Hygiene Data'!$G$11,0,10*ROW('Hygiene Data'!G190)))</f>
        <v/>
      </c>
      <c r="DY196" s="310" t="str">
        <f ca="true">+IF(OFFSET('Hygiene Data'!$G$12,0,10*ROW('Hygiene Data'!G190))="","",OFFSET('Hygiene Data'!$G$12,0,10*ROW('Hygiene Data'!G190)))</f>
        <v/>
      </c>
      <c r="DZ196" s="310" t="str">
        <f ca="true">+IF(OFFSET('Hygiene Data'!$G$13,0,10*ROW('Hygiene Data'!G190))="","",OFFSET('Hygiene Data'!$G$13,0,10*ROW('Hygiene Data'!G190)))</f>
        <v/>
      </c>
      <c r="EA196" s="310" t="str">
        <f ca="true">+IF(OFFSET('Hygiene Data'!$H$11,0,10*ROW('Hygiene Data'!H190))="","",OFFSET('Hygiene Data'!$H$11,0,10*ROW('Hygiene Data'!H190)))</f>
        <v/>
      </c>
      <c r="EB196" s="310" t="str">
        <f ca="true">+IF(OFFSET('Hygiene Data'!$H$12,0,10*ROW('Hygiene Data'!H190))="","",OFFSET('Hygiene Data'!$H$12,0,10*ROW('Hygiene Data'!H190)))</f>
        <v/>
      </c>
      <c r="EC196" s="310" t="str">
        <f ca="true">+IF(OFFSET('Hygiene Data'!$H$13,0,10*ROW('Hygiene Data'!H190))="","",OFFSET('Hygiene Data'!$H$13,0,10*ROW('Hygiene Data'!H190)))</f>
        <v/>
      </c>
      <c r="ED196" s="310" t="str">
        <f ca="true">+IF(OFFSET('Hygiene Data'!$I$11,0,10*ROW('Hygiene Data'!I190))="","",OFFSET('Hygiene Data'!$I$11,0,10*ROW('Hygiene Data'!I190)))</f>
        <v/>
      </c>
      <c r="EE196" s="310" t="str">
        <f ca="true">+IF(OFFSET('Hygiene Data'!$I$12,0,10*ROW('Hygiene Data'!I190))="","",OFFSET('Hygiene Data'!$I$12,0,10*ROW('Hygiene Data'!I190)))</f>
        <v/>
      </c>
      <c r="EF196" s="310"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66"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10"/>
      <c r="BS197" s="310" t="str">
        <f ca="true">+IF(OFFSET('Water Data'!$D$27,0,10*ROW('Water Data'!D191))="","",OFFSET('Water Data'!$D$27,0,10*ROW('Water Data'!D191)))</f>
        <v/>
      </c>
      <c r="BT197" s="310" t="str">
        <f ca="true">+IF(OFFSET('Water Data'!$D$28,0,10*ROW('Water Data'!D191))="","",OFFSET('Water Data'!$D$28,0,10*ROW('Water Data'!D191)))</f>
        <v/>
      </c>
      <c r="BU197" s="310" t="str">
        <f ca="true">+IF(OFFSET('Water Data'!$D$29,0,10*ROW('Water Data'!D191))="","",OFFSET('Water Data'!$D$29,0,10*ROW('Water Data'!D191)))</f>
        <v/>
      </c>
      <c r="BV197" s="310" t="str">
        <f ca="true">+IF(OFFSET('Water Data'!$E$27,0,10*ROW('Water Data'!E191))="","",OFFSET('Water Data'!$E$27,0,10*ROW('Water Data'!E191)))</f>
        <v/>
      </c>
      <c r="BW197" s="310" t="str">
        <f ca="true">+IF(OFFSET('Water Data'!$E$28,0,10*ROW('Water Data'!E191))="","",OFFSET('Water Data'!$E$28,0,10*ROW('Water Data'!E191)))</f>
        <v/>
      </c>
      <c r="BX197" s="310" t="str">
        <f ca="true">+IF(OFFSET('Water Data'!$E$29,0,10*ROW('Water Data'!E191))="","",OFFSET('Water Data'!$E$29,0,10*ROW('Water Data'!E191)))</f>
        <v/>
      </c>
      <c r="BY197" s="310" t="str">
        <f ca="true">+IF(OFFSET('Water Data'!$F$27,0,10*ROW('Water Data'!F191))="","",OFFSET('Water Data'!$F$27,0,10*ROW('Water Data'!F191)))</f>
        <v/>
      </c>
      <c r="BZ197" s="310" t="str">
        <f ca="true">+IF(OFFSET('Water Data'!$F$28,0,10*ROW('Water Data'!F191))="","",OFFSET('Water Data'!$F$28,0,10*ROW('Water Data'!F191)))</f>
        <v/>
      </c>
      <c r="CA197" s="310" t="str">
        <f ca="true">+IF(OFFSET('Water Data'!$F$29,0,10*ROW('Water Data'!F191))="","",OFFSET('Water Data'!$F$29,0,10*ROW('Water Data'!F191)))</f>
        <v/>
      </c>
      <c r="CB197" s="310" t="str">
        <f ca="true">+IF(OFFSET('Water Data'!$G$27,0,10*ROW('Water Data'!G191))="","",OFFSET('Water Data'!$G$27,0,10*ROW('Water Data'!G191)))</f>
        <v/>
      </c>
      <c r="CC197" s="310" t="str">
        <f ca="true">+IF(OFFSET('Water Data'!$G$28,0,10*ROW('Water Data'!G191))="","",OFFSET('Water Data'!$G$28,0,10*ROW('Water Data'!G191)))</f>
        <v/>
      </c>
      <c r="CD197" s="310" t="str">
        <f ca="true">+IF(OFFSET('Water Data'!$G$29,0,10*ROW('Water Data'!G191))="","",OFFSET('Water Data'!$G$29,0,10*ROW('Water Data'!G191)))</f>
        <v/>
      </c>
      <c r="CE197" s="310" t="str">
        <f ca="true">+IF(OFFSET('Water Data'!$H$27,0,10*ROW('Water Data'!H191))="","",OFFSET('Water Data'!$H$27,0,10*ROW('Water Data'!H191)))</f>
        <v/>
      </c>
      <c r="CF197" s="310" t="str">
        <f ca="true">+IF(OFFSET('Water Data'!$H$28,0,10*ROW('Water Data'!H191))="","",OFFSET('Water Data'!$H$28,0,10*ROW('Water Data'!H191)))</f>
        <v/>
      </c>
      <c r="CG197" s="310" t="str">
        <f ca="true">+IF(OFFSET('Water Data'!$H$29,0,10*ROW('Water Data'!H191))="","",OFFSET('Water Data'!$H$29,0,10*ROW('Water Data'!H191)))</f>
        <v/>
      </c>
      <c r="CH197" s="310" t="str">
        <f ca="true">+IF(OFFSET('Water Data'!$I$27,0,10*ROW('Water Data'!I191))="","",OFFSET('Water Data'!$I$27,0,10*ROW('Water Data'!I191)))</f>
        <v/>
      </c>
      <c r="CI197" s="310" t="str">
        <f ca="true">+IF(OFFSET('Water Data'!$I$28,0,10*ROW('Water Data'!I191))="","",OFFSET('Water Data'!$I$28,0,10*ROW('Water Data'!I191)))</f>
        <v/>
      </c>
      <c r="CJ197" s="310" t="str">
        <f ca="true">+IF(OFFSET('Water Data'!$I$29,0,10*ROW('Water Data'!I191))="","",OFFSET('Water Data'!$I$29,0,10*ROW('Water Data'!I191)))</f>
        <v/>
      </c>
      <c r="CK197" s="310" t="str">
        <f ca="true">+IF(OFFSET('Sanitation Data'!$D$28,0,10*ROW('Sanitation Data'!D191))="","",OFFSET('Sanitation Data'!$D$28,0,10*ROW('Sanitation Data'!D191)))</f>
        <v/>
      </c>
      <c r="CL197" s="310" t="str">
        <f ca="true">+IF(OFFSET('Sanitation Data'!$D$29,0,10*ROW('Sanitation Data'!D191))="","",OFFSET('Sanitation Data'!$D$29,0,10*ROW('Sanitation Data'!D191)))</f>
        <v/>
      </c>
      <c r="CM197" s="310" t="str">
        <f ca="true">+IF(OFFSET('Sanitation Data'!$D$30,0,10*ROW('Sanitation Data'!D191))="","",OFFSET('Sanitation Data'!$D$30,0,10*ROW('Sanitation Data'!D191)))</f>
        <v/>
      </c>
      <c r="CN197" s="310" t="str">
        <f ca="true">+IF(OFFSET('Sanitation Data'!$D$31,0,10*ROW('Sanitation Data'!D191))="","",OFFSET('Sanitation Data'!$D$31,0,10*ROW('Sanitation Data'!D191)))</f>
        <v/>
      </c>
      <c r="CO197" s="310" t="str">
        <f ca="true">+IF(OFFSET('Sanitation Data'!$D$32,0,10*ROW('Sanitation Data'!D191))="","",OFFSET('Sanitation Data'!$D$32,0,10*ROW('Sanitation Data'!D191)))</f>
        <v/>
      </c>
      <c r="CP197" s="310" t="str">
        <f ca="true">+IF(OFFSET('Sanitation Data'!$E$28,0,10*ROW('Sanitation Data'!E191))="","",OFFSET('Sanitation Data'!$E$28,0,10*ROW('Sanitation Data'!E191)))</f>
        <v/>
      </c>
      <c r="CQ197" s="310" t="str">
        <f ca="true">+IF(OFFSET('Sanitation Data'!$E$29,0,10*ROW('Sanitation Data'!E191))="","",OFFSET('Sanitation Data'!$E$29,0,10*ROW('Sanitation Data'!E191)))</f>
        <v/>
      </c>
      <c r="CR197" s="310" t="str">
        <f ca="true">+IF(OFFSET('Sanitation Data'!$E$30,0,10*ROW('Sanitation Data'!E191))="","",OFFSET('Sanitation Data'!$E$30,0,10*ROW('Sanitation Data'!E191)))</f>
        <v/>
      </c>
      <c r="CS197" s="310" t="str">
        <f ca="true">+IF(OFFSET('Sanitation Data'!$E$31,0,10*ROW('Sanitation Data'!E191))="","",OFFSET('Sanitation Data'!$E$31,0,10*ROW('Sanitation Data'!E191)))</f>
        <v/>
      </c>
      <c r="CT197" s="310" t="str">
        <f ca="true">+IF(OFFSET('Sanitation Data'!$E$32,0,10*ROW('Sanitation Data'!E191))="","",OFFSET('Sanitation Data'!$E$32,0,10*ROW('Sanitation Data'!E191)))</f>
        <v/>
      </c>
      <c r="CU197" s="310" t="str">
        <f ca="true">+IF(OFFSET('Sanitation Data'!$F$28,0,10*ROW('Sanitation Data'!F191))="","",OFFSET('Sanitation Data'!$F$28,0,10*ROW('Sanitation Data'!F191)))</f>
        <v/>
      </c>
      <c r="CV197" s="310" t="str">
        <f ca="true">+IF(OFFSET('Sanitation Data'!$F$29,0,10*ROW('Sanitation Data'!F191))="","",OFFSET('Sanitation Data'!$F$29,0,10*ROW('Sanitation Data'!F191)))</f>
        <v/>
      </c>
      <c r="CW197" s="310" t="str">
        <f ca="true">+IF(OFFSET('Sanitation Data'!$F$30,0,10*ROW('Sanitation Data'!F191))="","",OFFSET('Sanitation Data'!$F$30,0,10*ROW('Sanitation Data'!F191)))</f>
        <v/>
      </c>
      <c r="CX197" s="310" t="str">
        <f ca="true">+IF(OFFSET('Sanitation Data'!$F$31,0,10*ROW('Sanitation Data'!F191))="","",OFFSET('Sanitation Data'!$F$31,0,10*ROW('Sanitation Data'!F191)))</f>
        <v/>
      </c>
      <c r="CY197" s="310" t="str">
        <f ca="true">+IF(OFFSET('Sanitation Data'!$F$32,0,10*ROW('Sanitation Data'!F191))="","",OFFSET('Sanitation Data'!$F$32,0,10*ROW('Sanitation Data'!F191)))</f>
        <v/>
      </c>
      <c r="CZ197" s="310" t="str">
        <f ca="true">+IF(OFFSET('Sanitation Data'!$G$28,0,10*ROW('Sanitation Data'!G191))="","",OFFSET('Sanitation Data'!$G$28,0,10*ROW('Sanitation Data'!G191)))</f>
        <v/>
      </c>
      <c r="DA197" s="310" t="str">
        <f ca="true">+IF(OFFSET('Sanitation Data'!$G$29,0,10*ROW('Sanitation Data'!G191))="","",OFFSET('Sanitation Data'!$G$29,0,10*ROW('Sanitation Data'!G191)))</f>
        <v/>
      </c>
      <c r="DB197" s="310" t="str">
        <f ca="true">+IF(OFFSET('Sanitation Data'!$G$30,0,10*ROW('Sanitation Data'!G191))="","",OFFSET('Sanitation Data'!$G$30,0,10*ROW('Sanitation Data'!G191)))</f>
        <v/>
      </c>
      <c r="DC197" s="310" t="str">
        <f ca="true">+IF(OFFSET('Sanitation Data'!$G$31,0,10*ROW('Sanitation Data'!G191))="","",OFFSET('Sanitation Data'!$G$31,0,10*ROW('Sanitation Data'!G191)))</f>
        <v/>
      </c>
      <c r="DD197" s="310" t="str">
        <f ca="true">+IF(OFFSET('Sanitation Data'!$G$32,0,10*ROW('Sanitation Data'!G191))="","",OFFSET('Sanitation Data'!$G$32,0,10*ROW('Sanitation Data'!G191)))</f>
        <v/>
      </c>
      <c r="DE197" s="310" t="str">
        <f ca="true">+IF(OFFSET('Sanitation Data'!$H$28,0,10*ROW('Sanitation Data'!H191))="","",OFFSET('Sanitation Data'!$H$28,0,10*ROW('Sanitation Data'!H191)))</f>
        <v/>
      </c>
      <c r="DF197" s="310" t="str">
        <f ca="true">+IF(OFFSET('Sanitation Data'!$H$29,0,10*ROW('Sanitation Data'!H191))="","",OFFSET('Sanitation Data'!$H$29,0,10*ROW('Sanitation Data'!H191)))</f>
        <v/>
      </c>
      <c r="DG197" s="310" t="str">
        <f ca="true">+IF(OFFSET('Sanitation Data'!$H$30,0,10*ROW('Sanitation Data'!H191))="","",OFFSET('Sanitation Data'!$H$30,0,10*ROW('Sanitation Data'!H191)))</f>
        <v/>
      </c>
      <c r="DH197" s="310" t="str">
        <f ca="true">+IF(OFFSET('Sanitation Data'!$H$31,0,10*ROW('Sanitation Data'!H191))="","",OFFSET('Sanitation Data'!$H$31,0,10*ROW('Sanitation Data'!H191)))</f>
        <v/>
      </c>
      <c r="DI197" s="310" t="str">
        <f ca="true">+IF(OFFSET('Sanitation Data'!$H$32,0,10*ROW('Sanitation Data'!H191))="","",OFFSET('Sanitation Data'!$H$32,0,10*ROW('Sanitation Data'!H191)))</f>
        <v/>
      </c>
      <c r="DJ197" s="310" t="str">
        <f ca="true">+IF(OFFSET('Sanitation Data'!$I$28,0,10*ROW('Sanitation Data'!I191))="","",OFFSET('Sanitation Data'!$I$28,0,10*ROW('Sanitation Data'!I191)))</f>
        <v/>
      </c>
      <c r="DK197" s="310" t="str">
        <f ca="true">+IF(OFFSET('Sanitation Data'!$I$29,0,10*ROW('Sanitation Data'!I191))="","",OFFSET('Sanitation Data'!$I$29,0,10*ROW('Sanitation Data'!I191)))</f>
        <v/>
      </c>
      <c r="DL197" s="310" t="str">
        <f ca="true">+IF(OFFSET('Sanitation Data'!$I$30,0,10*ROW('Sanitation Data'!I191))="","",OFFSET('Sanitation Data'!$I$30,0,10*ROW('Sanitation Data'!I191)))</f>
        <v/>
      </c>
      <c r="DM197" s="310" t="str">
        <f ca="true">+IF(OFFSET('Sanitation Data'!$I$31,0,10*ROW('Sanitation Data'!I191))="","",OFFSET('Sanitation Data'!$I$31,0,10*ROW('Sanitation Data'!I191)))</f>
        <v/>
      </c>
      <c r="DN197" s="310" t="str">
        <f ca="true">+IF(OFFSET('Sanitation Data'!$I$32,0,10*ROW('Sanitation Data'!I191))="","",OFFSET('Sanitation Data'!$I$32,0,10*ROW('Sanitation Data'!I191)))</f>
        <v/>
      </c>
      <c r="DO197" s="310" t="str">
        <f ca="true">+IF(OFFSET('Hygiene Data'!$D$11,0,10*ROW('Hygiene Data'!D191))="","",OFFSET('Hygiene Data'!$D$11,0,10*ROW('Hygiene Data'!D191)))</f>
        <v/>
      </c>
      <c r="DP197" s="310" t="str">
        <f ca="true">+IF(OFFSET('Hygiene Data'!$D$12,0,10*ROW('Hygiene Data'!D191))="","",OFFSET('Hygiene Data'!$D$12,0,10*ROW('Hygiene Data'!D191)))</f>
        <v/>
      </c>
      <c r="DQ197" s="310" t="str">
        <f ca="true">+IF(OFFSET('Hygiene Data'!$D$13,0,10*ROW('Hygiene Data'!D191))="","",OFFSET('Hygiene Data'!$D$13,0,10*ROW('Hygiene Data'!D191)))</f>
        <v/>
      </c>
      <c r="DR197" s="310" t="str">
        <f ca="true">+IF(OFFSET('Hygiene Data'!$E$11,0,10*ROW('Hygiene Data'!E191))="","",OFFSET('Hygiene Data'!$E$11,0,10*ROW('Hygiene Data'!E191)))</f>
        <v/>
      </c>
      <c r="DS197" s="310" t="str">
        <f ca="true">+IF(OFFSET('Hygiene Data'!$E$12,0,10*ROW('Hygiene Data'!E191))="","",OFFSET('Hygiene Data'!$E$12,0,10*ROW('Hygiene Data'!E191)))</f>
        <v/>
      </c>
      <c r="DT197" s="310" t="str">
        <f ca="true">+IF(OFFSET('Hygiene Data'!$E$13,0,10*ROW('Hygiene Data'!E191))="","",OFFSET('Hygiene Data'!$E$13,0,10*ROW('Hygiene Data'!E191)))</f>
        <v/>
      </c>
      <c r="DU197" s="310" t="str">
        <f ca="true">+IF(OFFSET('Hygiene Data'!$F$11,0,10*ROW('Hygiene Data'!F191))="","",OFFSET('Hygiene Data'!$F$11,0,10*ROW('Hygiene Data'!F191)))</f>
        <v/>
      </c>
      <c r="DV197" s="310" t="str">
        <f ca="true">+IF(OFFSET('Hygiene Data'!$F$12,0,10*ROW('Hygiene Data'!F191))="","",OFFSET('Hygiene Data'!$F$12,0,10*ROW('Hygiene Data'!F191)))</f>
        <v/>
      </c>
      <c r="DW197" s="310" t="str">
        <f ca="true">+IF(OFFSET('Hygiene Data'!$F$13,0,10*ROW('Hygiene Data'!F191))="","",OFFSET('Hygiene Data'!$F$13,0,10*ROW('Hygiene Data'!F191)))</f>
        <v/>
      </c>
      <c r="DX197" s="310" t="str">
        <f ca="true">+IF(OFFSET('Hygiene Data'!$G$11,0,10*ROW('Hygiene Data'!G191))="","",OFFSET('Hygiene Data'!$G$11,0,10*ROW('Hygiene Data'!G191)))</f>
        <v/>
      </c>
      <c r="DY197" s="310" t="str">
        <f ca="true">+IF(OFFSET('Hygiene Data'!$G$12,0,10*ROW('Hygiene Data'!G191))="","",OFFSET('Hygiene Data'!$G$12,0,10*ROW('Hygiene Data'!G191)))</f>
        <v/>
      </c>
      <c r="DZ197" s="310" t="str">
        <f ca="true">+IF(OFFSET('Hygiene Data'!$G$13,0,10*ROW('Hygiene Data'!G191))="","",OFFSET('Hygiene Data'!$G$13,0,10*ROW('Hygiene Data'!G191)))</f>
        <v/>
      </c>
      <c r="EA197" s="310" t="str">
        <f ca="true">+IF(OFFSET('Hygiene Data'!$H$11,0,10*ROW('Hygiene Data'!H191))="","",OFFSET('Hygiene Data'!$H$11,0,10*ROW('Hygiene Data'!H191)))</f>
        <v/>
      </c>
      <c r="EB197" s="310" t="str">
        <f ca="true">+IF(OFFSET('Hygiene Data'!$H$12,0,10*ROW('Hygiene Data'!H191))="","",OFFSET('Hygiene Data'!$H$12,0,10*ROW('Hygiene Data'!H191)))</f>
        <v/>
      </c>
      <c r="EC197" s="310" t="str">
        <f ca="true">+IF(OFFSET('Hygiene Data'!$H$13,0,10*ROW('Hygiene Data'!H191))="","",OFFSET('Hygiene Data'!$H$13,0,10*ROW('Hygiene Data'!H191)))</f>
        <v/>
      </c>
      <c r="ED197" s="310" t="str">
        <f ca="true">+IF(OFFSET('Hygiene Data'!$I$11,0,10*ROW('Hygiene Data'!I191))="","",OFFSET('Hygiene Data'!$I$11,0,10*ROW('Hygiene Data'!I191)))</f>
        <v/>
      </c>
      <c r="EE197" s="310" t="str">
        <f ca="true">+IF(OFFSET('Hygiene Data'!$I$12,0,10*ROW('Hygiene Data'!I191))="","",OFFSET('Hygiene Data'!$I$12,0,10*ROW('Hygiene Data'!I191)))</f>
        <v/>
      </c>
      <c r="EF197" s="310"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66"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10"/>
      <c r="BS198" s="310" t="str">
        <f ca="true">+IF(OFFSET('Water Data'!$D$27,0,10*ROW('Water Data'!D192))="","",OFFSET('Water Data'!$D$27,0,10*ROW('Water Data'!D192)))</f>
        <v/>
      </c>
      <c r="BT198" s="310" t="str">
        <f ca="true">+IF(OFFSET('Water Data'!$D$28,0,10*ROW('Water Data'!D192))="","",OFFSET('Water Data'!$D$28,0,10*ROW('Water Data'!D192)))</f>
        <v/>
      </c>
      <c r="BU198" s="310" t="str">
        <f ca="true">+IF(OFFSET('Water Data'!$D$29,0,10*ROW('Water Data'!D192))="","",OFFSET('Water Data'!$D$29,0,10*ROW('Water Data'!D192)))</f>
        <v/>
      </c>
      <c r="BV198" s="310" t="str">
        <f ca="true">+IF(OFFSET('Water Data'!$E$27,0,10*ROW('Water Data'!E192))="","",OFFSET('Water Data'!$E$27,0,10*ROW('Water Data'!E192)))</f>
        <v/>
      </c>
      <c r="BW198" s="310" t="str">
        <f ca="true">+IF(OFFSET('Water Data'!$E$28,0,10*ROW('Water Data'!E192))="","",OFFSET('Water Data'!$E$28,0,10*ROW('Water Data'!E192)))</f>
        <v/>
      </c>
      <c r="BX198" s="310" t="str">
        <f ca="true">+IF(OFFSET('Water Data'!$E$29,0,10*ROW('Water Data'!E192))="","",OFFSET('Water Data'!$E$29,0,10*ROW('Water Data'!E192)))</f>
        <v/>
      </c>
      <c r="BY198" s="310" t="str">
        <f ca="true">+IF(OFFSET('Water Data'!$F$27,0,10*ROW('Water Data'!F192))="","",OFFSET('Water Data'!$F$27,0,10*ROW('Water Data'!F192)))</f>
        <v/>
      </c>
      <c r="BZ198" s="310" t="str">
        <f ca="true">+IF(OFFSET('Water Data'!$F$28,0,10*ROW('Water Data'!F192))="","",OFFSET('Water Data'!$F$28,0,10*ROW('Water Data'!F192)))</f>
        <v/>
      </c>
      <c r="CA198" s="310" t="str">
        <f ca="true">+IF(OFFSET('Water Data'!$F$29,0,10*ROW('Water Data'!F192))="","",OFFSET('Water Data'!$F$29,0,10*ROW('Water Data'!F192)))</f>
        <v/>
      </c>
      <c r="CB198" s="310" t="str">
        <f ca="true">+IF(OFFSET('Water Data'!$G$27,0,10*ROW('Water Data'!G192))="","",OFFSET('Water Data'!$G$27,0,10*ROW('Water Data'!G192)))</f>
        <v/>
      </c>
      <c r="CC198" s="310" t="str">
        <f ca="true">+IF(OFFSET('Water Data'!$G$28,0,10*ROW('Water Data'!G192))="","",OFFSET('Water Data'!$G$28,0,10*ROW('Water Data'!G192)))</f>
        <v/>
      </c>
      <c r="CD198" s="310" t="str">
        <f ca="true">+IF(OFFSET('Water Data'!$G$29,0,10*ROW('Water Data'!G192))="","",OFFSET('Water Data'!$G$29,0,10*ROW('Water Data'!G192)))</f>
        <v/>
      </c>
      <c r="CE198" s="310" t="str">
        <f ca="true">+IF(OFFSET('Water Data'!$H$27,0,10*ROW('Water Data'!H192))="","",OFFSET('Water Data'!$H$27,0,10*ROW('Water Data'!H192)))</f>
        <v/>
      </c>
      <c r="CF198" s="310" t="str">
        <f ca="true">+IF(OFFSET('Water Data'!$H$28,0,10*ROW('Water Data'!H192))="","",OFFSET('Water Data'!$H$28,0,10*ROW('Water Data'!H192)))</f>
        <v/>
      </c>
      <c r="CG198" s="310" t="str">
        <f ca="true">+IF(OFFSET('Water Data'!$H$29,0,10*ROW('Water Data'!H192))="","",OFFSET('Water Data'!$H$29,0,10*ROW('Water Data'!H192)))</f>
        <v/>
      </c>
      <c r="CH198" s="310" t="str">
        <f ca="true">+IF(OFFSET('Water Data'!$I$27,0,10*ROW('Water Data'!I192))="","",OFFSET('Water Data'!$I$27,0,10*ROW('Water Data'!I192)))</f>
        <v/>
      </c>
      <c r="CI198" s="310" t="str">
        <f ca="true">+IF(OFFSET('Water Data'!$I$28,0,10*ROW('Water Data'!I192))="","",OFFSET('Water Data'!$I$28,0,10*ROW('Water Data'!I192)))</f>
        <v/>
      </c>
      <c r="CJ198" s="310" t="str">
        <f ca="true">+IF(OFFSET('Water Data'!$I$29,0,10*ROW('Water Data'!I192))="","",OFFSET('Water Data'!$I$29,0,10*ROW('Water Data'!I192)))</f>
        <v/>
      </c>
      <c r="CK198" s="310" t="str">
        <f ca="true">+IF(OFFSET('Sanitation Data'!$D$28,0,10*ROW('Sanitation Data'!D192))="","",OFFSET('Sanitation Data'!$D$28,0,10*ROW('Sanitation Data'!D192)))</f>
        <v/>
      </c>
      <c r="CL198" s="310" t="str">
        <f ca="true">+IF(OFFSET('Sanitation Data'!$D$29,0,10*ROW('Sanitation Data'!D192))="","",OFFSET('Sanitation Data'!$D$29,0,10*ROW('Sanitation Data'!D192)))</f>
        <v/>
      </c>
      <c r="CM198" s="310" t="str">
        <f ca="true">+IF(OFFSET('Sanitation Data'!$D$30,0,10*ROW('Sanitation Data'!D192))="","",OFFSET('Sanitation Data'!$D$30,0,10*ROW('Sanitation Data'!D192)))</f>
        <v/>
      </c>
      <c r="CN198" s="310" t="str">
        <f ca="true">+IF(OFFSET('Sanitation Data'!$D$31,0,10*ROW('Sanitation Data'!D192))="","",OFFSET('Sanitation Data'!$D$31,0,10*ROW('Sanitation Data'!D192)))</f>
        <v/>
      </c>
      <c r="CO198" s="310" t="str">
        <f ca="true">+IF(OFFSET('Sanitation Data'!$D$32,0,10*ROW('Sanitation Data'!D192))="","",OFFSET('Sanitation Data'!$D$32,0,10*ROW('Sanitation Data'!D192)))</f>
        <v/>
      </c>
      <c r="CP198" s="310" t="str">
        <f ca="true">+IF(OFFSET('Sanitation Data'!$E$28,0,10*ROW('Sanitation Data'!E192))="","",OFFSET('Sanitation Data'!$E$28,0,10*ROW('Sanitation Data'!E192)))</f>
        <v/>
      </c>
      <c r="CQ198" s="310" t="str">
        <f ca="true">+IF(OFFSET('Sanitation Data'!$E$29,0,10*ROW('Sanitation Data'!E192))="","",OFFSET('Sanitation Data'!$E$29,0,10*ROW('Sanitation Data'!E192)))</f>
        <v/>
      </c>
      <c r="CR198" s="310" t="str">
        <f ca="true">+IF(OFFSET('Sanitation Data'!$E$30,0,10*ROW('Sanitation Data'!E192))="","",OFFSET('Sanitation Data'!$E$30,0,10*ROW('Sanitation Data'!E192)))</f>
        <v/>
      </c>
      <c r="CS198" s="310" t="str">
        <f ca="true">+IF(OFFSET('Sanitation Data'!$E$31,0,10*ROW('Sanitation Data'!E192))="","",OFFSET('Sanitation Data'!$E$31,0,10*ROW('Sanitation Data'!E192)))</f>
        <v/>
      </c>
      <c r="CT198" s="310" t="str">
        <f ca="true">+IF(OFFSET('Sanitation Data'!$E$32,0,10*ROW('Sanitation Data'!E192))="","",OFFSET('Sanitation Data'!$E$32,0,10*ROW('Sanitation Data'!E192)))</f>
        <v/>
      </c>
      <c r="CU198" s="310" t="str">
        <f ca="true">+IF(OFFSET('Sanitation Data'!$F$28,0,10*ROW('Sanitation Data'!F192))="","",OFFSET('Sanitation Data'!$F$28,0,10*ROW('Sanitation Data'!F192)))</f>
        <v/>
      </c>
      <c r="CV198" s="310" t="str">
        <f ca="true">+IF(OFFSET('Sanitation Data'!$F$29,0,10*ROW('Sanitation Data'!F192))="","",OFFSET('Sanitation Data'!$F$29,0,10*ROW('Sanitation Data'!F192)))</f>
        <v/>
      </c>
      <c r="CW198" s="310" t="str">
        <f ca="true">+IF(OFFSET('Sanitation Data'!$F$30,0,10*ROW('Sanitation Data'!F192))="","",OFFSET('Sanitation Data'!$F$30,0,10*ROW('Sanitation Data'!F192)))</f>
        <v/>
      </c>
      <c r="CX198" s="310" t="str">
        <f ca="true">+IF(OFFSET('Sanitation Data'!$F$31,0,10*ROW('Sanitation Data'!F192))="","",OFFSET('Sanitation Data'!$F$31,0,10*ROW('Sanitation Data'!F192)))</f>
        <v/>
      </c>
      <c r="CY198" s="310" t="str">
        <f ca="true">+IF(OFFSET('Sanitation Data'!$F$32,0,10*ROW('Sanitation Data'!F192))="","",OFFSET('Sanitation Data'!$F$32,0,10*ROW('Sanitation Data'!F192)))</f>
        <v/>
      </c>
      <c r="CZ198" s="310" t="str">
        <f ca="true">+IF(OFFSET('Sanitation Data'!$G$28,0,10*ROW('Sanitation Data'!G192))="","",OFFSET('Sanitation Data'!$G$28,0,10*ROW('Sanitation Data'!G192)))</f>
        <v/>
      </c>
      <c r="DA198" s="310" t="str">
        <f ca="true">+IF(OFFSET('Sanitation Data'!$G$29,0,10*ROW('Sanitation Data'!G192))="","",OFFSET('Sanitation Data'!$G$29,0,10*ROW('Sanitation Data'!G192)))</f>
        <v/>
      </c>
      <c r="DB198" s="310" t="str">
        <f ca="true">+IF(OFFSET('Sanitation Data'!$G$30,0,10*ROW('Sanitation Data'!G192))="","",OFFSET('Sanitation Data'!$G$30,0,10*ROW('Sanitation Data'!G192)))</f>
        <v/>
      </c>
      <c r="DC198" s="310" t="str">
        <f ca="true">+IF(OFFSET('Sanitation Data'!$G$31,0,10*ROW('Sanitation Data'!G192))="","",OFFSET('Sanitation Data'!$G$31,0,10*ROW('Sanitation Data'!G192)))</f>
        <v/>
      </c>
      <c r="DD198" s="310" t="str">
        <f ca="true">+IF(OFFSET('Sanitation Data'!$G$32,0,10*ROW('Sanitation Data'!G192))="","",OFFSET('Sanitation Data'!$G$32,0,10*ROW('Sanitation Data'!G192)))</f>
        <v/>
      </c>
      <c r="DE198" s="310" t="str">
        <f ca="true">+IF(OFFSET('Sanitation Data'!$H$28,0,10*ROW('Sanitation Data'!H192))="","",OFFSET('Sanitation Data'!$H$28,0,10*ROW('Sanitation Data'!H192)))</f>
        <v/>
      </c>
      <c r="DF198" s="310" t="str">
        <f ca="true">+IF(OFFSET('Sanitation Data'!$H$29,0,10*ROW('Sanitation Data'!H192))="","",OFFSET('Sanitation Data'!$H$29,0,10*ROW('Sanitation Data'!H192)))</f>
        <v/>
      </c>
      <c r="DG198" s="310" t="str">
        <f ca="true">+IF(OFFSET('Sanitation Data'!$H$30,0,10*ROW('Sanitation Data'!H192))="","",OFFSET('Sanitation Data'!$H$30,0,10*ROW('Sanitation Data'!H192)))</f>
        <v/>
      </c>
      <c r="DH198" s="310" t="str">
        <f ca="true">+IF(OFFSET('Sanitation Data'!$H$31,0,10*ROW('Sanitation Data'!H192))="","",OFFSET('Sanitation Data'!$H$31,0,10*ROW('Sanitation Data'!H192)))</f>
        <v/>
      </c>
      <c r="DI198" s="310" t="str">
        <f ca="true">+IF(OFFSET('Sanitation Data'!$H$32,0,10*ROW('Sanitation Data'!H192))="","",OFFSET('Sanitation Data'!$H$32,0,10*ROW('Sanitation Data'!H192)))</f>
        <v/>
      </c>
      <c r="DJ198" s="310" t="str">
        <f ca="true">+IF(OFFSET('Sanitation Data'!$I$28,0,10*ROW('Sanitation Data'!I192))="","",OFFSET('Sanitation Data'!$I$28,0,10*ROW('Sanitation Data'!I192)))</f>
        <v/>
      </c>
      <c r="DK198" s="310" t="str">
        <f ca="true">+IF(OFFSET('Sanitation Data'!$I$29,0,10*ROW('Sanitation Data'!I192))="","",OFFSET('Sanitation Data'!$I$29,0,10*ROW('Sanitation Data'!I192)))</f>
        <v/>
      </c>
      <c r="DL198" s="310" t="str">
        <f ca="true">+IF(OFFSET('Sanitation Data'!$I$30,0,10*ROW('Sanitation Data'!I192))="","",OFFSET('Sanitation Data'!$I$30,0,10*ROW('Sanitation Data'!I192)))</f>
        <v/>
      </c>
      <c r="DM198" s="310" t="str">
        <f ca="true">+IF(OFFSET('Sanitation Data'!$I$31,0,10*ROW('Sanitation Data'!I192))="","",OFFSET('Sanitation Data'!$I$31,0,10*ROW('Sanitation Data'!I192)))</f>
        <v/>
      </c>
      <c r="DN198" s="310" t="str">
        <f ca="true">+IF(OFFSET('Sanitation Data'!$I$32,0,10*ROW('Sanitation Data'!I192))="","",OFFSET('Sanitation Data'!$I$32,0,10*ROW('Sanitation Data'!I192)))</f>
        <v/>
      </c>
      <c r="DO198" s="310" t="str">
        <f ca="true">+IF(OFFSET('Hygiene Data'!$D$11,0,10*ROW('Hygiene Data'!D192))="","",OFFSET('Hygiene Data'!$D$11,0,10*ROW('Hygiene Data'!D192)))</f>
        <v/>
      </c>
      <c r="DP198" s="310" t="str">
        <f ca="true">+IF(OFFSET('Hygiene Data'!$D$12,0,10*ROW('Hygiene Data'!D192))="","",OFFSET('Hygiene Data'!$D$12,0,10*ROW('Hygiene Data'!D192)))</f>
        <v/>
      </c>
      <c r="DQ198" s="310" t="str">
        <f ca="true">+IF(OFFSET('Hygiene Data'!$D$13,0,10*ROW('Hygiene Data'!D192))="","",OFFSET('Hygiene Data'!$D$13,0,10*ROW('Hygiene Data'!D192)))</f>
        <v/>
      </c>
      <c r="DR198" s="310" t="str">
        <f ca="true">+IF(OFFSET('Hygiene Data'!$E$11,0,10*ROW('Hygiene Data'!E192))="","",OFFSET('Hygiene Data'!$E$11,0,10*ROW('Hygiene Data'!E192)))</f>
        <v/>
      </c>
      <c r="DS198" s="310" t="str">
        <f ca="true">+IF(OFFSET('Hygiene Data'!$E$12,0,10*ROW('Hygiene Data'!E192))="","",OFFSET('Hygiene Data'!$E$12,0,10*ROW('Hygiene Data'!E192)))</f>
        <v/>
      </c>
      <c r="DT198" s="310" t="str">
        <f ca="true">+IF(OFFSET('Hygiene Data'!$E$13,0,10*ROW('Hygiene Data'!E192))="","",OFFSET('Hygiene Data'!$E$13,0,10*ROW('Hygiene Data'!E192)))</f>
        <v/>
      </c>
      <c r="DU198" s="310" t="str">
        <f ca="true">+IF(OFFSET('Hygiene Data'!$F$11,0,10*ROW('Hygiene Data'!F192))="","",OFFSET('Hygiene Data'!$F$11,0,10*ROW('Hygiene Data'!F192)))</f>
        <v/>
      </c>
      <c r="DV198" s="310" t="str">
        <f ca="true">+IF(OFFSET('Hygiene Data'!$F$12,0,10*ROW('Hygiene Data'!F192))="","",OFFSET('Hygiene Data'!$F$12,0,10*ROW('Hygiene Data'!F192)))</f>
        <v/>
      </c>
      <c r="DW198" s="310" t="str">
        <f ca="true">+IF(OFFSET('Hygiene Data'!$F$13,0,10*ROW('Hygiene Data'!F192))="","",OFFSET('Hygiene Data'!$F$13,0,10*ROW('Hygiene Data'!F192)))</f>
        <v/>
      </c>
      <c r="DX198" s="310" t="str">
        <f ca="true">+IF(OFFSET('Hygiene Data'!$G$11,0,10*ROW('Hygiene Data'!G192))="","",OFFSET('Hygiene Data'!$G$11,0,10*ROW('Hygiene Data'!G192)))</f>
        <v/>
      </c>
      <c r="DY198" s="310" t="str">
        <f ca="true">+IF(OFFSET('Hygiene Data'!$G$12,0,10*ROW('Hygiene Data'!G192))="","",OFFSET('Hygiene Data'!$G$12,0,10*ROW('Hygiene Data'!G192)))</f>
        <v/>
      </c>
      <c r="DZ198" s="310" t="str">
        <f ca="true">+IF(OFFSET('Hygiene Data'!$G$13,0,10*ROW('Hygiene Data'!G192))="","",OFFSET('Hygiene Data'!$G$13,0,10*ROW('Hygiene Data'!G192)))</f>
        <v/>
      </c>
      <c r="EA198" s="310" t="str">
        <f ca="true">+IF(OFFSET('Hygiene Data'!$H$11,0,10*ROW('Hygiene Data'!H192))="","",OFFSET('Hygiene Data'!$H$11,0,10*ROW('Hygiene Data'!H192)))</f>
        <v/>
      </c>
      <c r="EB198" s="310" t="str">
        <f ca="true">+IF(OFFSET('Hygiene Data'!$H$12,0,10*ROW('Hygiene Data'!H192))="","",OFFSET('Hygiene Data'!$H$12,0,10*ROW('Hygiene Data'!H192)))</f>
        <v/>
      </c>
      <c r="EC198" s="310" t="str">
        <f ca="true">+IF(OFFSET('Hygiene Data'!$H$13,0,10*ROW('Hygiene Data'!H192))="","",OFFSET('Hygiene Data'!$H$13,0,10*ROW('Hygiene Data'!H192)))</f>
        <v/>
      </c>
      <c r="ED198" s="310" t="str">
        <f ca="true">+IF(OFFSET('Hygiene Data'!$I$11,0,10*ROW('Hygiene Data'!I192))="","",OFFSET('Hygiene Data'!$I$11,0,10*ROW('Hygiene Data'!I192)))</f>
        <v/>
      </c>
      <c r="EE198" s="310" t="str">
        <f ca="true">+IF(OFFSET('Hygiene Data'!$I$12,0,10*ROW('Hygiene Data'!I192))="","",OFFSET('Hygiene Data'!$I$12,0,10*ROW('Hygiene Data'!I192)))</f>
        <v/>
      </c>
      <c r="EF198" s="310"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66"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10"/>
      <c r="BS199" s="310" t="str">
        <f ca="true">+IF(OFFSET('Water Data'!$D$27,0,10*ROW('Water Data'!D193))="","",OFFSET('Water Data'!$D$27,0,10*ROW('Water Data'!D193)))</f>
        <v/>
      </c>
      <c r="BT199" s="310" t="str">
        <f ca="true">+IF(OFFSET('Water Data'!$D$28,0,10*ROW('Water Data'!D193))="","",OFFSET('Water Data'!$D$28,0,10*ROW('Water Data'!D193)))</f>
        <v/>
      </c>
      <c r="BU199" s="310" t="str">
        <f ca="true">+IF(OFFSET('Water Data'!$D$29,0,10*ROW('Water Data'!D193))="","",OFFSET('Water Data'!$D$29,0,10*ROW('Water Data'!D193)))</f>
        <v/>
      </c>
      <c r="BV199" s="310" t="str">
        <f ca="true">+IF(OFFSET('Water Data'!$E$27,0,10*ROW('Water Data'!E193))="","",OFFSET('Water Data'!$E$27,0,10*ROW('Water Data'!E193)))</f>
        <v/>
      </c>
      <c r="BW199" s="310" t="str">
        <f ca="true">+IF(OFFSET('Water Data'!$E$28,0,10*ROW('Water Data'!E193))="","",OFFSET('Water Data'!$E$28,0,10*ROW('Water Data'!E193)))</f>
        <v/>
      </c>
      <c r="BX199" s="310" t="str">
        <f ca="true">+IF(OFFSET('Water Data'!$E$29,0,10*ROW('Water Data'!E193))="","",OFFSET('Water Data'!$E$29,0,10*ROW('Water Data'!E193)))</f>
        <v/>
      </c>
      <c r="BY199" s="310" t="str">
        <f ca="true">+IF(OFFSET('Water Data'!$F$27,0,10*ROW('Water Data'!F193))="","",OFFSET('Water Data'!$F$27,0,10*ROW('Water Data'!F193)))</f>
        <v/>
      </c>
      <c r="BZ199" s="310" t="str">
        <f ca="true">+IF(OFFSET('Water Data'!$F$28,0,10*ROW('Water Data'!F193))="","",OFFSET('Water Data'!$F$28,0,10*ROW('Water Data'!F193)))</f>
        <v/>
      </c>
      <c r="CA199" s="310" t="str">
        <f ca="true">+IF(OFFSET('Water Data'!$F$29,0,10*ROW('Water Data'!F193))="","",OFFSET('Water Data'!$F$29,0,10*ROW('Water Data'!F193)))</f>
        <v/>
      </c>
      <c r="CB199" s="310" t="str">
        <f ca="true">+IF(OFFSET('Water Data'!$G$27,0,10*ROW('Water Data'!G193))="","",OFFSET('Water Data'!$G$27,0,10*ROW('Water Data'!G193)))</f>
        <v/>
      </c>
      <c r="CC199" s="310" t="str">
        <f ca="true">+IF(OFFSET('Water Data'!$G$28,0,10*ROW('Water Data'!G193))="","",OFFSET('Water Data'!$G$28,0,10*ROW('Water Data'!G193)))</f>
        <v/>
      </c>
      <c r="CD199" s="310" t="str">
        <f ca="true">+IF(OFFSET('Water Data'!$G$29,0,10*ROW('Water Data'!G193))="","",OFFSET('Water Data'!$G$29,0,10*ROW('Water Data'!G193)))</f>
        <v/>
      </c>
      <c r="CE199" s="310" t="str">
        <f ca="true">+IF(OFFSET('Water Data'!$H$27,0,10*ROW('Water Data'!H193))="","",OFFSET('Water Data'!$H$27,0,10*ROW('Water Data'!H193)))</f>
        <v/>
      </c>
      <c r="CF199" s="310" t="str">
        <f ca="true">+IF(OFFSET('Water Data'!$H$28,0,10*ROW('Water Data'!H193))="","",OFFSET('Water Data'!$H$28,0,10*ROW('Water Data'!H193)))</f>
        <v/>
      </c>
      <c r="CG199" s="310" t="str">
        <f ca="true">+IF(OFFSET('Water Data'!$H$29,0,10*ROW('Water Data'!H193))="","",OFFSET('Water Data'!$H$29,0,10*ROW('Water Data'!H193)))</f>
        <v/>
      </c>
      <c r="CH199" s="310" t="str">
        <f ca="true">+IF(OFFSET('Water Data'!$I$27,0,10*ROW('Water Data'!I193))="","",OFFSET('Water Data'!$I$27,0,10*ROW('Water Data'!I193)))</f>
        <v/>
      </c>
      <c r="CI199" s="310" t="str">
        <f ca="true">+IF(OFFSET('Water Data'!$I$28,0,10*ROW('Water Data'!I193))="","",OFFSET('Water Data'!$I$28,0,10*ROW('Water Data'!I193)))</f>
        <v/>
      </c>
      <c r="CJ199" s="310" t="str">
        <f ca="true">+IF(OFFSET('Water Data'!$I$29,0,10*ROW('Water Data'!I193))="","",OFFSET('Water Data'!$I$29,0,10*ROW('Water Data'!I193)))</f>
        <v/>
      </c>
      <c r="CK199" s="310" t="str">
        <f ca="true">+IF(OFFSET('Sanitation Data'!$D$28,0,10*ROW('Sanitation Data'!D193))="","",OFFSET('Sanitation Data'!$D$28,0,10*ROW('Sanitation Data'!D193)))</f>
        <v/>
      </c>
      <c r="CL199" s="310" t="str">
        <f ca="true">+IF(OFFSET('Sanitation Data'!$D$29,0,10*ROW('Sanitation Data'!D193))="","",OFFSET('Sanitation Data'!$D$29,0,10*ROW('Sanitation Data'!D193)))</f>
        <v/>
      </c>
      <c r="CM199" s="310" t="str">
        <f ca="true">+IF(OFFSET('Sanitation Data'!$D$30,0,10*ROW('Sanitation Data'!D193))="","",OFFSET('Sanitation Data'!$D$30,0,10*ROW('Sanitation Data'!D193)))</f>
        <v/>
      </c>
      <c r="CN199" s="310" t="str">
        <f ca="true">+IF(OFFSET('Sanitation Data'!$D$31,0,10*ROW('Sanitation Data'!D193))="","",OFFSET('Sanitation Data'!$D$31,0,10*ROW('Sanitation Data'!D193)))</f>
        <v/>
      </c>
      <c r="CO199" s="310" t="str">
        <f ca="true">+IF(OFFSET('Sanitation Data'!$D$32,0,10*ROW('Sanitation Data'!D193))="","",OFFSET('Sanitation Data'!$D$32,0,10*ROW('Sanitation Data'!D193)))</f>
        <v/>
      </c>
      <c r="CP199" s="310" t="str">
        <f ca="true">+IF(OFFSET('Sanitation Data'!$E$28,0,10*ROW('Sanitation Data'!E193))="","",OFFSET('Sanitation Data'!$E$28,0,10*ROW('Sanitation Data'!E193)))</f>
        <v/>
      </c>
      <c r="CQ199" s="310" t="str">
        <f ca="true">+IF(OFFSET('Sanitation Data'!$E$29,0,10*ROW('Sanitation Data'!E193))="","",OFFSET('Sanitation Data'!$E$29,0,10*ROW('Sanitation Data'!E193)))</f>
        <v/>
      </c>
      <c r="CR199" s="310" t="str">
        <f ca="true">+IF(OFFSET('Sanitation Data'!$E$30,0,10*ROW('Sanitation Data'!E193))="","",OFFSET('Sanitation Data'!$E$30,0,10*ROW('Sanitation Data'!E193)))</f>
        <v/>
      </c>
      <c r="CS199" s="310" t="str">
        <f ca="true">+IF(OFFSET('Sanitation Data'!$E$31,0,10*ROW('Sanitation Data'!E193))="","",OFFSET('Sanitation Data'!$E$31,0,10*ROW('Sanitation Data'!E193)))</f>
        <v/>
      </c>
      <c r="CT199" s="310" t="str">
        <f ca="true">+IF(OFFSET('Sanitation Data'!$E$32,0,10*ROW('Sanitation Data'!E193))="","",OFFSET('Sanitation Data'!$E$32,0,10*ROW('Sanitation Data'!E193)))</f>
        <v/>
      </c>
      <c r="CU199" s="310" t="str">
        <f ca="true">+IF(OFFSET('Sanitation Data'!$F$28,0,10*ROW('Sanitation Data'!F193))="","",OFFSET('Sanitation Data'!$F$28,0,10*ROW('Sanitation Data'!F193)))</f>
        <v/>
      </c>
      <c r="CV199" s="310" t="str">
        <f ca="true">+IF(OFFSET('Sanitation Data'!$F$29,0,10*ROW('Sanitation Data'!F193))="","",OFFSET('Sanitation Data'!$F$29,0,10*ROW('Sanitation Data'!F193)))</f>
        <v/>
      </c>
      <c r="CW199" s="310" t="str">
        <f ca="true">+IF(OFFSET('Sanitation Data'!$F$30,0,10*ROW('Sanitation Data'!F193))="","",OFFSET('Sanitation Data'!$F$30,0,10*ROW('Sanitation Data'!F193)))</f>
        <v/>
      </c>
      <c r="CX199" s="310" t="str">
        <f ca="true">+IF(OFFSET('Sanitation Data'!$F$31,0,10*ROW('Sanitation Data'!F193))="","",OFFSET('Sanitation Data'!$F$31,0,10*ROW('Sanitation Data'!F193)))</f>
        <v/>
      </c>
      <c r="CY199" s="310" t="str">
        <f ca="true">+IF(OFFSET('Sanitation Data'!$F$32,0,10*ROW('Sanitation Data'!F193))="","",OFFSET('Sanitation Data'!$F$32,0,10*ROW('Sanitation Data'!F193)))</f>
        <v/>
      </c>
      <c r="CZ199" s="310" t="str">
        <f ca="true">+IF(OFFSET('Sanitation Data'!$G$28,0,10*ROW('Sanitation Data'!G193))="","",OFFSET('Sanitation Data'!$G$28,0,10*ROW('Sanitation Data'!G193)))</f>
        <v/>
      </c>
      <c r="DA199" s="310" t="str">
        <f ca="true">+IF(OFFSET('Sanitation Data'!$G$29,0,10*ROW('Sanitation Data'!G193))="","",OFFSET('Sanitation Data'!$G$29,0,10*ROW('Sanitation Data'!G193)))</f>
        <v/>
      </c>
      <c r="DB199" s="310" t="str">
        <f ca="true">+IF(OFFSET('Sanitation Data'!$G$30,0,10*ROW('Sanitation Data'!G193))="","",OFFSET('Sanitation Data'!$G$30,0,10*ROW('Sanitation Data'!G193)))</f>
        <v/>
      </c>
      <c r="DC199" s="310" t="str">
        <f ca="true">+IF(OFFSET('Sanitation Data'!$G$31,0,10*ROW('Sanitation Data'!G193))="","",OFFSET('Sanitation Data'!$G$31,0,10*ROW('Sanitation Data'!G193)))</f>
        <v/>
      </c>
      <c r="DD199" s="310" t="str">
        <f ca="true">+IF(OFFSET('Sanitation Data'!$G$32,0,10*ROW('Sanitation Data'!G193))="","",OFFSET('Sanitation Data'!$G$32,0,10*ROW('Sanitation Data'!G193)))</f>
        <v/>
      </c>
      <c r="DE199" s="310" t="str">
        <f ca="true">+IF(OFFSET('Sanitation Data'!$H$28,0,10*ROW('Sanitation Data'!H193))="","",OFFSET('Sanitation Data'!$H$28,0,10*ROW('Sanitation Data'!H193)))</f>
        <v/>
      </c>
      <c r="DF199" s="310" t="str">
        <f ca="true">+IF(OFFSET('Sanitation Data'!$H$29,0,10*ROW('Sanitation Data'!H193))="","",OFFSET('Sanitation Data'!$H$29,0,10*ROW('Sanitation Data'!H193)))</f>
        <v/>
      </c>
      <c r="DG199" s="310" t="str">
        <f ca="true">+IF(OFFSET('Sanitation Data'!$H$30,0,10*ROW('Sanitation Data'!H193))="","",OFFSET('Sanitation Data'!$H$30,0,10*ROW('Sanitation Data'!H193)))</f>
        <v/>
      </c>
      <c r="DH199" s="310" t="str">
        <f ca="true">+IF(OFFSET('Sanitation Data'!$H$31,0,10*ROW('Sanitation Data'!H193))="","",OFFSET('Sanitation Data'!$H$31,0,10*ROW('Sanitation Data'!H193)))</f>
        <v/>
      </c>
      <c r="DI199" s="310" t="str">
        <f ca="true">+IF(OFFSET('Sanitation Data'!$H$32,0,10*ROW('Sanitation Data'!H193))="","",OFFSET('Sanitation Data'!$H$32,0,10*ROW('Sanitation Data'!H193)))</f>
        <v/>
      </c>
      <c r="DJ199" s="310" t="str">
        <f ca="true">+IF(OFFSET('Sanitation Data'!$I$28,0,10*ROW('Sanitation Data'!I193))="","",OFFSET('Sanitation Data'!$I$28,0,10*ROW('Sanitation Data'!I193)))</f>
        <v/>
      </c>
      <c r="DK199" s="310" t="str">
        <f ca="true">+IF(OFFSET('Sanitation Data'!$I$29,0,10*ROW('Sanitation Data'!I193))="","",OFFSET('Sanitation Data'!$I$29,0,10*ROW('Sanitation Data'!I193)))</f>
        <v/>
      </c>
      <c r="DL199" s="310" t="str">
        <f ca="true">+IF(OFFSET('Sanitation Data'!$I$30,0,10*ROW('Sanitation Data'!I193))="","",OFFSET('Sanitation Data'!$I$30,0,10*ROW('Sanitation Data'!I193)))</f>
        <v/>
      </c>
      <c r="DM199" s="310" t="str">
        <f ca="true">+IF(OFFSET('Sanitation Data'!$I$31,0,10*ROW('Sanitation Data'!I193))="","",OFFSET('Sanitation Data'!$I$31,0,10*ROW('Sanitation Data'!I193)))</f>
        <v/>
      </c>
      <c r="DN199" s="310" t="str">
        <f ca="true">+IF(OFFSET('Sanitation Data'!$I$32,0,10*ROW('Sanitation Data'!I193))="","",OFFSET('Sanitation Data'!$I$32,0,10*ROW('Sanitation Data'!I193)))</f>
        <v/>
      </c>
      <c r="DO199" s="310" t="str">
        <f ca="true">+IF(OFFSET('Hygiene Data'!$D$11,0,10*ROW('Hygiene Data'!D193))="","",OFFSET('Hygiene Data'!$D$11,0,10*ROW('Hygiene Data'!D193)))</f>
        <v/>
      </c>
      <c r="DP199" s="310" t="str">
        <f ca="true">+IF(OFFSET('Hygiene Data'!$D$12,0,10*ROW('Hygiene Data'!D193))="","",OFFSET('Hygiene Data'!$D$12,0,10*ROW('Hygiene Data'!D193)))</f>
        <v/>
      </c>
      <c r="DQ199" s="310" t="str">
        <f ca="true">+IF(OFFSET('Hygiene Data'!$D$13,0,10*ROW('Hygiene Data'!D193))="","",OFFSET('Hygiene Data'!$D$13,0,10*ROW('Hygiene Data'!D193)))</f>
        <v/>
      </c>
      <c r="DR199" s="310" t="str">
        <f ca="true">+IF(OFFSET('Hygiene Data'!$E$11,0,10*ROW('Hygiene Data'!E193))="","",OFFSET('Hygiene Data'!$E$11,0,10*ROW('Hygiene Data'!E193)))</f>
        <v/>
      </c>
      <c r="DS199" s="310" t="str">
        <f ca="true">+IF(OFFSET('Hygiene Data'!$E$12,0,10*ROW('Hygiene Data'!E193))="","",OFFSET('Hygiene Data'!$E$12,0,10*ROW('Hygiene Data'!E193)))</f>
        <v/>
      </c>
      <c r="DT199" s="310" t="str">
        <f ca="true">+IF(OFFSET('Hygiene Data'!$E$13,0,10*ROW('Hygiene Data'!E193))="","",OFFSET('Hygiene Data'!$E$13,0,10*ROW('Hygiene Data'!E193)))</f>
        <v/>
      </c>
      <c r="DU199" s="310" t="str">
        <f ca="true">+IF(OFFSET('Hygiene Data'!$F$11,0,10*ROW('Hygiene Data'!F193))="","",OFFSET('Hygiene Data'!$F$11,0,10*ROW('Hygiene Data'!F193)))</f>
        <v/>
      </c>
      <c r="DV199" s="310" t="str">
        <f ca="true">+IF(OFFSET('Hygiene Data'!$F$12,0,10*ROW('Hygiene Data'!F193))="","",OFFSET('Hygiene Data'!$F$12,0,10*ROW('Hygiene Data'!F193)))</f>
        <v/>
      </c>
      <c r="DW199" s="310" t="str">
        <f ca="true">+IF(OFFSET('Hygiene Data'!$F$13,0,10*ROW('Hygiene Data'!F193))="","",OFFSET('Hygiene Data'!$F$13,0,10*ROW('Hygiene Data'!F193)))</f>
        <v/>
      </c>
      <c r="DX199" s="310" t="str">
        <f ca="true">+IF(OFFSET('Hygiene Data'!$G$11,0,10*ROW('Hygiene Data'!G193))="","",OFFSET('Hygiene Data'!$G$11,0,10*ROW('Hygiene Data'!G193)))</f>
        <v/>
      </c>
      <c r="DY199" s="310" t="str">
        <f ca="true">+IF(OFFSET('Hygiene Data'!$G$12,0,10*ROW('Hygiene Data'!G193))="","",OFFSET('Hygiene Data'!$G$12,0,10*ROW('Hygiene Data'!G193)))</f>
        <v/>
      </c>
      <c r="DZ199" s="310" t="str">
        <f ca="true">+IF(OFFSET('Hygiene Data'!$G$13,0,10*ROW('Hygiene Data'!G193))="","",OFFSET('Hygiene Data'!$G$13,0,10*ROW('Hygiene Data'!G193)))</f>
        <v/>
      </c>
      <c r="EA199" s="310" t="str">
        <f ca="true">+IF(OFFSET('Hygiene Data'!$H$11,0,10*ROW('Hygiene Data'!H193))="","",OFFSET('Hygiene Data'!$H$11,0,10*ROW('Hygiene Data'!H193)))</f>
        <v/>
      </c>
      <c r="EB199" s="310" t="str">
        <f ca="true">+IF(OFFSET('Hygiene Data'!$H$12,0,10*ROW('Hygiene Data'!H193))="","",OFFSET('Hygiene Data'!$H$12,0,10*ROW('Hygiene Data'!H193)))</f>
        <v/>
      </c>
      <c r="EC199" s="310" t="str">
        <f ca="true">+IF(OFFSET('Hygiene Data'!$H$13,0,10*ROW('Hygiene Data'!H193))="","",OFFSET('Hygiene Data'!$H$13,0,10*ROW('Hygiene Data'!H193)))</f>
        <v/>
      </c>
      <c r="ED199" s="310" t="str">
        <f ca="true">+IF(OFFSET('Hygiene Data'!$I$11,0,10*ROW('Hygiene Data'!I193))="","",OFFSET('Hygiene Data'!$I$11,0,10*ROW('Hygiene Data'!I193)))</f>
        <v/>
      </c>
      <c r="EE199" s="310" t="str">
        <f ca="true">+IF(OFFSET('Hygiene Data'!$I$12,0,10*ROW('Hygiene Data'!I193))="","",OFFSET('Hygiene Data'!$I$12,0,10*ROW('Hygiene Data'!I193)))</f>
        <v/>
      </c>
      <c r="EF199" s="310"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66"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10"/>
      <c r="BS200" s="310" t="str">
        <f ca="true">+IF(OFFSET('Water Data'!$D$27,0,10*ROW('Water Data'!D194))="","",OFFSET('Water Data'!$D$27,0,10*ROW('Water Data'!D194)))</f>
        <v/>
      </c>
      <c r="BT200" s="310" t="str">
        <f ca="true">+IF(OFFSET('Water Data'!$D$28,0,10*ROW('Water Data'!D194))="","",OFFSET('Water Data'!$D$28,0,10*ROW('Water Data'!D194)))</f>
        <v/>
      </c>
      <c r="BU200" s="310" t="str">
        <f ca="true">+IF(OFFSET('Water Data'!$D$29,0,10*ROW('Water Data'!D194))="","",OFFSET('Water Data'!$D$29,0,10*ROW('Water Data'!D194)))</f>
        <v/>
      </c>
      <c r="BV200" s="310" t="str">
        <f ca="true">+IF(OFFSET('Water Data'!$E$27,0,10*ROW('Water Data'!E194))="","",OFFSET('Water Data'!$E$27,0,10*ROW('Water Data'!E194)))</f>
        <v/>
      </c>
      <c r="BW200" s="310" t="str">
        <f ca="true">+IF(OFFSET('Water Data'!$E$28,0,10*ROW('Water Data'!E194))="","",OFFSET('Water Data'!$E$28,0,10*ROW('Water Data'!E194)))</f>
        <v/>
      </c>
      <c r="BX200" s="310" t="str">
        <f ca="true">+IF(OFFSET('Water Data'!$E$29,0,10*ROW('Water Data'!E194))="","",OFFSET('Water Data'!$E$29,0,10*ROW('Water Data'!E194)))</f>
        <v/>
      </c>
      <c r="BY200" s="310" t="str">
        <f ca="true">+IF(OFFSET('Water Data'!$F$27,0,10*ROW('Water Data'!F194))="","",OFFSET('Water Data'!$F$27,0,10*ROW('Water Data'!F194)))</f>
        <v/>
      </c>
      <c r="BZ200" s="310" t="str">
        <f ca="true">+IF(OFFSET('Water Data'!$F$28,0,10*ROW('Water Data'!F194))="","",OFFSET('Water Data'!$F$28,0,10*ROW('Water Data'!F194)))</f>
        <v/>
      </c>
      <c r="CA200" s="310" t="str">
        <f ca="true">+IF(OFFSET('Water Data'!$F$29,0,10*ROW('Water Data'!F194))="","",OFFSET('Water Data'!$F$29,0,10*ROW('Water Data'!F194)))</f>
        <v/>
      </c>
      <c r="CB200" s="310" t="str">
        <f ca="true">+IF(OFFSET('Water Data'!$G$27,0,10*ROW('Water Data'!G194))="","",OFFSET('Water Data'!$G$27,0,10*ROW('Water Data'!G194)))</f>
        <v/>
      </c>
      <c r="CC200" s="310" t="str">
        <f ca="true">+IF(OFFSET('Water Data'!$G$28,0,10*ROW('Water Data'!G194))="","",OFFSET('Water Data'!$G$28,0,10*ROW('Water Data'!G194)))</f>
        <v/>
      </c>
      <c r="CD200" s="310" t="str">
        <f ca="true">+IF(OFFSET('Water Data'!$G$29,0,10*ROW('Water Data'!G194))="","",OFFSET('Water Data'!$G$29,0,10*ROW('Water Data'!G194)))</f>
        <v/>
      </c>
      <c r="CE200" s="310" t="str">
        <f ca="true">+IF(OFFSET('Water Data'!$H$27,0,10*ROW('Water Data'!H194))="","",OFFSET('Water Data'!$H$27,0,10*ROW('Water Data'!H194)))</f>
        <v/>
      </c>
      <c r="CF200" s="310" t="str">
        <f ca="true">+IF(OFFSET('Water Data'!$H$28,0,10*ROW('Water Data'!H194))="","",OFFSET('Water Data'!$H$28,0,10*ROW('Water Data'!H194)))</f>
        <v/>
      </c>
      <c r="CG200" s="310" t="str">
        <f ca="true">+IF(OFFSET('Water Data'!$H$29,0,10*ROW('Water Data'!H194))="","",OFFSET('Water Data'!$H$29,0,10*ROW('Water Data'!H194)))</f>
        <v/>
      </c>
      <c r="CH200" s="310" t="str">
        <f ca="true">+IF(OFFSET('Water Data'!$I$27,0,10*ROW('Water Data'!I194))="","",OFFSET('Water Data'!$I$27,0,10*ROW('Water Data'!I194)))</f>
        <v/>
      </c>
      <c r="CI200" s="310" t="str">
        <f ca="true">+IF(OFFSET('Water Data'!$I$28,0,10*ROW('Water Data'!I194))="","",OFFSET('Water Data'!$I$28,0,10*ROW('Water Data'!I194)))</f>
        <v/>
      </c>
      <c r="CJ200" s="310" t="str">
        <f ca="true">+IF(OFFSET('Water Data'!$I$29,0,10*ROW('Water Data'!I194))="","",OFFSET('Water Data'!$I$29,0,10*ROW('Water Data'!I194)))</f>
        <v/>
      </c>
      <c r="CK200" s="310" t="str">
        <f ca="true">+IF(OFFSET('Sanitation Data'!$D$28,0,10*ROW('Sanitation Data'!D194))="","",OFFSET('Sanitation Data'!$D$28,0,10*ROW('Sanitation Data'!D194)))</f>
        <v/>
      </c>
      <c r="CL200" s="310" t="str">
        <f ca="true">+IF(OFFSET('Sanitation Data'!$D$29,0,10*ROW('Sanitation Data'!D194))="","",OFFSET('Sanitation Data'!$D$29,0,10*ROW('Sanitation Data'!D194)))</f>
        <v/>
      </c>
      <c r="CM200" s="310" t="str">
        <f ca="true">+IF(OFFSET('Sanitation Data'!$D$30,0,10*ROW('Sanitation Data'!D194))="","",OFFSET('Sanitation Data'!$D$30,0,10*ROW('Sanitation Data'!D194)))</f>
        <v/>
      </c>
      <c r="CN200" s="310" t="str">
        <f ca="true">+IF(OFFSET('Sanitation Data'!$D$31,0,10*ROW('Sanitation Data'!D194))="","",OFFSET('Sanitation Data'!$D$31,0,10*ROW('Sanitation Data'!D194)))</f>
        <v/>
      </c>
      <c r="CO200" s="310" t="str">
        <f ca="true">+IF(OFFSET('Sanitation Data'!$D$32,0,10*ROW('Sanitation Data'!D194))="","",OFFSET('Sanitation Data'!$D$32,0,10*ROW('Sanitation Data'!D194)))</f>
        <v/>
      </c>
      <c r="CP200" s="310" t="str">
        <f ca="true">+IF(OFFSET('Sanitation Data'!$E$28,0,10*ROW('Sanitation Data'!E194))="","",OFFSET('Sanitation Data'!$E$28,0,10*ROW('Sanitation Data'!E194)))</f>
        <v/>
      </c>
      <c r="CQ200" s="310" t="str">
        <f ca="true">+IF(OFFSET('Sanitation Data'!$E$29,0,10*ROW('Sanitation Data'!E194))="","",OFFSET('Sanitation Data'!$E$29,0,10*ROW('Sanitation Data'!E194)))</f>
        <v/>
      </c>
      <c r="CR200" s="310" t="str">
        <f ca="true">+IF(OFFSET('Sanitation Data'!$E$30,0,10*ROW('Sanitation Data'!E194))="","",OFFSET('Sanitation Data'!$E$30,0,10*ROW('Sanitation Data'!E194)))</f>
        <v/>
      </c>
      <c r="CS200" s="310" t="str">
        <f ca="true">+IF(OFFSET('Sanitation Data'!$E$31,0,10*ROW('Sanitation Data'!E194))="","",OFFSET('Sanitation Data'!$E$31,0,10*ROW('Sanitation Data'!E194)))</f>
        <v/>
      </c>
      <c r="CT200" s="310" t="str">
        <f ca="true">+IF(OFFSET('Sanitation Data'!$E$32,0,10*ROW('Sanitation Data'!E194))="","",OFFSET('Sanitation Data'!$E$32,0,10*ROW('Sanitation Data'!E194)))</f>
        <v/>
      </c>
      <c r="CU200" s="310" t="str">
        <f ca="true">+IF(OFFSET('Sanitation Data'!$F$28,0,10*ROW('Sanitation Data'!F194))="","",OFFSET('Sanitation Data'!$F$28,0,10*ROW('Sanitation Data'!F194)))</f>
        <v/>
      </c>
      <c r="CV200" s="310" t="str">
        <f ca="true">+IF(OFFSET('Sanitation Data'!$F$29,0,10*ROW('Sanitation Data'!F194))="","",OFFSET('Sanitation Data'!$F$29,0,10*ROW('Sanitation Data'!F194)))</f>
        <v/>
      </c>
      <c r="CW200" s="310" t="str">
        <f ca="true">+IF(OFFSET('Sanitation Data'!$F$30,0,10*ROW('Sanitation Data'!F194))="","",OFFSET('Sanitation Data'!$F$30,0,10*ROW('Sanitation Data'!F194)))</f>
        <v/>
      </c>
      <c r="CX200" s="310" t="str">
        <f ca="true">+IF(OFFSET('Sanitation Data'!$F$31,0,10*ROW('Sanitation Data'!F194))="","",OFFSET('Sanitation Data'!$F$31,0,10*ROW('Sanitation Data'!F194)))</f>
        <v/>
      </c>
      <c r="CY200" s="310" t="str">
        <f ca="true">+IF(OFFSET('Sanitation Data'!$F$32,0,10*ROW('Sanitation Data'!F194))="","",OFFSET('Sanitation Data'!$F$32,0,10*ROW('Sanitation Data'!F194)))</f>
        <v/>
      </c>
      <c r="CZ200" s="310" t="str">
        <f ca="true">+IF(OFFSET('Sanitation Data'!$G$28,0,10*ROW('Sanitation Data'!G194))="","",OFFSET('Sanitation Data'!$G$28,0,10*ROW('Sanitation Data'!G194)))</f>
        <v/>
      </c>
      <c r="DA200" s="310" t="str">
        <f ca="true">+IF(OFFSET('Sanitation Data'!$G$29,0,10*ROW('Sanitation Data'!G194))="","",OFFSET('Sanitation Data'!$G$29,0,10*ROW('Sanitation Data'!G194)))</f>
        <v/>
      </c>
      <c r="DB200" s="310" t="str">
        <f ca="true">+IF(OFFSET('Sanitation Data'!$G$30,0,10*ROW('Sanitation Data'!G194))="","",OFFSET('Sanitation Data'!$G$30,0,10*ROW('Sanitation Data'!G194)))</f>
        <v/>
      </c>
      <c r="DC200" s="310" t="str">
        <f ca="true">+IF(OFFSET('Sanitation Data'!$G$31,0,10*ROW('Sanitation Data'!G194))="","",OFFSET('Sanitation Data'!$G$31,0,10*ROW('Sanitation Data'!G194)))</f>
        <v/>
      </c>
      <c r="DD200" s="310" t="str">
        <f ca="true">+IF(OFFSET('Sanitation Data'!$G$32,0,10*ROW('Sanitation Data'!G194))="","",OFFSET('Sanitation Data'!$G$32,0,10*ROW('Sanitation Data'!G194)))</f>
        <v/>
      </c>
      <c r="DE200" s="310" t="str">
        <f ca="true">+IF(OFFSET('Sanitation Data'!$H$28,0,10*ROW('Sanitation Data'!H194))="","",OFFSET('Sanitation Data'!$H$28,0,10*ROW('Sanitation Data'!H194)))</f>
        <v/>
      </c>
      <c r="DF200" s="310" t="str">
        <f ca="true">+IF(OFFSET('Sanitation Data'!$H$29,0,10*ROW('Sanitation Data'!H194))="","",OFFSET('Sanitation Data'!$H$29,0,10*ROW('Sanitation Data'!H194)))</f>
        <v/>
      </c>
      <c r="DG200" s="310" t="str">
        <f ca="true">+IF(OFFSET('Sanitation Data'!$H$30,0,10*ROW('Sanitation Data'!H194))="","",OFFSET('Sanitation Data'!$H$30,0,10*ROW('Sanitation Data'!H194)))</f>
        <v/>
      </c>
      <c r="DH200" s="310" t="str">
        <f ca="true">+IF(OFFSET('Sanitation Data'!$H$31,0,10*ROW('Sanitation Data'!H194))="","",OFFSET('Sanitation Data'!$H$31,0,10*ROW('Sanitation Data'!H194)))</f>
        <v/>
      </c>
      <c r="DI200" s="310" t="str">
        <f ca="true">+IF(OFFSET('Sanitation Data'!$H$32,0,10*ROW('Sanitation Data'!H194))="","",OFFSET('Sanitation Data'!$H$32,0,10*ROW('Sanitation Data'!H194)))</f>
        <v/>
      </c>
      <c r="DJ200" s="310" t="str">
        <f ca="true">+IF(OFFSET('Sanitation Data'!$I$28,0,10*ROW('Sanitation Data'!I194))="","",OFFSET('Sanitation Data'!$I$28,0,10*ROW('Sanitation Data'!I194)))</f>
        <v/>
      </c>
      <c r="DK200" s="310" t="str">
        <f ca="true">+IF(OFFSET('Sanitation Data'!$I$29,0,10*ROW('Sanitation Data'!I194))="","",OFFSET('Sanitation Data'!$I$29,0,10*ROW('Sanitation Data'!I194)))</f>
        <v/>
      </c>
      <c r="DL200" s="310" t="str">
        <f ca="true">+IF(OFFSET('Sanitation Data'!$I$30,0,10*ROW('Sanitation Data'!I194))="","",OFFSET('Sanitation Data'!$I$30,0,10*ROW('Sanitation Data'!I194)))</f>
        <v/>
      </c>
      <c r="DM200" s="310" t="str">
        <f ca="true">+IF(OFFSET('Sanitation Data'!$I$31,0,10*ROW('Sanitation Data'!I194))="","",OFFSET('Sanitation Data'!$I$31,0,10*ROW('Sanitation Data'!I194)))</f>
        <v/>
      </c>
      <c r="DN200" s="310" t="str">
        <f ca="true">+IF(OFFSET('Sanitation Data'!$I$32,0,10*ROW('Sanitation Data'!I194))="","",OFFSET('Sanitation Data'!$I$32,0,10*ROW('Sanitation Data'!I194)))</f>
        <v/>
      </c>
      <c r="DO200" s="310" t="str">
        <f ca="true">+IF(OFFSET('Hygiene Data'!$D$11,0,10*ROW('Hygiene Data'!D194))="","",OFFSET('Hygiene Data'!$D$11,0,10*ROW('Hygiene Data'!D194)))</f>
        <v/>
      </c>
      <c r="DP200" s="310" t="str">
        <f ca="true">+IF(OFFSET('Hygiene Data'!$D$12,0,10*ROW('Hygiene Data'!D194))="","",OFFSET('Hygiene Data'!$D$12,0,10*ROW('Hygiene Data'!D194)))</f>
        <v/>
      </c>
      <c r="DQ200" s="310" t="str">
        <f ca="true">+IF(OFFSET('Hygiene Data'!$D$13,0,10*ROW('Hygiene Data'!D194))="","",OFFSET('Hygiene Data'!$D$13,0,10*ROW('Hygiene Data'!D194)))</f>
        <v/>
      </c>
      <c r="DR200" s="310" t="str">
        <f ca="true">+IF(OFFSET('Hygiene Data'!$E$11,0,10*ROW('Hygiene Data'!E194))="","",OFFSET('Hygiene Data'!$E$11,0,10*ROW('Hygiene Data'!E194)))</f>
        <v/>
      </c>
      <c r="DS200" s="310" t="str">
        <f ca="true">+IF(OFFSET('Hygiene Data'!$E$12,0,10*ROW('Hygiene Data'!E194))="","",OFFSET('Hygiene Data'!$E$12,0,10*ROW('Hygiene Data'!E194)))</f>
        <v/>
      </c>
      <c r="DT200" s="310" t="str">
        <f ca="true">+IF(OFFSET('Hygiene Data'!$E$13,0,10*ROW('Hygiene Data'!E194))="","",OFFSET('Hygiene Data'!$E$13,0,10*ROW('Hygiene Data'!E194)))</f>
        <v/>
      </c>
      <c r="DU200" s="310" t="str">
        <f ca="true">+IF(OFFSET('Hygiene Data'!$F$11,0,10*ROW('Hygiene Data'!F194))="","",OFFSET('Hygiene Data'!$F$11,0,10*ROW('Hygiene Data'!F194)))</f>
        <v/>
      </c>
      <c r="DV200" s="310" t="str">
        <f ca="true">+IF(OFFSET('Hygiene Data'!$F$12,0,10*ROW('Hygiene Data'!F194))="","",OFFSET('Hygiene Data'!$F$12,0,10*ROW('Hygiene Data'!F194)))</f>
        <v/>
      </c>
      <c r="DW200" s="310" t="str">
        <f ca="true">+IF(OFFSET('Hygiene Data'!$F$13,0,10*ROW('Hygiene Data'!F194))="","",OFFSET('Hygiene Data'!$F$13,0,10*ROW('Hygiene Data'!F194)))</f>
        <v/>
      </c>
      <c r="DX200" s="310" t="str">
        <f ca="true">+IF(OFFSET('Hygiene Data'!$G$11,0,10*ROW('Hygiene Data'!G194))="","",OFFSET('Hygiene Data'!$G$11,0,10*ROW('Hygiene Data'!G194)))</f>
        <v/>
      </c>
      <c r="DY200" s="310" t="str">
        <f ca="true">+IF(OFFSET('Hygiene Data'!$G$12,0,10*ROW('Hygiene Data'!G194))="","",OFFSET('Hygiene Data'!$G$12,0,10*ROW('Hygiene Data'!G194)))</f>
        <v/>
      </c>
      <c r="DZ200" s="310" t="str">
        <f ca="true">+IF(OFFSET('Hygiene Data'!$G$13,0,10*ROW('Hygiene Data'!G194))="","",OFFSET('Hygiene Data'!$G$13,0,10*ROW('Hygiene Data'!G194)))</f>
        <v/>
      </c>
      <c r="EA200" s="310" t="str">
        <f ca="true">+IF(OFFSET('Hygiene Data'!$H$11,0,10*ROW('Hygiene Data'!H194))="","",OFFSET('Hygiene Data'!$H$11,0,10*ROW('Hygiene Data'!H194)))</f>
        <v/>
      </c>
      <c r="EB200" s="310" t="str">
        <f ca="true">+IF(OFFSET('Hygiene Data'!$H$12,0,10*ROW('Hygiene Data'!H194))="","",OFFSET('Hygiene Data'!$H$12,0,10*ROW('Hygiene Data'!H194)))</f>
        <v/>
      </c>
      <c r="EC200" s="310" t="str">
        <f ca="true">+IF(OFFSET('Hygiene Data'!$H$13,0,10*ROW('Hygiene Data'!H194))="","",OFFSET('Hygiene Data'!$H$13,0,10*ROW('Hygiene Data'!H194)))</f>
        <v/>
      </c>
      <c r="ED200" s="310" t="str">
        <f ca="true">+IF(OFFSET('Hygiene Data'!$I$11,0,10*ROW('Hygiene Data'!I194))="","",OFFSET('Hygiene Data'!$I$11,0,10*ROW('Hygiene Data'!I194)))</f>
        <v/>
      </c>
      <c r="EE200" s="310" t="str">
        <f ca="true">+IF(OFFSET('Hygiene Data'!$I$12,0,10*ROW('Hygiene Data'!I194))="","",OFFSET('Hygiene Data'!$I$12,0,10*ROW('Hygiene Data'!I194)))</f>
        <v/>
      </c>
      <c r="EF200" s="310"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66"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10"/>
      <c r="BS201" s="310" t="str">
        <f ca="true">+IF(OFFSET('Water Data'!$D$27,0,10*ROW('Water Data'!D195))="","",OFFSET('Water Data'!$D$27,0,10*ROW('Water Data'!D195)))</f>
        <v/>
      </c>
      <c r="BT201" s="310" t="str">
        <f ca="true">+IF(OFFSET('Water Data'!$D$28,0,10*ROW('Water Data'!D195))="","",OFFSET('Water Data'!$D$28,0,10*ROW('Water Data'!D195)))</f>
        <v/>
      </c>
      <c r="BU201" s="310" t="str">
        <f ca="true">+IF(OFFSET('Water Data'!$D$29,0,10*ROW('Water Data'!D195))="","",OFFSET('Water Data'!$D$29,0,10*ROW('Water Data'!D195)))</f>
        <v/>
      </c>
      <c r="BV201" s="310" t="str">
        <f ca="true">+IF(OFFSET('Water Data'!$E$27,0,10*ROW('Water Data'!E195))="","",OFFSET('Water Data'!$E$27,0,10*ROW('Water Data'!E195)))</f>
        <v/>
      </c>
      <c r="BW201" s="310" t="str">
        <f ca="true">+IF(OFFSET('Water Data'!$E$28,0,10*ROW('Water Data'!E195))="","",OFFSET('Water Data'!$E$28,0,10*ROW('Water Data'!E195)))</f>
        <v/>
      </c>
      <c r="BX201" s="310" t="str">
        <f ca="true">+IF(OFFSET('Water Data'!$E$29,0,10*ROW('Water Data'!E195))="","",OFFSET('Water Data'!$E$29,0,10*ROW('Water Data'!E195)))</f>
        <v/>
      </c>
      <c r="BY201" s="310" t="str">
        <f ca="true">+IF(OFFSET('Water Data'!$F$27,0,10*ROW('Water Data'!F195))="","",OFFSET('Water Data'!$F$27,0,10*ROW('Water Data'!F195)))</f>
        <v/>
      </c>
      <c r="BZ201" s="310" t="str">
        <f ca="true">+IF(OFFSET('Water Data'!$F$28,0,10*ROW('Water Data'!F195))="","",OFFSET('Water Data'!$F$28,0,10*ROW('Water Data'!F195)))</f>
        <v/>
      </c>
      <c r="CA201" s="310" t="str">
        <f ca="true">+IF(OFFSET('Water Data'!$F$29,0,10*ROW('Water Data'!F195))="","",OFFSET('Water Data'!$F$29,0,10*ROW('Water Data'!F195)))</f>
        <v/>
      </c>
      <c r="CB201" s="310" t="str">
        <f ca="true">+IF(OFFSET('Water Data'!$G$27,0,10*ROW('Water Data'!G195))="","",OFFSET('Water Data'!$G$27,0,10*ROW('Water Data'!G195)))</f>
        <v/>
      </c>
      <c r="CC201" s="310" t="str">
        <f ca="true">+IF(OFFSET('Water Data'!$G$28,0,10*ROW('Water Data'!G195))="","",OFFSET('Water Data'!$G$28,0,10*ROW('Water Data'!G195)))</f>
        <v/>
      </c>
      <c r="CD201" s="310" t="str">
        <f ca="true">+IF(OFFSET('Water Data'!$G$29,0,10*ROW('Water Data'!G195))="","",OFFSET('Water Data'!$G$29,0,10*ROW('Water Data'!G195)))</f>
        <v/>
      </c>
      <c r="CE201" s="310" t="str">
        <f ca="true">+IF(OFFSET('Water Data'!$H$27,0,10*ROW('Water Data'!H195))="","",OFFSET('Water Data'!$H$27,0,10*ROW('Water Data'!H195)))</f>
        <v/>
      </c>
      <c r="CF201" s="310" t="str">
        <f ca="true">+IF(OFFSET('Water Data'!$H$28,0,10*ROW('Water Data'!H195))="","",OFFSET('Water Data'!$H$28,0,10*ROW('Water Data'!H195)))</f>
        <v/>
      </c>
      <c r="CG201" s="310" t="str">
        <f ca="true">+IF(OFFSET('Water Data'!$H$29,0,10*ROW('Water Data'!H195))="","",OFFSET('Water Data'!$H$29,0,10*ROW('Water Data'!H195)))</f>
        <v/>
      </c>
      <c r="CH201" s="310" t="str">
        <f ca="true">+IF(OFFSET('Water Data'!$I$27,0,10*ROW('Water Data'!I195))="","",OFFSET('Water Data'!$I$27,0,10*ROW('Water Data'!I195)))</f>
        <v/>
      </c>
      <c r="CI201" s="310" t="str">
        <f ca="true">+IF(OFFSET('Water Data'!$I$28,0,10*ROW('Water Data'!I195))="","",OFFSET('Water Data'!$I$28,0,10*ROW('Water Data'!I195)))</f>
        <v/>
      </c>
      <c r="CJ201" s="310" t="str">
        <f ca="true">+IF(OFFSET('Water Data'!$I$29,0,10*ROW('Water Data'!I195))="","",OFFSET('Water Data'!$I$29,0,10*ROW('Water Data'!I195)))</f>
        <v/>
      </c>
      <c r="CK201" s="310" t="str">
        <f ca="true">+IF(OFFSET('Sanitation Data'!$D$28,0,10*ROW('Sanitation Data'!D195))="","",OFFSET('Sanitation Data'!$D$28,0,10*ROW('Sanitation Data'!D195)))</f>
        <v/>
      </c>
      <c r="CL201" s="310" t="str">
        <f ca="true">+IF(OFFSET('Sanitation Data'!$D$29,0,10*ROW('Sanitation Data'!D195))="","",OFFSET('Sanitation Data'!$D$29,0,10*ROW('Sanitation Data'!D195)))</f>
        <v/>
      </c>
      <c r="CM201" s="310" t="str">
        <f ca="true">+IF(OFFSET('Sanitation Data'!$D$30,0,10*ROW('Sanitation Data'!D195))="","",OFFSET('Sanitation Data'!$D$30,0,10*ROW('Sanitation Data'!D195)))</f>
        <v/>
      </c>
      <c r="CN201" s="310" t="str">
        <f ca="true">+IF(OFFSET('Sanitation Data'!$D$31,0,10*ROW('Sanitation Data'!D195))="","",OFFSET('Sanitation Data'!$D$31,0,10*ROW('Sanitation Data'!D195)))</f>
        <v/>
      </c>
      <c r="CO201" s="310" t="str">
        <f ca="true">+IF(OFFSET('Sanitation Data'!$D$32,0,10*ROW('Sanitation Data'!D195))="","",OFFSET('Sanitation Data'!$D$32,0,10*ROW('Sanitation Data'!D195)))</f>
        <v/>
      </c>
      <c r="CP201" s="310" t="str">
        <f ca="true">+IF(OFFSET('Sanitation Data'!$E$28,0,10*ROW('Sanitation Data'!E195))="","",OFFSET('Sanitation Data'!$E$28,0,10*ROW('Sanitation Data'!E195)))</f>
        <v/>
      </c>
      <c r="CQ201" s="310" t="str">
        <f ca="true">+IF(OFFSET('Sanitation Data'!$E$29,0,10*ROW('Sanitation Data'!E195))="","",OFFSET('Sanitation Data'!$E$29,0,10*ROW('Sanitation Data'!E195)))</f>
        <v/>
      </c>
      <c r="CR201" s="310" t="str">
        <f ca="true">+IF(OFFSET('Sanitation Data'!$E$30,0,10*ROW('Sanitation Data'!E195))="","",OFFSET('Sanitation Data'!$E$30,0,10*ROW('Sanitation Data'!E195)))</f>
        <v/>
      </c>
      <c r="CS201" s="310" t="str">
        <f ca="true">+IF(OFFSET('Sanitation Data'!$E$31,0,10*ROW('Sanitation Data'!E195))="","",OFFSET('Sanitation Data'!$E$31,0,10*ROW('Sanitation Data'!E195)))</f>
        <v/>
      </c>
      <c r="CT201" s="310" t="str">
        <f ca="true">+IF(OFFSET('Sanitation Data'!$E$32,0,10*ROW('Sanitation Data'!E195))="","",OFFSET('Sanitation Data'!$E$32,0,10*ROW('Sanitation Data'!E195)))</f>
        <v/>
      </c>
      <c r="CU201" s="310" t="str">
        <f ca="true">+IF(OFFSET('Sanitation Data'!$F$28,0,10*ROW('Sanitation Data'!F195))="","",OFFSET('Sanitation Data'!$F$28,0,10*ROW('Sanitation Data'!F195)))</f>
        <v/>
      </c>
      <c r="CV201" s="310" t="str">
        <f ca="true">+IF(OFFSET('Sanitation Data'!$F$29,0,10*ROW('Sanitation Data'!F195))="","",OFFSET('Sanitation Data'!$F$29,0,10*ROW('Sanitation Data'!F195)))</f>
        <v/>
      </c>
      <c r="CW201" s="310" t="str">
        <f ca="true">+IF(OFFSET('Sanitation Data'!$F$30,0,10*ROW('Sanitation Data'!F195))="","",OFFSET('Sanitation Data'!$F$30,0,10*ROW('Sanitation Data'!F195)))</f>
        <v/>
      </c>
      <c r="CX201" s="310" t="str">
        <f ca="true">+IF(OFFSET('Sanitation Data'!$F$31,0,10*ROW('Sanitation Data'!F195))="","",OFFSET('Sanitation Data'!$F$31,0,10*ROW('Sanitation Data'!F195)))</f>
        <v/>
      </c>
      <c r="CY201" s="310" t="str">
        <f ca="true">+IF(OFFSET('Sanitation Data'!$F$32,0,10*ROW('Sanitation Data'!F195))="","",OFFSET('Sanitation Data'!$F$32,0,10*ROW('Sanitation Data'!F195)))</f>
        <v/>
      </c>
      <c r="CZ201" s="310" t="str">
        <f ca="true">+IF(OFFSET('Sanitation Data'!$G$28,0,10*ROW('Sanitation Data'!G195))="","",OFFSET('Sanitation Data'!$G$28,0,10*ROW('Sanitation Data'!G195)))</f>
        <v/>
      </c>
      <c r="DA201" s="310" t="str">
        <f ca="true">+IF(OFFSET('Sanitation Data'!$G$29,0,10*ROW('Sanitation Data'!G195))="","",OFFSET('Sanitation Data'!$G$29,0,10*ROW('Sanitation Data'!G195)))</f>
        <v/>
      </c>
      <c r="DB201" s="310" t="str">
        <f ca="true">+IF(OFFSET('Sanitation Data'!$G$30,0,10*ROW('Sanitation Data'!G195))="","",OFFSET('Sanitation Data'!$G$30,0,10*ROW('Sanitation Data'!G195)))</f>
        <v/>
      </c>
      <c r="DC201" s="310" t="str">
        <f ca="true">+IF(OFFSET('Sanitation Data'!$G$31,0,10*ROW('Sanitation Data'!G195))="","",OFFSET('Sanitation Data'!$G$31,0,10*ROW('Sanitation Data'!G195)))</f>
        <v/>
      </c>
      <c r="DD201" s="310" t="str">
        <f ca="true">+IF(OFFSET('Sanitation Data'!$G$32,0,10*ROW('Sanitation Data'!G195))="","",OFFSET('Sanitation Data'!$G$32,0,10*ROW('Sanitation Data'!G195)))</f>
        <v/>
      </c>
      <c r="DE201" s="310" t="str">
        <f ca="true">+IF(OFFSET('Sanitation Data'!$H$28,0,10*ROW('Sanitation Data'!H195))="","",OFFSET('Sanitation Data'!$H$28,0,10*ROW('Sanitation Data'!H195)))</f>
        <v/>
      </c>
      <c r="DF201" s="310" t="str">
        <f ca="true">+IF(OFFSET('Sanitation Data'!$H$29,0,10*ROW('Sanitation Data'!H195))="","",OFFSET('Sanitation Data'!$H$29,0,10*ROW('Sanitation Data'!H195)))</f>
        <v/>
      </c>
      <c r="DG201" s="310" t="str">
        <f ca="true">+IF(OFFSET('Sanitation Data'!$H$30,0,10*ROW('Sanitation Data'!H195))="","",OFFSET('Sanitation Data'!$H$30,0,10*ROW('Sanitation Data'!H195)))</f>
        <v/>
      </c>
      <c r="DH201" s="310" t="str">
        <f ca="true">+IF(OFFSET('Sanitation Data'!$H$31,0,10*ROW('Sanitation Data'!H195))="","",OFFSET('Sanitation Data'!$H$31,0,10*ROW('Sanitation Data'!H195)))</f>
        <v/>
      </c>
      <c r="DI201" s="310" t="str">
        <f ca="true">+IF(OFFSET('Sanitation Data'!$H$32,0,10*ROW('Sanitation Data'!H195))="","",OFFSET('Sanitation Data'!$H$32,0,10*ROW('Sanitation Data'!H195)))</f>
        <v/>
      </c>
      <c r="DJ201" s="310" t="str">
        <f ca="true">+IF(OFFSET('Sanitation Data'!$I$28,0,10*ROW('Sanitation Data'!I195))="","",OFFSET('Sanitation Data'!$I$28,0,10*ROW('Sanitation Data'!I195)))</f>
        <v/>
      </c>
      <c r="DK201" s="310" t="str">
        <f ca="true">+IF(OFFSET('Sanitation Data'!$I$29,0,10*ROW('Sanitation Data'!I195))="","",OFFSET('Sanitation Data'!$I$29,0,10*ROW('Sanitation Data'!I195)))</f>
        <v/>
      </c>
      <c r="DL201" s="310" t="str">
        <f ca="true">+IF(OFFSET('Sanitation Data'!$I$30,0,10*ROW('Sanitation Data'!I195))="","",OFFSET('Sanitation Data'!$I$30,0,10*ROW('Sanitation Data'!I195)))</f>
        <v/>
      </c>
      <c r="DM201" s="310" t="str">
        <f ca="true">+IF(OFFSET('Sanitation Data'!$I$31,0,10*ROW('Sanitation Data'!I195))="","",OFFSET('Sanitation Data'!$I$31,0,10*ROW('Sanitation Data'!I195)))</f>
        <v/>
      </c>
      <c r="DN201" s="310" t="str">
        <f ca="true">+IF(OFFSET('Sanitation Data'!$I$32,0,10*ROW('Sanitation Data'!I195))="","",OFFSET('Sanitation Data'!$I$32,0,10*ROW('Sanitation Data'!I195)))</f>
        <v/>
      </c>
      <c r="DO201" s="310" t="str">
        <f ca="true">+IF(OFFSET('Hygiene Data'!$D$11,0,10*ROW('Hygiene Data'!D195))="","",OFFSET('Hygiene Data'!$D$11,0,10*ROW('Hygiene Data'!D195)))</f>
        <v/>
      </c>
      <c r="DP201" s="310" t="str">
        <f ca="true">+IF(OFFSET('Hygiene Data'!$D$12,0,10*ROW('Hygiene Data'!D195))="","",OFFSET('Hygiene Data'!$D$12,0,10*ROW('Hygiene Data'!D195)))</f>
        <v/>
      </c>
      <c r="DQ201" s="310" t="str">
        <f ca="true">+IF(OFFSET('Hygiene Data'!$D$13,0,10*ROW('Hygiene Data'!D195))="","",OFFSET('Hygiene Data'!$D$13,0,10*ROW('Hygiene Data'!D195)))</f>
        <v/>
      </c>
      <c r="DR201" s="310" t="str">
        <f ca="true">+IF(OFFSET('Hygiene Data'!$E$11,0,10*ROW('Hygiene Data'!E195))="","",OFFSET('Hygiene Data'!$E$11,0,10*ROW('Hygiene Data'!E195)))</f>
        <v/>
      </c>
      <c r="DS201" s="310" t="str">
        <f ca="true">+IF(OFFSET('Hygiene Data'!$E$12,0,10*ROW('Hygiene Data'!E195))="","",OFFSET('Hygiene Data'!$E$12,0,10*ROW('Hygiene Data'!E195)))</f>
        <v/>
      </c>
      <c r="DT201" s="310" t="str">
        <f ca="true">+IF(OFFSET('Hygiene Data'!$E$13,0,10*ROW('Hygiene Data'!E195))="","",OFFSET('Hygiene Data'!$E$13,0,10*ROW('Hygiene Data'!E195)))</f>
        <v/>
      </c>
      <c r="DU201" s="310" t="str">
        <f ca="true">+IF(OFFSET('Hygiene Data'!$F$11,0,10*ROW('Hygiene Data'!F195))="","",OFFSET('Hygiene Data'!$F$11,0,10*ROW('Hygiene Data'!F195)))</f>
        <v/>
      </c>
      <c r="DV201" s="310" t="str">
        <f ca="true">+IF(OFFSET('Hygiene Data'!$F$12,0,10*ROW('Hygiene Data'!F195))="","",OFFSET('Hygiene Data'!$F$12,0,10*ROW('Hygiene Data'!F195)))</f>
        <v/>
      </c>
      <c r="DW201" s="310" t="str">
        <f ca="true">+IF(OFFSET('Hygiene Data'!$F$13,0,10*ROW('Hygiene Data'!F195))="","",OFFSET('Hygiene Data'!$F$13,0,10*ROW('Hygiene Data'!F195)))</f>
        <v/>
      </c>
      <c r="DX201" s="310" t="str">
        <f ca="true">+IF(OFFSET('Hygiene Data'!$G$11,0,10*ROW('Hygiene Data'!G195))="","",OFFSET('Hygiene Data'!$G$11,0,10*ROW('Hygiene Data'!G195)))</f>
        <v/>
      </c>
      <c r="DY201" s="310" t="str">
        <f ca="true">+IF(OFFSET('Hygiene Data'!$G$12,0,10*ROW('Hygiene Data'!G195))="","",OFFSET('Hygiene Data'!$G$12,0,10*ROW('Hygiene Data'!G195)))</f>
        <v/>
      </c>
      <c r="DZ201" s="310" t="str">
        <f ca="true">+IF(OFFSET('Hygiene Data'!$G$13,0,10*ROW('Hygiene Data'!G195))="","",OFFSET('Hygiene Data'!$G$13,0,10*ROW('Hygiene Data'!G195)))</f>
        <v/>
      </c>
      <c r="EA201" s="310" t="str">
        <f ca="true">+IF(OFFSET('Hygiene Data'!$H$11,0,10*ROW('Hygiene Data'!H195))="","",OFFSET('Hygiene Data'!$H$11,0,10*ROW('Hygiene Data'!H195)))</f>
        <v/>
      </c>
      <c r="EB201" s="310" t="str">
        <f ca="true">+IF(OFFSET('Hygiene Data'!$H$12,0,10*ROW('Hygiene Data'!H195))="","",OFFSET('Hygiene Data'!$H$12,0,10*ROW('Hygiene Data'!H195)))</f>
        <v/>
      </c>
      <c r="EC201" s="310" t="str">
        <f ca="true">+IF(OFFSET('Hygiene Data'!$H$13,0,10*ROW('Hygiene Data'!H195))="","",OFFSET('Hygiene Data'!$H$13,0,10*ROW('Hygiene Data'!H195)))</f>
        <v/>
      </c>
      <c r="ED201" s="310" t="str">
        <f ca="true">+IF(OFFSET('Hygiene Data'!$I$11,0,10*ROW('Hygiene Data'!I195))="","",OFFSET('Hygiene Data'!$I$11,0,10*ROW('Hygiene Data'!I195)))</f>
        <v/>
      </c>
      <c r="EE201" s="310" t="str">
        <f ca="true">+IF(OFFSET('Hygiene Data'!$I$12,0,10*ROW('Hygiene Data'!I195))="","",OFFSET('Hygiene Data'!$I$12,0,10*ROW('Hygiene Data'!I195)))</f>
        <v/>
      </c>
      <c r="EF201" s="310"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66"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10"/>
      <c r="BS202" s="310" t="str">
        <f ca="true">+IF(OFFSET('Water Data'!$D$27,0,10*ROW('Water Data'!D196))="","",OFFSET('Water Data'!$D$27,0,10*ROW('Water Data'!D196)))</f>
        <v/>
      </c>
      <c r="BT202" s="310" t="str">
        <f ca="true">+IF(OFFSET('Water Data'!$D$28,0,10*ROW('Water Data'!D196))="","",OFFSET('Water Data'!$D$28,0,10*ROW('Water Data'!D196)))</f>
        <v/>
      </c>
      <c r="BU202" s="310" t="str">
        <f ca="true">+IF(OFFSET('Water Data'!$D$29,0,10*ROW('Water Data'!D196))="","",OFFSET('Water Data'!$D$29,0,10*ROW('Water Data'!D196)))</f>
        <v/>
      </c>
      <c r="BV202" s="310" t="str">
        <f ca="true">+IF(OFFSET('Water Data'!$E$27,0,10*ROW('Water Data'!E196))="","",OFFSET('Water Data'!$E$27,0,10*ROW('Water Data'!E196)))</f>
        <v/>
      </c>
      <c r="BW202" s="310" t="str">
        <f ca="true">+IF(OFFSET('Water Data'!$E$28,0,10*ROW('Water Data'!E196))="","",OFFSET('Water Data'!$E$28,0,10*ROW('Water Data'!E196)))</f>
        <v/>
      </c>
      <c r="BX202" s="310" t="str">
        <f ca="true">+IF(OFFSET('Water Data'!$E$29,0,10*ROW('Water Data'!E196))="","",OFFSET('Water Data'!$E$29,0,10*ROW('Water Data'!E196)))</f>
        <v/>
      </c>
      <c r="BY202" s="310" t="str">
        <f ca="true">+IF(OFFSET('Water Data'!$F$27,0,10*ROW('Water Data'!F196))="","",OFFSET('Water Data'!$F$27,0,10*ROW('Water Data'!F196)))</f>
        <v/>
      </c>
      <c r="BZ202" s="310" t="str">
        <f ca="true">+IF(OFFSET('Water Data'!$F$28,0,10*ROW('Water Data'!F196))="","",OFFSET('Water Data'!$F$28,0,10*ROW('Water Data'!F196)))</f>
        <v/>
      </c>
      <c r="CA202" s="310" t="str">
        <f ca="true">+IF(OFFSET('Water Data'!$F$29,0,10*ROW('Water Data'!F196))="","",OFFSET('Water Data'!$F$29,0,10*ROW('Water Data'!F196)))</f>
        <v/>
      </c>
      <c r="CB202" s="310" t="str">
        <f ca="true">+IF(OFFSET('Water Data'!$G$27,0,10*ROW('Water Data'!G196))="","",OFFSET('Water Data'!$G$27,0,10*ROW('Water Data'!G196)))</f>
        <v/>
      </c>
      <c r="CC202" s="310" t="str">
        <f ca="true">+IF(OFFSET('Water Data'!$G$28,0,10*ROW('Water Data'!G196))="","",OFFSET('Water Data'!$G$28,0,10*ROW('Water Data'!G196)))</f>
        <v/>
      </c>
      <c r="CD202" s="310" t="str">
        <f ca="true">+IF(OFFSET('Water Data'!$G$29,0,10*ROW('Water Data'!G196))="","",OFFSET('Water Data'!$G$29,0,10*ROW('Water Data'!G196)))</f>
        <v/>
      </c>
      <c r="CE202" s="310" t="str">
        <f ca="true">+IF(OFFSET('Water Data'!$H$27,0,10*ROW('Water Data'!H196))="","",OFFSET('Water Data'!$H$27,0,10*ROW('Water Data'!H196)))</f>
        <v/>
      </c>
      <c r="CF202" s="310" t="str">
        <f ca="true">+IF(OFFSET('Water Data'!$H$28,0,10*ROW('Water Data'!H196))="","",OFFSET('Water Data'!$H$28,0,10*ROW('Water Data'!H196)))</f>
        <v/>
      </c>
      <c r="CG202" s="310" t="str">
        <f ca="true">+IF(OFFSET('Water Data'!$H$29,0,10*ROW('Water Data'!H196))="","",OFFSET('Water Data'!$H$29,0,10*ROW('Water Data'!H196)))</f>
        <v/>
      </c>
      <c r="CH202" s="310" t="str">
        <f ca="true">+IF(OFFSET('Water Data'!$I$27,0,10*ROW('Water Data'!I196))="","",OFFSET('Water Data'!$I$27,0,10*ROW('Water Data'!I196)))</f>
        <v/>
      </c>
      <c r="CI202" s="310" t="str">
        <f ca="true">+IF(OFFSET('Water Data'!$I$28,0,10*ROW('Water Data'!I196))="","",OFFSET('Water Data'!$I$28,0,10*ROW('Water Data'!I196)))</f>
        <v/>
      </c>
      <c r="CJ202" s="310" t="str">
        <f ca="true">+IF(OFFSET('Water Data'!$I$29,0,10*ROW('Water Data'!I196))="","",OFFSET('Water Data'!$I$29,0,10*ROW('Water Data'!I196)))</f>
        <v/>
      </c>
      <c r="CK202" s="310" t="str">
        <f ca="true">+IF(OFFSET('Sanitation Data'!$D$28,0,10*ROW('Sanitation Data'!D196))="","",OFFSET('Sanitation Data'!$D$28,0,10*ROW('Sanitation Data'!D196)))</f>
        <v/>
      </c>
      <c r="CL202" s="310" t="str">
        <f ca="true">+IF(OFFSET('Sanitation Data'!$D$29,0,10*ROW('Sanitation Data'!D196))="","",OFFSET('Sanitation Data'!$D$29,0,10*ROW('Sanitation Data'!D196)))</f>
        <v/>
      </c>
      <c r="CM202" s="310" t="str">
        <f ca="true">+IF(OFFSET('Sanitation Data'!$D$30,0,10*ROW('Sanitation Data'!D196))="","",OFFSET('Sanitation Data'!$D$30,0,10*ROW('Sanitation Data'!D196)))</f>
        <v/>
      </c>
      <c r="CN202" s="310" t="str">
        <f ca="true">+IF(OFFSET('Sanitation Data'!$D$31,0,10*ROW('Sanitation Data'!D196))="","",OFFSET('Sanitation Data'!$D$31,0,10*ROW('Sanitation Data'!D196)))</f>
        <v/>
      </c>
      <c r="CO202" s="310" t="str">
        <f ca="true">+IF(OFFSET('Sanitation Data'!$D$32,0,10*ROW('Sanitation Data'!D196))="","",OFFSET('Sanitation Data'!$D$32,0,10*ROW('Sanitation Data'!D196)))</f>
        <v/>
      </c>
      <c r="CP202" s="310" t="str">
        <f ca="true">+IF(OFFSET('Sanitation Data'!$E$28,0,10*ROW('Sanitation Data'!E196))="","",OFFSET('Sanitation Data'!$E$28,0,10*ROW('Sanitation Data'!E196)))</f>
        <v/>
      </c>
      <c r="CQ202" s="310" t="str">
        <f ca="true">+IF(OFFSET('Sanitation Data'!$E$29,0,10*ROW('Sanitation Data'!E196))="","",OFFSET('Sanitation Data'!$E$29,0,10*ROW('Sanitation Data'!E196)))</f>
        <v/>
      </c>
      <c r="CR202" s="310" t="str">
        <f ca="true">+IF(OFFSET('Sanitation Data'!$E$30,0,10*ROW('Sanitation Data'!E196))="","",OFFSET('Sanitation Data'!$E$30,0,10*ROW('Sanitation Data'!E196)))</f>
        <v/>
      </c>
      <c r="CS202" s="310" t="str">
        <f ca="true">+IF(OFFSET('Sanitation Data'!$E$31,0,10*ROW('Sanitation Data'!E196))="","",OFFSET('Sanitation Data'!$E$31,0,10*ROW('Sanitation Data'!E196)))</f>
        <v/>
      </c>
      <c r="CT202" s="310" t="str">
        <f ca="true">+IF(OFFSET('Sanitation Data'!$E$32,0,10*ROW('Sanitation Data'!E196))="","",OFFSET('Sanitation Data'!$E$32,0,10*ROW('Sanitation Data'!E196)))</f>
        <v/>
      </c>
      <c r="CU202" s="310" t="str">
        <f ca="true">+IF(OFFSET('Sanitation Data'!$F$28,0,10*ROW('Sanitation Data'!F196))="","",OFFSET('Sanitation Data'!$F$28,0,10*ROW('Sanitation Data'!F196)))</f>
        <v/>
      </c>
      <c r="CV202" s="310" t="str">
        <f ca="true">+IF(OFFSET('Sanitation Data'!$F$29,0,10*ROW('Sanitation Data'!F196))="","",OFFSET('Sanitation Data'!$F$29,0,10*ROW('Sanitation Data'!F196)))</f>
        <v/>
      </c>
      <c r="CW202" s="310" t="str">
        <f ca="true">+IF(OFFSET('Sanitation Data'!$F$30,0,10*ROW('Sanitation Data'!F196))="","",OFFSET('Sanitation Data'!$F$30,0,10*ROW('Sanitation Data'!F196)))</f>
        <v/>
      </c>
      <c r="CX202" s="310" t="str">
        <f ca="true">+IF(OFFSET('Sanitation Data'!$F$31,0,10*ROW('Sanitation Data'!F196))="","",OFFSET('Sanitation Data'!$F$31,0,10*ROW('Sanitation Data'!F196)))</f>
        <v/>
      </c>
      <c r="CY202" s="310" t="str">
        <f ca="true">+IF(OFFSET('Sanitation Data'!$F$32,0,10*ROW('Sanitation Data'!F196))="","",OFFSET('Sanitation Data'!$F$32,0,10*ROW('Sanitation Data'!F196)))</f>
        <v/>
      </c>
      <c r="CZ202" s="310" t="str">
        <f ca="true">+IF(OFFSET('Sanitation Data'!$G$28,0,10*ROW('Sanitation Data'!G196))="","",OFFSET('Sanitation Data'!$G$28,0,10*ROW('Sanitation Data'!G196)))</f>
        <v/>
      </c>
      <c r="DA202" s="310" t="str">
        <f ca="true">+IF(OFFSET('Sanitation Data'!$G$29,0,10*ROW('Sanitation Data'!G196))="","",OFFSET('Sanitation Data'!$G$29,0,10*ROW('Sanitation Data'!G196)))</f>
        <v/>
      </c>
      <c r="DB202" s="310" t="str">
        <f ca="true">+IF(OFFSET('Sanitation Data'!$G$30,0,10*ROW('Sanitation Data'!G196))="","",OFFSET('Sanitation Data'!$G$30,0,10*ROW('Sanitation Data'!G196)))</f>
        <v/>
      </c>
      <c r="DC202" s="310" t="str">
        <f ca="true">+IF(OFFSET('Sanitation Data'!$G$31,0,10*ROW('Sanitation Data'!G196))="","",OFFSET('Sanitation Data'!$G$31,0,10*ROW('Sanitation Data'!G196)))</f>
        <v/>
      </c>
      <c r="DD202" s="310" t="str">
        <f ca="true">+IF(OFFSET('Sanitation Data'!$G$32,0,10*ROW('Sanitation Data'!G196))="","",OFFSET('Sanitation Data'!$G$32,0,10*ROW('Sanitation Data'!G196)))</f>
        <v/>
      </c>
      <c r="DE202" s="310" t="str">
        <f ca="true">+IF(OFFSET('Sanitation Data'!$H$28,0,10*ROW('Sanitation Data'!H196))="","",OFFSET('Sanitation Data'!$H$28,0,10*ROW('Sanitation Data'!H196)))</f>
        <v/>
      </c>
      <c r="DF202" s="310" t="str">
        <f ca="true">+IF(OFFSET('Sanitation Data'!$H$29,0,10*ROW('Sanitation Data'!H196))="","",OFFSET('Sanitation Data'!$H$29,0,10*ROW('Sanitation Data'!H196)))</f>
        <v/>
      </c>
      <c r="DG202" s="310" t="str">
        <f ca="true">+IF(OFFSET('Sanitation Data'!$H$30,0,10*ROW('Sanitation Data'!H196))="","",OFFSET('Sanitation Data'!$H$30,0,10*ROW('Sanitation Data'!H196)))</f>
        <v/>
      </c>
      <c r="DH202" s="310" t="str">
        <f ca="true">+IF(OFFSET('Sanitation Data'!$H$31,0,10*ROW('Sanitation Data'!H196))="","",OFFSET('Sanitation Data'!$H$31,0,10*ROW('Sanitation Data'!H196)))</f>
        <v/>
      </c>
      <c r="DI202" s="310" t="str">
        <f ca="true">+IF(OFFSET('Sanitation Data'!$H$32,0,10*ROW('Sanitation Data'!H196))="","",OFFSET('Sanitation Data'!$H$32,0,10*ROW('Sanitation Data'!H196)))</f>
        <v/>
      </c>
      <c r="DJ202" s="310" t="str">
        <f ca="true">+IF(OFFSET('Sanitation Data'!$I$28,0,10*ROW('Sanitation Data'!I196))="","",OFFSET('Sanitation Data'!$I$28,0,10*ROW('Sanitation Data'!I196)))</f>
        <v/>
      </c>
      <c r="DK202" s="310" t="str">
        <f ca="true">+IF(OFFSET('Sanitation Data'!$I$29,0,10*ROW('Sanitation Data'!I196))="","",OFFSET('Sanitation Data'!$I$29,0,10*ROW('Sanitation Data'!I196)))</f>
        <v/>
      </c>
      <c r="DL202" s="310" t="str">
        <f ca="true">+IF(OFFSET('Sanitation Data'!$I$30,0,10*ROW('Sanitation Data'!I196))="","",OFFSET('Sanitation Data'!$I$30,0,10*ROW('Sanitation Data'!I196)))</f>
        <v/>
      </c>
      <c r="DM202" s="310" t="str">
        <f ca="true">+IF(OFFSET('Sanitation Data'!$I$31,0,10*ROW('Sanitation Data'!I196))="","",OFFSET('Sanitation Data'!$I$31,0,10*ROW('Sanitation Data'!I196)))</f>
        <v/>
      </c>
      <c r="DN202" s="310" t="str">
        <f ca="true">+IF(OFFSET('Sanitation Data'!$I$32,0,10*ROW('Sanitation Data'!I196))="","",OFFSET('Sanitation Data'!$I$32,0,10*ROW('Sanitation Data'!I196)))</f>
        <v/>
      </c>
      <c r="DO202" s="310" t="str">
        <f ca="true">+IF(OFFSET('Hygiene Data'!$D$11,0,10*ROW('Hygiene Data'!D196))="","",OFFSET('Hygiene Data'!$D$11,0,10*ROW('Hygiene Data'!D196)))</f>
        <v/>
      </c>
      <c r="DP202" s="310" t="str">
        <f ca="true">+IF(OFFSET('Hygiene Data'!$D$12,0,10*ROW('Hygiene Data'!D196))="","",OFFSET('Hygiene Data'!$D$12,0,10*ROW('Hygiene Data'!D196)))</f>
        <v/>
      </c>
      <c r="DQ202" s="310" t="str">
        <f ca="true">+IF(OFFSET('Hygiene Data'!$D$13,0,10*ROW('Hygiene Data'!D196))="","",OFFSET('Hygiene Data'!$D$13,0,10*ROW('Hygiene Data'!D196)))</f>
        <v/>
      </c>
      <c r="DR202" s="310" t="str">
        <f ca="true">+IF(OFFSET('Hygiene Data'!$E$11,0,10*ROW('Hygiene Data'!E196))="","",OFFSET('Hygiene Data'!$E$11,0,10*ROW('Hygiene Data'!E196)))</f>
        <v/>
      </c>
      <c r="DS202" s="310" t="str">
        <f ca="true">+IF(OFFSET('Hygiene Data'!$E$12,0,10*ROW('Hygiene Data'!E196))="","",OFFSET('Hygiene Data'!$E$12,0,10*ROW('Hygiene Data'!E196)))</f>
        <v/>
      </c>
      <c r="DT202" s="310" t="str">
        <f ca="true">+IF(OFFSET('Hygiene Data'!$E$13,0,10*ROW('Hygiene Data'!E196))="","",OFFSET('Hygiene Data'!$E$13,0,10*ROW('Hygiene Data'!E196)))</f>
        <v/>
      </c>
      <c r="DU202" s="310" t="str">
        <f ca="true">+IF(OFFSET('Hygiene Data'!$F$11,0,10*ROW('Hygiene Data'!F196))="","",OFFSET('Hygiene Data'!$F$11,0,10*ROW('Hygiene Data'!F196)))</f>
        <v/>
      </c>
      <c r="DV202" s="310" t="str">
        <f ca="true">+IF(OFFSET('Hygiene Data'!$F$12,0,10*ROW('Hygiene Data'!F196))="","",OFFSET('Hygiene Data'!$F$12,0,10*ROW('Hygiene Data'!F196)))</f>
        <v/>
      </c>
      <c r="DW202" s="310" t="str">
        <f ca="true">+IF(OFFSET('Hygiene Data'!$F$13,0,10*ROW('Hygiene Data'!F196))="","",OFFSET('Hygiene Data'!$F$13,0,10*ROW('Hygiene Data'!F196)))</f>
        <v/>
      </c>
      <c r="DX202" s="310" t="str">
        <f ca="true">+IF(OFFSET('Hygiene Data'!$G$11,0,10*ROW('Hygiene Data'!G196))="","",OFFSET('Hygiene Data'!$G$11,0,10*ROW('Hygiene Data'!G196)))</f>
        <v/>
      </c>
      <c r="DY202" s="310" t="str">
        <f ca="true">+IF(OFFSET('Hygiene Data'!$G$12,0,10*ROW('Hygiene Data'!G196))="","",OFFSET('Hygiene Data'!$G$12,0,10*ROW('Hygiene Data'!G196)))</f>
        <v/>
      </c>
      <c r="DZ202" s="310" t="str">
        <f ca="true">+IF(OFFSET('Hygiene Data'!$G$13,0,10*ROW('Hygiene Data'!G196))="","",OFFSET('Hygiene Data'!$G$13,0,10*ROW('Hygiene Data'!G196)))</f>
        <v/>
      </c>
      <c r="EA202" s="310" t="str">
        <f ca="true">+IF(OFFSET('Hygiene Data'!$H$11,0,10*ROW('Hygiene Data'!H196))="","",OFFSET('Hygiene Data'!$H$11,0,10*ROW('Hygiene Data'!H196)))</f>
        <v/>
      </c>
      <c r="EB202" s="310" t="str">
        <f ca="true">+IF(OFFSET('Hygiene Data'!$H$12,0,10*ROW('Hygiene Data'!H196))="","",OFFSET('Hygiene Data'!$H$12,0,10*ROW('Hygiene Data'!H196)))</f>
        <v/>
      </c>
      <c r="EC202" s="310" t="str">
        <f ca="true">+IF(OFFSET('Hygiene Data'!$H$13,0,10*ROW('Hygiene Data'!H196))="","",OFFSET('Hygiene Data'!$H$13,0,10*ROW('Hygiene Data'!H196)))</f>
        <v/>
      </c>
      <c r="ED202" s="310" t="str">
        <f ca="true">+IF(OFFSET('Hygiene Data'!$I$11,0,10*ROW('Hygiene Data'!I196))="","",OFFSET('Hygiene Data'!$I$11,0,10*ROW('Hygiene Data'!I196)))</f>
        <v/>
      </c>
      <c r="EE202" s="310" t="str">
        <f ca="true">+IF(OFFSET('Hygiene Data'!$I$12,0,10*ROW('Hygiene Data'!I196))="","",OFFSET('Hygiene Data'!$I$12,0,10*ROW('Hygiene Data'!I196)))</f>
        <v/>
      </c>
      <c r="EF202" s="310"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66"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10"/>
      <c r="BS203" s="310" t="str">
        <f ca="true">+IF(OFFSET('Water Data'!$D$27,0,10*ROW('Water Data'!D197))="","",OFFSET('Water Data'!$D$27,0,10*ROW('Water Data'!D197)))</f>
        <v/>
      </c>
      <c r="BT203" s="310" t="str">
        <f ca="true">+IF(OFFSET('Water Data'!$D$28,0,10*ROW('Water Data'!D197))="","",OFFSET('Water Data'!$D$28,0,10*ROW('Water Data'!D197)))</f>
        <v/>
      </c>
      <c r="BU203" s="310" t="str">
        <f ca="true">+IF(OFFSET('Water Data'!$D$29,0,10*ROW('Water Data'!D197))="","",OFFSET('Water Data'!$D$29,0,10*ROW('Water Data'!D197)))</f>
        <v/>
      </c>
      <c r="BV203" s="310" t="str">
        <f ca="true">+IF(OFFSET('Water Data'!$E$27,0,10*ROW('Water Data'!E197))="","",OFFSET('Water Data'!$E$27,0,10*ROW('Water Data'!E197)))</f>
        <v/>
      </c>
      <c r="BW203" s="310" t="str">
        <f ca="true">+IF(OFFSET('Water Data'!$E$28,0,10*ROW('Water Data'!E197))="","",OFFSET('Water Data'!$E$28,0,10*ROW('Water Data'!E197)))</f>
        <v/>
      </c>
      <c r="BX203" s="310" t="str">
        <f ca="true">+IF(OFFSET('Water Data'!$E$29,0,10*ROW('Water Data'!E197))="","",OFFSET('Water Data'!$E$29,0,10*ROW('Water Data'!E197)))</f>
        <v/>
      </c>
      <c r="BY203" s="310" t="str">
        <f ca="true">+IF(OFFSET('Water Data'!$F$27,0,10*ROW('Water Data'!F197))="","",OFFSET('Water Data'!$F$27,0,10*ROW('Water Data'!F197)))</f>
        <v/>
      </c>
      <c r="BZ203" s="310" t="str">
        <f ca="true">+IF(OFFSET('Water Data'!$F$28,0,10*ROW('Water Data'!F197))="","",OFFSET('Water Data'!$F$28,0,10*ROW('Water Data'!F197)))</f>
        <v/>
      </c>
      <c r="CA203" s="310" t="str">
        <f ca="true">+IF(OFFSET('Water Data'!$F$29,0,10*ROW('Water Data'!F197))="","",OFFSET('Water Data'!$F$29,0,10*ROW('Water Data'!F197)))</f>
        <v/>
      </c>
      <c r="CB203" s="310" t="str">
        <f ca="true">+IF(OFFSET('Water Data'!$G$27,0,10*ROW('Water Data'!G197))="","",OFFSET('Water Data'!$G$27,0,10*ROW('Water Data'!G197)))</f>
        <v/>
      </c>
      <c r="CC203" s="310" t="str">
        <f ca="true">+IF(OFFSET('Water Data'!$G$28,0,10*ROW('Water Data'!G197))="","",OFFSET('Water Data'!$G$28,0,10*ROW('Water Data'!G197)))</f>
        <v/>
      </c>
      <c r="CD203" s="310" t="str">
        <f ca="true">+IF(OFFSET('Water Data'!$G$29,0,10*ROW('Water Data'!G197))="","",OFFSET('Water Data'!$G$29,0,10*ROW('Water Data'!G197)))</f>
        <v/>
      </c>
      <c r="CE203" s="310" t="str">
        <f ca="true">+IF(OFFSET('Water Data'!$H$27,0,10*ROW('Water Data'!H197))="","",OFFSET('Water Data'!$H$27,0,10*ROW('Water Data'!H197)))</f>
        <v/>
      </c>
      <c r="CF203" s="310" t="str">
        <f ca="true">+IF(OFFSET('Water Data'!$H$28,0,10*ROW('Water Data'!H197))="","",OFFSET('Water Data'!$H$28,0,10*ROW('Water Data'!H197)))</f>
        <v/>
      </c>
      <c r="CG203" s="310" t="str">
        <f ca="true">+IF(OFFSET('Water Data'!$H$29,0,10*ROW('Water Data'!H197))="","",OFFSET('Water Data'!$H$29,0,10*ROW('Water Data'!H197)))</f>
        <v/>
      </c>
      <c r="CH203" s="310" t="str">
        <f ca="true">+IF(OFFSET('Water Data'!$I$27,0,10*ROW('Water Data'!I197))="","",OFFSET('Water Data'!$I$27,0,10*ROW('Water Data'!I197)))</f>
        <v/>
      </c>
      <c r="CI203" s="310" t="str">
        <f ca="true">+IF(OFFSET('Water Data'!$I$28,0,10*ROW('Water Data'!I197))="","",OFFSET('Water Data'!$I$28,0,10*ROW('Water Data'!I197)))</f>
        <v/>
      </c>
      <c r="CJ203" s="310" t="str">
        <f ca="true">+IF(OFFSET('Water Data'!$I$29,0,10*ROW('Water Data'!I197))="","",OFFSET('Water Data'!$I$29,0,10*ROW('Water Data'!I197)))</f>
        <v/>
      </c>
      <c r="CK203" s="310" t="str">
        <f ca="true">+IF(OFFSET('Sanitation Data'!$D$28,0,10*ROW('Sanitation Data'!D197))="","",OFFSET('Sanitation Data'!$D$28,0,10*ROW('Sanitation Data'!D197)))</f>
        <v/>
      </c>
      <c r="CL203" s="310" t="str">
        <f ca="true">+IF(OFFSET('Sanitation Data'!$D$29,0,10*ROW('Sanitation Data'!D197))="","",OFFSET('Sanitation Data'!$D$29,0,10*ROW('Sanitation Data'!D197)))</f>
        <v/>
      </c>
      <c r="CM203" s="310" t="str">
        <f ca="true">+IF(OFFSET('Sanitation Data'!$D$30,0,10*ROW('Sanitation Data'!D197))="","",OFFSET('Sanitation Data'!$D$30,0,10*ROW('Sanitation Data'!D197)))</f>
        <v/>
      </c>
      <c r="CN203" s="310" t="str">
        <f ca="true">+IF(OFFSET('Sanitation Data'!$D$31,0,10*ROW('Sanitation Data'!D197))="","",OFFSET('Sanitation Data'!$D$31,0,10*ROW('Sanitation Data'!D197)))</f>
        <v/>
      </c>
      <c r="CO203" s="310" t="str">
        <f ca="true">+IF(OFFSET('Sanitation Data'!$D$32,0,10*ROW('Sanitation Data'!D197))="","",OFFSET('Sanitation Data'!$D$32,0,10*ROW('Sanitation Data'!D197)))</f>
        <v/>
      </c>
      <c r="CP203" s="310" t="str">
        <f ca="true">+IF(OFFSET('Sanitation Data'!$E$28,0,10*ROW('Sanitation Data'!E197))="","",OFFSET('Sanitation Data'!$E$28,0,10*ROW('Sanitation Data'!E197)))</f>
        <v/>
      </c>
      <c r="CQ203" s="310" t="str">
        <f ca="true">+IF(OFFSET('Sanitation Data'!$E$29,0,10*ROW('Sanitation Data'!E197))="","",OFFSET('Sanitation Data'!$E$29,0,10*ROW('Sanitation Data'!E197)))</f>
        <v/>
      </c>
      <c r="CR203" s="310" t="str">
        <f ca="true">+IF(OFFSET('Sanitation Data'!$E$30,0,10*ROW('Sanitation Data'!E197))="","",OFFSET('Sanitation Data'!$E$30,0,10*ROW('Sanitation Data'!E197)))</f>
        <v/>
      </c>
      <c r="CS203" s="310" t="str">
        <f ca="true">+IF(OFFSET('Sanitation Data'!$E$31,0,10*ROW('Sanitation Data'!E197))="","",OFFSET('Sanitation Data'!$E$31,0,10*ROW('Sanitation Data'!E197)))</f>
        <v/>
      </c>
      <c r="CT203" s="310" t="str">
        <f ca="true">+IF(OFFSET('Sanitation Data'!$E$32,0,10*ROW('Sanitation Data'!E197))="","",OFFSET('Sanitation Data'!$E$32,0,10*ROW('Sanitation Data'!E197)))</f>
        <v/>
      </c>
      <c r="CU203" s="310" t="str">
        <f ca="true">+IF(OFFSET('Sanitation Data'!$F$28,0,10*ROW('Sanitation Data'!F197))="","",OFFSET('Sanitation Data'!$F$28,0,10*ROW('Sanitation Data'!F197)))</f>
        <v/>
      </c>
      <c r="CV203" s="310" t="str">
        <f ca="true">+IF(OFFSET('Sanitation Data'!$F$29,0,10*ROW('Sanitation Data'!F197))="","",OFFSET('Sanitation Data'!$F$29,0,10*ROW('Sanitation Data'!F197)))</f>
        <v/>
      </c>
      <c r="CW203" s="310" t="str">
        <f ca="true">+IF(OFFSET('Sanitation Data'!$F$30,0,10*ROW('Sanitation Data'!F197))="","",OFFSET('Sanitation Data'!$F$30,0,10*ROW('Sanitation Data'!F197)))</f>
        <v/>
      </c>
      <c r="CX203" s="310" t="str">
        <f ca="true">+IF(OFFSET('Sanitation Data'!$F$31,0,10*ROW('Sanitation Data'!F197))="","",OFFSET('Sanitation Data'!$F$31,0,10*ROW('Sanitation Data'!F197)))</f>
        <v/>
      </c>
      <c r="CY203" s="310" t="str">
        <f ca="true">+IF(OFFSET('Sanitation Data'!$F$32,0,10*ROW('Sanitation Data'!F197))="","",OFFSET('Sanitation Data'!$F$32,0,10*ROW('Sanitation Data'!F197)))</f>
        <v/>
      </c>
      <c r="CZ203" s="310" t="str">
        <f ca="true">+IF(OFFSET('Sanitation Data'!$G$28,0,10*ROW('Sanitation Data'!G197))="","",OFFSET('Sanitation Data'!$G$28,0,10*ROW('Sanitation Data'!G197)))</f>
        <v/>
      </c>
      <c r="DA203" s="310" t="str">
        <f ca="true">+IF(OFFSET('Sanitation Data'!$G$29,0,10*ROW('Sanitation Data'!G197))="","",OFFSET('Sanitation Data'!$G$29,0,10*ROW('Sanitation Data'!G197)))</f>
        <v/>
      </c>
      <c r="DB203" s="310" t="str">
        <f ca="true">+IF(OFFSET('Sanitation Data'!$G$30,0,10*ROW('Sanitation Data'!G197))="","",OFFSET('Sanitation Data'!$G$30,0,10*ROW('Sanitation Data'!G197)))</f>
        <v/>
      </c>
      <c r="DC203" s="310" t="str">
        <f ca="true">+IF(OFFSET('Sanitation Data'!$G$31,0,10*ROW('Sanitation Data'!G197))="","",OFFSET('Sanitation Data'!$G$31,0,10*ROW('Sanitation Data'!G197)))</f>
        <v/>
      </c>
      <c r="DD203" s="310" t="str">
        <f ca="true">+IF(OFFSET('Sanitation Data'!$G$32,0,10*ROW('Sanitation Data'!G197))="","",OFFSET('Sanitation Data'!$G$32,0,10*ROW('Sanitation Data'!G197)))</f>
        <v/>
      </c>
      <c r="DE203" s="310" t="str">
        <f ca="true">+IF(OFFSET('Sanitation Data'!$H$28,0,10*ROW('Sanitation Data'!H197))="","",OFFSET('Sanitation Data'!$H$28,0,10*ROW('Sanitation Data'!H197)))</f>
        <v/>
      </c>
      <c r="DF203" s="310" t="str">
        <f ca="true">+IF(OFFSET('Sanitation Data'!$H$29,0,10*ROW('Sanitation Data'!H197))="","",OFFSET('Sanitation Data'!$H$29,0,10*ROW('Sanitation Data'!H197)))</f>
        <v/>
      </c>
      <c r="DG203" s="310" t="str">
        <f ca="true">+IF(OFFSET('Sanitation Data'!$H$30,0,10*ROW('Sanitation Data'!H197))="","",OFFSET('Sanitation Data'!$H$30,0,10*ROW('Sanitation Data'!H197)))</f>
        <v/>
      </c>
      <c r="DH203" s="310" t="str">
        <f ca="true">+IF(OFFSET('Sanitation Data'!$H$31,0,10*ROW('Sanitation Data'!H197))="","",OFFSET('Sanitation Data'!$H$31,0,10*ROW('Sanitation Data'!H197)))</f>
        <v/>
      </c>
      <c r="DI203" s="310" t="str">
        <f ca="true">+IF(OFFSET('Sanitation Data'!$H$32,0,10*ROW('Sanitation Data'!H197))="","",OFFSET('Sanitation Data'!$H$32,0,10*ROW('Sanitation Data'!H197)))</f>
        <v/>
      </c>
      <c r="DJ203" s="310" t="str">
        <f ca="true">+IF(OFFSET('Sanitation Data'!$I$28,0,10*ROW('Sanitation Data'!I197))="","",OFFSET('Sanitation Data'!$I$28,0,10*ROW('Sanitation Data'!I197)))</f>
        <v/>
      </c>
      <c r="DK203" s="310" t="str">
        <f ca="true">+IF(OFFSET('Sanitation Data'!$I$29,0,10*ROW('Sanitation Data'!I197))="","",OFFSET('Sanitation Data'!$I$29,0,10*ROW('Sanitation Data'!I197)))</f>
        <v/>
      </c>
      <c r="DL203" s="310" t="str">
        <f ca="true">+IF(OFFSET('Sanitation Data'!$I$30,0,10*ROW('Sanitation Data'!I197))="","",OFFSET('Sanitation Data'!$I$30,0,10*ROW('Sanitation Data'!I197)))</f>
        <v/>
      </c>
      <c r="DM203" s="310" t="str">
        <f ca="true">+IF(OFFSET('Sanitation Data'!$I$31,0,10*ROW('Sanitation Data'!I197))="","",OFFSET('Sanitation Data'!$I$31,0,10*ROW('Sanitation Data'!I197)))</f>
        <v/>
      </c>
      <c r="DN203" s="310" t="str">
        <f ca="true">+IF(OFFSET('Sanitation Data'!$I$32,0,10*ROW('Sanitation Data'!I197))="","",OFFSET('Sanitation Data'!$I$32,0,10*ROW('Sanitation Data'!I197)))</f>
        <v/>
      </c>
      <c r="DO203" s="310" t="str">
        <f ca="true">+IF(OFFSET('Hygiene Data'!$D$11,0,10*ROW('Hygiene Data'!D197))="","",OFFSET('Hygiene Data'!$D$11,0,10*ROW('Hygiene Data'!D197)))</f>
        <v/>
      </c>
      <c r="DP203" s="310" t="str">
        <f ca="true">+IF(OFFSET('Hygiene Data'!$D$12,0,10*ROW('Hygiene Data'!D197))="","",OFFSET('Hygiene Data'!$D$12,0,10*ROW('Hygiene Data'!D197)))</f>
        <v/>
      </c>
      <c r="DQ203" s="310" t="str">
        <f ca="true">+IF(OFFSET('Hygiene Data'!$D$13,0,10*ROW('Hygiene Data'!D197))="","",OFFSET('Hygiene Data'!$D$13,0,10*ROW('Hygiene Data'!D197)))</f>
        <v/>
      </c>
      <c r="DR203" s="310" t="str">
        <f ca="true">+IF(OFFSET('Hygiene Data'!$E$11,0,10*ROW('Hygiene Data'!E197))="","",OFFSET('Hygiene Data'!$E$11,0,10*ROW('Hygiene Data'!E197)))</f>
        <v/>
      </c>
      <c r="DS203" s="310" t="str">
        <f ca="true">+IF(OFFSET('Hygiene Data'!$E$12,0,10*ROW('Hygiene Data'!E197))="","",OFFSET('Hygiene Data'!$E$12,0,10*ROW('Hygiene Data'!E197)))</f>
        <v/>
      </c>
      <c r="DT203" s="310" t="str">
        <f ca="true">+IF(OFFSET('Hygiene Data'!$E$13,0,10*ROW('Hygiene Data'!E197))="","",OFFSET('Hygiene Data'!$E$13,0,10*ROW('Hygiene Data'!E197)))</f>
        <v/>
      </c>
      <c r="DU203" s="310" t="str">
        <f ca="true">+IF(OFFSET('Hygiene Data'!$F$11,0,10*ROW('Hygiene Data'!F197))="","",OFFSET('Hygiene Data'!$F$11,0,10*ROW('Hygiene Data'!F197)))</f>
        <v/>
      </c>
      <c r="DV203" s="310" t="str">
        <f ca="true">+IF(OFFSET('Hygiene Data'!$F$12,0,10*ROW('Hygiene Data'!F197))="","",OFFSET('Hygiene Data'!$F$12,0,10*ROW('Hygiene Data'!F197)))</f>
        <v/>
      </c>
      <c r="DW203" s="310" t="str">
        <f ca="true">+IF(OFFSET('Hygiene Data'!$F$13,0,10*ROW('Hygiene Data'!F197))="","",OFFSET('Hygiene Data'!$F$13,0,10*ROW('Hygiene Data'!F197)))</f>
        <v/>
      </c>
      <c r="DX203" s="310" t="str">
        <f ca="true">+IF(OFFSET('Hygiene Data'!$G$11,0,10*ROW('Hygiene Data'!G197))="","",OFFSET('Hygiene Data'!$G$11,0,10*ROW('Hygiene Data'!G197)))</f>
        <v/>
      </c>
      <c r="DY203" s="310" t="str">
        <f ca="true">+IF(OFFSET('Hygiene Data'!$G$12,0,10*ROW('Hygiene Data'!G197))="","",OFFSET('Hygiene Data'!$G$12,0,10*ROW('Hygiene Data'!G197)))</f>
        <v/>
      </c>
      <c r="DZ203" s="310" t="str">
        <f ca="true">+IF(OFFSET('Hygiene Data'!$G$13,0,10*ROW('Hygiene Data'!G197))="","",OFFSET('Hygiene Data'!$G$13,0,10*ROW('Hygiene Data'!G197)))</f>
        <v/>
      </c>
      <c r="EA203" s="310" t="str">
        <f ca="true">+IF(OFFSET('Hygiene Data'!$H$11,0,10*ROW('Hygiene Data'!H197))="","",OFFSET('Hygiene Data'!$H$11,0,10*ROW('Hygiene Data'!H197)))</f>
        <v/>
      </c>
      <c r="EB203" s="310" t="str">
        <f ca="true">+IF(OFFSET('Hygiene Data'!$H$12,0,10*ROW('Hygiene Data'!H197))="","",OFFSET('Hygiene Data'!$H$12,0,10*ROW('Hygiene Data'!H197)))</f>
        <v/>
      </c>
      <c r="EC203" s="310" t="str">
        <f ca="true">+IF(OFFSET('Hygiene Data'!$H$13,0,10*ROW('Hygiene Data'!H197))="","",OFFSET('Hygiene Data'!$H$13,0,10*ROW('Hygiene Data'!H197)))</f>
        <v/>
      </c>
      <c r="ED203" s="310" t="str">
        <f ca="true">+IF(OFFSET('Hygiene Data'!$I$11,0,10*ROW('Hygiene Data'!I197))="","",OFFSET('Hygiene Data'!$I$11,0,10*ROW('Hygiene Data'!I197)))</f>
        <v/>
      </c>
      <c r="EE203" s="310" t="str">
        <f ca="true">+IF(OFFSET('Hygiene Data'!$I$12,0,10*ROW('Hygiene Data'!I197))="","",OFFSET('Hygiene Data'!$I$12,0,10*ROW('Hygiene Data'!I197)))</f>
        <v/>
      </c>
      <c r="EF203" s="310"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66"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10"/>
      <c r="BS204" s="310" t="str">
        <f ca="true">+IF(OFFSET('Water Data'!$D$27,0,10*ROW('Water Data'!D198))="","",OFFSET('Water Data'!$D$27,0,10*ROW('Water Data'!D198)))</f>
        <v/>
      </c>
      <c r="BT204" s="310" t="str">
        <f ca="true">+IF(OFFSET('Water Data'!$D$28,0,10*ROW('Water Data'!D198))="","",OFFSET('Water Data'!$D$28,0,10*ROW('Water Data'!D198)))</f>
        <v/>
      </c>
      <c r="BU204" s="310" t="str">
        <f ca="true">+IF(OFFSET('Water Data'!$D$29,0,10*ROW('Water Data'!D198))="","",OFFSET('Water Data'!$D$29,0,10*ROW('Water Data'!D198)))</f>
        <v/>
      </c>
      <c r="BV204" s="310" t="str">
        <f ca="true">+IF(OFFSET('Water Data'!$E$27,0,10*ROW('Water Data'!E198))="","",OFFSET('Water Data'!$E$27,0,10*ROW('Water Data'!E198)))</f>
        <v/>
      </c>
      <c r="BW204" s="310" t="str">
        <f ca="true">+IF(OFFSET('Water Data'!$E$28,0,10*ROW('Water Data'!E198))="","",OFFSET('Water Data'!$E$28,0,10*ROW('Water Data'!E198)))</f>
        <v/>
      </c>
      <c r="BX204" s="310" t="str">
        <f ca="true">+IF(OFFSET('Water Data'!$E$29,0,10*ROW('Water Data'!E198))="","",OFFSET('Water Data'!$E$29,0,10*ROW('Water Data'!E198)))</f>
        <v/>
      </c>
      <c r="BY204" s="310" t="str">
        <f ca="true">+IF(OFFSET('Water Data'!$F$27,0,10*ROW('Water Data'!F198))="","",OFFSET('Water Data'!$F$27,0,10*ROW('Water Data'!F198)))</f>
        <v/>
      </c>
      <c r="BZ204" s="310" t="str">
        <f ca="true">+IF(OFFSET('Water Data'!$F$28,0,10*ROW('Water Data'!F198))="","",OFFSET('Water Data'!$F$28,0,10*ROW('Water Data'!F198)))</f>
        <v/>
      </c>
      <c r="CA204" s="310" t="str">
        <f ca="true">+IF(OFFSET('Water Data'!$F$29,0,10*ROW('Water Data'!F198))="","",OFFSET('Water Data'!$F$29,0,10*ROW('Water Data'!F198)))</f>
        <v/>
      </c>
      <c r="CB204" s="310" t="str">
        <f ca="true">+IF(OFFSET('Water Data'!$G$27,0,10*ROW('Water Data'!G198))="","",OFFSET('Water Data'!$G$27,0,10*ROW('Water Data'!G198)))</f>
        <v/>
      </c>
      <c r="CC204" s="310" t="str">
        <f ca="true">+IF(OFFSET('Water Data'!$G$28,0,10*ROW('Water Data'!G198))="","",OFFSET('Water Data'!$G$28,0,10*ROW('Water Data'!G198)))</f>
        <v/>
      </c>
      <c r="CD204" s="310" t="str">
        <f ca="true">+IF(OFFSET('Water Data'!$G$29,0,10*ROW('Water Data'!G198))="","",OFFSET('Water Data'!$G$29,0,10*ROW('Water Data'!G198)))</f>
        <v/>
      </c>
      <c r="CE204" s="310" t="str">
        <f ca="true">+IF(OFFSET('Water Data'!$H$27,0,10*ROW('Water Data'!H198))="","",OFFSET('Water Data'!$H$27,0,10*ROW('Water Data'!H198)))</f>
        <v/>
      </c>
      <c r="CF204" s="310" t="str">
        <f ca="true">+IF(OFFSET('Water Data'!$H$28,0,10*ROW('Water Data'!H198))="","",OFFSET('Water Data'!$H$28,0,10*ROW('Water Data'!H198)))</f>
        <v/>
      </c>
      <c r="CG204" s="310" t="str">
        <f ca="true">+IF(OFFSET('Water Data'!$H$29,0,10*ROW('Water Data'!H198))="","",OFFSET('Water Data'!$H$29,0,10*ROW('Water Data'!H198)))</f>
        <v/>
      </c>
      <c r="CH204" s="310" t="str">
        <f ca="true">+IF(OFFSET('Water Data'!$I$27,0,10*ROW('Water Data'!I198))="","",OFFSET('Water Data'!$I$27,0,10*ROW('Water Data'!I198)))</f>
        <v/>
      </c>
      <c r="CI204" s="310" t="str">
        <f ca="true">+IF(OFFSET('Water Data'!$I$28,0,10*ROW('Water Data'!I198))="","",OFFSET('Water Data'!$I$28,0,10*ROW('Water Data'!I198)))</f>
        <v/>
      </c>
      <c r="CJ204" s="310" t="str">
        <f ca="true">+IF(OFFSET('Water Data'!$I$29,0,10*ROW('Water Data'!I198))="","",OFFSET('Water Data'!$I$29,0,10*ROW('Water Data'!I198)))</f>
        <v/>
      </c>
      <c r="CK204" s="310" t="str">
        <f ca="true">+IF(OFFSET('Sanitation Data'!$D$28,0,10*ROW('Sanitation Data'!D198))="","",OFFSET('Sanitation Data'!$D$28,0,10*ROW('Sanitation Data'!D198)))</f>
        <v/>
      </c>
      <c r="CL204" s="310" t="str">
        <f ca="true">+IF(OFFSET('Sanitation Data'!$D$29,0,10*ROW('Sanitation Data'!D198))="","",OFFSET('Sanitation Data'!$D$29,0,10*ROW('Sanitation Data'!D198)))</f>
        <v/>
      </c>
      <c r="CM204" s="310" t="str">
        <f ca="true">+IF(OFFSET('Sanitation Data'!$D$30,0,10*ROW('Sanitation Data'!D198))="","",OFFSET('Sanitation Data'!$D$30,0,10*ROW('Sanitation Data'!D198)))</f>
        <v/>
      </c>
      <c r="CN204" s="310" t="str">
        <f ca="true">+IF(OFFSET('Sanitation Data'!$D$31,0,10*ROW('Sanitation Data'!D198))="","",OFFSET('Sanitation Data'!$D$31,0,10*ROW('Sanitation Data'!D198)))</f>
        <v/>
      </c>
      <c r="CO204" s="310" t="str">
        <f ca="true">+IF(OFFSET('Sanitation Data'!$D$32,0,10*ROW('Sanitation Data'!D198))="","",OFFSET('Sanitation Data'!$D$32,0,10*ROW('Sanitation Data'!D198)))</f>
        <v/>
      </c>
      <c r="CP204" s="310" t="str">
        <f ca="true">+IF(OFFSET('Sanitation Data'!$E$28,0,10*ROW('Sanitation Data'!E198))="","",OFFSET('Sanitation Data'!$E$28,0,10*ROW('Sanitation Data'!E198)))</f>
        <v/>
      </c>
      <c r="CQ204" s="310" t="str">
        <f ca="true">+IF(OFFSET('Sanitation Data'!$E$29,0,10*ROW('Sanitation Data'!E198))="","",OFFSET('Sanitation Data'!$E$29,0,10*ROW('Sanitation Data'!E198)))</f>
        <v/>
      </c>
      <c r="CR204" s="310" t="str">
        <f ca="true">+IF(OFFSET('Sanitation Data'!$E$30,0,10*ROW('Sanitation Data'!E198))="","",OFFSET('Sanitation Data'!$E$30,0,10*ROW('Sanitation Data'!E198)))</f>
        <v/>
      </c>
      <c r="CS204" s="310" t="str">
        <f ca="true">+IF(OFFSET('Sanitation Data'!$E$31,0,10*ROW('Sanitation Data'!E198))="","",OFFSET('Sanitation Data'!$E$31,0,10*ROW('Sanitation Data'!E198)))</f>
        <v/>
      </c>
      <c r="CT204" s="310" t="str">
        <f ca="true">+IF(OFFSET('Sanitation Data'!$E$32,0,10*ROW('Sanitation Data'!E198))="","",OFFSET('Sanitation Data'!$E$32,0,10*ROW('Sanitation Data'!E198)))</f>
        <v/>
      </c>
      <c r="CU204" s="310" t="str">
        <f ca="true">+IF(OFFSET('Sanitation Data'!$F$28,0,10*ROW('Sanitation Data'!F198))="","",OFFSET('Sanitation Data'!$F$28,0,10*ROW('Sanitation Data'!F198)))</f>
        <v/>
      </c>
      <c r="CV204" s="310" t="str">
        <f ca="true">+IF(OFFSET('Sanitation Data'!$F$29,0,10*ROW('Sanitation Data'!F198))="","",OFFSET('Sanitation Data'!$F$29,0,10*ROW('Sanitation Data'!F198)))</f>
        <v/>
      </c>
      <c r="CW204" s="310" t="str">
        <f ca="true">+IF(OFFSET('Sanitation Data'!$F$30,0,10*ROW('Sanitation Data'!F198))="","",OFFSET('Sanitation Data'!$F$30,0,10*ROW('Sanitation Data'!F198)))</f>
        <v/>
      </c>
      <c r="CX204" s="310" t="str">
        <f ca="true">+IF(OFFSET('Sanitation Data'!$F$31,0,10*ROW('Sanitation Data'!F198))="","",OFFSET('Sanitation Data'!$F$31,0,10*ROW('Sanitation Data'!F198)))</f>
        <v/>
      </c>
      <c r="CY204" s="310" t="str">
        <f ca="true">+IF(OFFSET('Sanitation Data'!$F$32,0,10*ROW('Sanitation Data'!F198))="","",OFFSET('Sanitation Data'!$F$32,0,10*ROW('Sanitation Data'!F198)))</f>
        <v/>
      </c>
      <c r="CZ204" s="310" t="str">
        <f ca="true">+IF(OFFSET('Sanitation Data'!$G$28,0,10*ROW('Sanitation Data'!G198))="","",OFFSET('Sanitation Data'!$G$28,0,10*ROW('Sanitation Data'!G198)))</f>
        <v/>
      </c>
      <c r="DA204" s="310" t="str">
        <f ca="true">+IF(OFFSET('Sanitation Data'!$G$29,0,10*ROW('Sanitation Data'!G198))="","",OFFSET('Sanitation Data'!$G$29,0,10*ROW('Sanitation Data'!G198)))</f>
        <v/>
      </c>
      <c r="DB204" s="310" t="str">
        <f ca="true">+IF(OFFSET('Sanitation Data'!$G$30,0,10*ROW('Sanitation Data'!G198))="","",OFFSET('Sanitation Data'!$G$30,0,10*ROW('Sanitation Data'!G198)))</f>
        <v/>
      </c>
      <c r="DC204" s="310" t="str">
        <f ca="true">+IF(OFFSET('Sanitation Data'!$G$31,0,10*ROW('Sanitation Data'!G198))="","",OFFSET('Sanitation Data'!$G$31,0,10*ROW('Sanitation Data'!G198)))</f>
        <v/>
      </c>
      <c r="DD204" s="310" t="str">
        <f ca="true">+IF(OFFSET('Sanitation Data'!$G$32,0,10*ROW('Sanitation Data'!G198))="","",OFFSET('Sanitation Data'!$G$32,0,10*ROW('Sanitation Data'!G198)))</f>
        <v/>
      </c>
      <c r="DE204" s="310" t="str">
        <f ca="true">+IF(OFFSET('Sanitation Data'!$H$28,0,10*ROW('Sanitation Data'!H198))="","",OFFSET('Sanitation Data'!$H$28,0,10*ROW('Sanitation Data'!H198)))</f>
        <v/>
      </c>
      <c r="DF204" s="310" t="str">
        <f ca="true">+IF(OFFSET('Sanitation Data'!$H$29,0,10*ROW('Sanitation Data'!H198))="","",OFFSET('Sanitation Data'!$H$29,0,10*ROW('Sanitation Data'!H198)))</f>
        <v/>
      </c>
      <c r="DG204" s="310" t="str">
        <f ca="true">+IF(OFFSET('Sanitation Data'!$H$30,0,10*ROW('Sanitation Data'!H198))="","",OFFSET('Sanitation Data'!$H$30,0,10*ROW('Sanitation Data'!H198)))</f>
        <v/>
      </c>
      <c r="DH204" s="310" t="str">
        <f ca="true">+IF(OFFSET('Sanitation Data'!$H$31,0,10*ROW('Sanitation Data'!H198))="","",OFFSET('Sanitation Data'!$H$31,0,10*ROW('Sanitation Data'!H198)))</f>
        <v/>
      </c>
      <c r="DI204" s="310" t="str">
        <f ca="true">+IF(OFFSET('Sanitation Data'!$H$32,0,10*ROW('Sanitation Data'!H198))="","",OFFSET('Sanitation Data'!$H$32,0,10*ROW('Sanitation Data'!H198)))</f>
        <v/>
      </c>
      <c r="DJ204" s="310" t="str">
        <f ca="true">+IF(OFFSET('Sanitation Data'!$I$28,0,10*ROW('Sanitation Data'!I198))="","",OFFSET('Sanitation Data'!$I$28,0,10*ROW('Sanitation Data'!I198)))</f>
        <v/>
      </c>
      <c r="DK204" s="310" t="str">
        <f ca="true">+IF(OFFSET('Sanitation Data'!$I$29,0,10*ROW('Sanitation Data'!I198))="","",OFFSET('Sanitation Data'!$I$29,0,10*ROW('Sanitation Data'!I198)))</f>
        <v/>
      </c>
      <c r="DL204" s="310" t="str">
        <f ca="true">+IF(OFFSET('Sanitation Data'!$I$30,0,10*ROW('Sanitation Data'!I198))="","",OFFSET('Sanitation Data'!$I$30,0,10*ROW('Sanitation Data'!I198)))</f>
        <v/>
      </c>
      <c r="DM204" s="310" t="str">
        <f ca="true">+IF(OFFSET('Sanitation Data'!$I$31,0,10*ROW('Sanitation Data'!I198))="","",OFFSET('Sanitation Data'!$I$31,0,10*ROW('Sanitation Data'!I198)))</f>
        <v/>
      </c>
      <c r="DN204" s="310" t="str">
        <f ca="true">+IF(OFFSET('Sanitation Data'!$I$32,0,10*ROW('Sanitation Data'!I198))="","",OFFSET('Sanitation Data'!$I$32,0,10*ROW('Sanitation Data'!I198)))</f>
        <v/>
      </c>
      <c r="DO204" s="310" t="str">
        <f ca="true">+IF(OFFSET('Hygiene Data'!$D$11,0,10*ROW('Hygiene Data'!D198))="","",OFFSET('Hygiene Data'!$D$11,0,10*ROW('Hygiene Data'!D198)))</f>
        <v/>
      </c>
      <c r="DP204" s="310" t="str">
        <f ca="true">+IF(OFFSET('Hygiene Data'!$D$12,0,10*ROW('Hygiene Data'!D198))="","",OFFSET('Hygiene Data'!$D$12,0,10*ROW('Hygiene Data'!D198)))</f>
        <v/>
      </c>
      <c r="DQ204" s="310" t="str">
        <f ca="true">+IF(OFFSET('Hygiene Data'!$D$13,0,10*ROW('Hygiene Data'!D198))="","",OFFSET('Hygiene Data'!$D$13,0,10*ROW('Hygiene Data'!D198)))</f>
        <v/>
      </c>
      <c r="DR204" s="310" t="str">
        <f ca="true">+IF(OFFSET('Hygiene Data'!$E$11,0,10*ROW('Hygiene Data'!E198))="","",OFFSET('Hygiene Data'!$E$11,0,10*ROW('Hygiene Data'!E198)))</f>
        <v/>
      </c>
      <c r="DS204" s="310" t="str">
        <f ca="true">+IF(OFFSET('Hygiene Data'!$E$12,0,10*ROW('Hygiene Data'!E198))="","",OFFSET('Hygiene Data'!$E$12,0,10*ROW('Hygiene Data'!E198)))</f>
        <v/>
      </c>
      <c r="DT204" s="310" t="str">
        <f ca="true">+IF(OFFSET('Hygiene Data'!$E$13,0,10*ROW('Hygiene Data'!E198))="","",OFFSET('Hygiene Data'!$E$13,0,10*ROW('Hygiene Data'!E198)))</f>
        <v/>
      </c>
      <c r="DU204" s="310" t="str">
        <f ca="true">+IF(OFFSET('Hygiene Data'!$F$11,0,10*ROW('Hygiene Data'!F198))="","",OFFSET('Hygiene Data'!$F$11,0,10*ROW('Hygiene Data'!F198)))</f>
        <v/>
      </c>
      <c r="DV204" s="310" t="str">
        <f ca="true">+IF(OFFSET('Hygiene Data'!$F$12,0,10*ROW('Hygiene Data'!F198))="","",OFFSET('Hygiene Data'!$F$12,0,10*ROW('Hygiene Data'!F198)))</f>
        <v/>
      </c>
      <c r="DW204" s="310" t="str">
        <f ca="true">+IF(OFFSET('Hygiene Data'!$F$13,0,10*ROW('Hygiene Data'!F198))="","",OFFSET('Hygiene Data'!$F$13,0,10*ROW('Hygiene Data'!F198)))</f>
        <v/>
      </c>
      <c r="DX204" s="310" t="str">
        <f ca="true">+IF(OFFSET('Hygiene Data'!$G$11,0,10*ROW('Hygiene Data'!G198))="","",OFFSET('Hygiene Data'!$G$11,0,10*ROW('Hygiene Data'!G198)))</f>
        <v/>
      </c>
      <c r="DY204" s="310" t="str">
        <f ca="true">+IF(OFFSET('Hygiene Data'!$G$12,0,10*ROW('Hygiene Data'!G198))="","",OFFSET('Hygiene Data'!$G$12,0,10*ROW('Hygiene Data'!G198)))</f>
        <v/>
      </c>
      <c r="DZ204" s="310" t="str">
        <f ca="true">+IF(OFFSET('Hygiene Data'!$G$13,0,10*ROW('Hygiene Data'!G198))="","",OFFSET('Hygiene Data'!$G$13,0,10*ROW('Hygiene Data'!G198)))</f>
        <v/>
      </c>
      <c r="EA204" s="310" t="str">
        <f ca="true">+IF(OFFSET('Hygiene Data'!$H$11,0,10*ROW('Hygiene Data'!H198))="","",OFFSET('Hygiene Data'!$H$11,0,10*ROW('Hygiene Data'!H198)))</f>
        <v/>
      </c>
      <c r="EB204" s="310" t="str">
        <f ca="true">+IF(OFFSET('Hygiene Data'!$H$12,0,10*ROW('Hygiene Data'!H198))="","",OFFSET('Hygiene Data'!$H$12,0,10*ROW('Hygiene Data'!H198)))</f>
        <v/>
      </c>
      <c r="EC204" s="310" t="str">
        <f ca="true">+IF(OFFSET('Hygiene Data'!$H$13,0,10*ROW('Hygiene Data'!H198))="","",OFFSET('Hygiene Data'!$H$13,0,10*ROW('Hygiene Data'!H198)))</f>
        <v/>
      </c>
      <c r="ED204" s="310" t="str">
        <f ca="true">+IF(OFFSET('Hygiene Data'!$I$11,0,10*ROW('Hygiene Data'!I198))="","",OFFSET('Hygiene Data'!$I$11,0,10*ROW('Hygiene Data'!I198)))</f>
        <v/>
      </c>
      <c r="EE204" s="310" t="str">
        <f ca="true">+IF(OFFSET('Hygiene Data'!$I$12,0,10*ROW('Hygiene Data'!I198))="","",OFFSET('Hygiene Data'!$I$12,0,10*ROW('Hygiene Data'!I198)))</f>
        <v/>
      </c>
      <c r="EF204" s="310"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66"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10"/>
      <c r="BS205" s="310" t="str">
        <f ca="true">+IF(OFFSET('Water Data'!$D$27,0,10*ROW('Water Data'!D199))="","",OFFSET('Water Data'!$D$27,0,10*ROW('Water Data'!D199)))</f>
        <v/>
      </c>
      <c r="BT205" s="310" t="str">
        <f ca="true">+IF(OFFSET('Water Data'!$D$28,0,10*ROW('Water Data'!D199))="","",OFFSET('Water Data'!$D$28,0,10*ROW('Water Data'!D199)))</f>
        <v/>
      </c>
      <c r="BU205" s="310" t="str">
        <f ca="true">+IF(OFFSET('Water Data'!$D$29,0,10*ROW('Water Data'!D199))="","",OFFSET('Water Data'!$D$29,0,10*ROW('Water Data'!D199)))</f>
        <v/>
      </c>
      <c r="BV205" s="310" t="str">
        <f ca="true">+IF(OFFSET('Water Data'!$E$27,0,10*ROW('Water Data'!E199))="","",OFFSET('Water Data'!$E$27,0,10*ROW('Water Data'!E199)))</f>
        <v/>
      </c>
      <c r="BW205" s="310" t="str">
        <f ca="true">+IF(OFFSET('Water Data'!$E$28,0,10*ROW('Water Data'!E199))="","",OFFSET('Water Data'!$E$28,0,10*ROW('Water Data'!E199)))</f>
        <v/>
      </c>
      <c r="BX205" s="310" t="str">
        <f ca="true">+IF(OFFSET('Water Data'!$E$29,0,10*ROW('Water Data'!E199))="","",OFFSET('Water Data'!$E$29,0,10*ROW('Water Data'!E199)))</f>
        <v/>
      </c>
      <c r="BY205" s="310" t="str">
        <f ca="true">+IF(OFFSET('Water Data'!$F$27,0,10*ROW('Water Data'!F199))="","",OFFSET('Water Data'!$F$27,0,10*ROW('Water Data'!F199)))</f>
        <v/>
      </c>
      <c r="BZ205" s="310" t="str">
        <f ca="true">+IF(OFFSET('Water Data'!$F$28,0,10*ROW('Water Data'!F199))="","",OFFSET('Water Data'!$F$28,0,10*ROW('Water Data'!F199)))</f>
        <v/>
      </c>
      <c r="CA205" s="310" t="str">
        <f ca="true">+IF(OFFSET('Water Data'!$F$29,0,10*ROW('Water Data'!F199))="","",OFFSET('Water Data'!$F$29,0,10*ROW('Water Data'!F199)))</f>
        <v/>
      </c>
      <c r="CB205" s="310" t="str">
        <f ca="true">+IF(OFFSET('Water Data'!$G$27,0,10*ROW('Water Data'!G199))="","",OFFSET('Water Data'!$G$27,0,10*ROW('Water Data'!G199)))</f>
        <v/>
      </c>
      <c r="CC205" s="310" t="str">
        <f ca="true">+IF(OFFSET('Water Data'!$G$28,0,10*ROW('Water Data'!G199))="","",OFFSET('Water Data'!$G$28,0,10*ROW('Water Data'!G199)))</f>
        <v/>
      </c>
      <c r="CD205" s="310" t="str">
        <f ca="true">+IF(OFFSET('Water Data'!$G$29,0,10*ROW('Water Data'!G199))="","",OFFSET('Water Data'!$G$29,0,10*ROW('Water Data'!G199)))</f>
        <v/>
      </c>
      <c r="CE205" s="310" t="str">
        <f ca="true">+IF(OFFSET('Water Data'!$H$27,0,10*ROW('Water Data'!H199))="","",OFFSET('Water Data'!$H$27,0,10*ROW('Water Data'!H199)))</f>
        <v/>
      </c>
      <c r="CF205" s="310" t="str">
        <f ca="true">+IF(OFFSET('Water Data'!$H$28,0,10*ROW('Water Data'!H199))="","",OFFSET('Water Data'!$H$28,0,10*ROW('Water Data'!H199)))</f>
        <v/>
      </c>
      <c r="CG205" s="310" t="str">
        <f ca="true">+IF(OFFSET('Water Data'!$H$29,0,10*ROW('Water Data'!H199))="","",OFFSET('Water Data'!$H$29,0,10*ROW('Water Data'!H199)))</f>
        <v/>
      </c>
      <c r="CH205" s="310" t="str">
        <f ca="true">+IF(OFFSET('Water Data'!$I$27,0,10*ROW('Water Data'!I199))="","",OFFSET('Water Data'!$I$27,0,10*ROW('Water Data'!I199)))</f>
        <v/>
      </c>
      <c r="CI205" s="310" t="str">
        <f ca="true">+IF(OFFSET('Water Data'!$I$28,0,10*ROW('Water Data'!I199))="","",OFFSET('Water Data'!$I$28,0,10*ROW('Water Data'!I199)))</f>
        <v/>
      </c>
      <c r="CJ205" s="310" t="str">
        <f ca="true">+IF(OFFSET('Water Data'!$I$29,0,10*ROW('Water Data'!I199))="","",OFFSET('Water Data'!$I$29,0,10*ROW('Water Data'!I199)))</f>
        <v/>
      </c>
      <c r="CK205" s="310" t="str">
        <f ca="true">+IF(OFFSET('Sanitation Data'!$D$28,0,10*ROW('Sanitation Data'!D199))="","",OFFSET('Sanitation Data'!$D$28,0,10*ROW('Sanitation Data'!D199)))</f>
        <v/>
      </c>
      <c r="CL205" s="310" t="str">
        <f ca="true">+IF(OFFSET('Sanitation Data'!$D$29,0,10*ROW('Sanitation Data'!D199))="","",OFFSET('Sanitation Data'!$D$29,0,10*ROW('Sanitation Data'!D199)))</f>
        <v/>
      </c>
      <c r="CM205" s="310" t="str">
        <f ca="true">+IF(OFFSET('Sanitation Data'!$D$30,0,10*ROW('Sanitation Data'!D199))="","",OFFSET('Sanitation Data'!$D$30,0,10*ROW('Sanitation Data'!D199)))</f>
        <v/>
      </c>
      <c r="CN205" s="310" t="str">
        <f ca="true">+IF(OFFSET('Sanitation Data'!$D$31,0,10*ROW('Sanitation Data'!D199))="","",OFFSET('Sanitation Data'!$D$31,0,10*ROW('Sanitation Data'!D199)))</f>
        <v/>
      </c>
      <c r="CO205" s="310" t="str">
        <f ca="true">+IF(OFFSET('Sanitation Data'!$D$32,0,10*ROW('Sanitation Data'!D199))="","",OFFSET('Sanitation Data'!$D$32,0,10*ROW('Sanitation Data'!D199)))</f>
        <v/>
      </c>
      <c r="CP205" s="310" t="str">
        <f ca="true">+IF(OFFSET('Sanitation Data'!$E$28,0,10*ROW('Sanitation Data'!E199))="","",OFFSET('Sanitation Data'!$E$28,0,10*ROW('Sanitation Data'!E199)))</f>
        <v/>
      </c>
      <c r="CQ205" s="310" t="str">
        <f ca="true">+IF(OFFSET('Sanitation Data'!$E$29,0,10*ROW('Sanitation Data'!E199))="","",OFFSET('Sanitation Data'!$E$29,0,10*ROW('Sanitation Data'!E199)))</f>
        <v/>
      </c>
      <c r="CR205" s="310" t="str">
        <f ca="true">+IF(OFFSET('Sanitation Data'!$E$30,0,10*ROW('Sanitation Data'!E199))="","",OFFSET('Sanitation Data'!$E$30,0,10*ROW('Sanitation Data'!E199)))</f>
        <v/>
      </c>
      <c r="CS205" s="310" t="str">
        <f ca="true">+IF(OFFSET('Sanitation Data'!$E$31,0,10*ROW('Sanitation Data'!E199))="","",OFFSET('Sanitation Data'!$E$31,0,10*ROW('Sanitation Data'!E199)))</f>
        <v/>
      </c>
      <c r="CT205" s="310" t="str">
        <f ca="true">+IF(OFFSET('Sanitation Data'!$E$32,0,10*ROW('Sanitation Data'!E199))="","",OFFSET('Sanitation Data'!$E$32,0,10*ROW('Sanitation Data'!E199)))</f>
        <v/>
      </c>
      <c r="CU205" s="310" t="str">
        <f ca="true">+IF(OFFSET('Sanitation Data'!$F$28,0,10*ROW('Sanitation Data'!F199))="","",OFFSET('Sanitation Data'!$F$28,0,10*ROW('Sanitation Data'!F199)))</f>
        <v/>
      </c>
      <c r="CV205" s="310" t="str">
        <f ca="true">+IF(OFFSET('Sanitation Data'!$F$29,0,10*ROW('Sanitation Data'!F199))="","",OFFSET('Sanitation Data'!$F$29,0,10*ROW('Sanitation Data'!F199)))</f>
        <v/>
      </c>
      <c r="CW205" s="310" t="str">
        <f ca="true">+IF(OFFSET('Sanitation Data'!$F$30,0,10*ROW('Sanitation Data'!F199))="","",OFFSET('Sanitation Data'!$F$30,0,10*ROW('Sanitation Data'!F199)))</f>
        <v/>
      </c>
      <c r="CX205" s="310" t="str">
        <f ca="true">+IF(OFFSET('Sanitation Data'!$F$31,0,10*ROW('Sanitation Data'!F199))="","",OFFSET('Sanitation Data'!$F$31,0,10*ROW('Sanitation Data'!F199)))</f>
        <v/>
      </c>
      <c r="CY205" s="310" t="str">
        <f ca="true">+IF(OFFSET('Sanitation Data'!$F$32,0,10*ROW('Sanitation Data'!F199))="","",OFFSET('Sanitation Data'!$F$32,0,10*ROW('Sanitation Data'!F199)))</f>
        <v/>
      </c>
      <c r="CZ205" s="310" t="str">
        <f ca="true">+IF(OFFSET('Sanitation Data'!$G$28,0,10*ROW('Sanitation Data'!G199))="","",OFFSET('Sanitation Data'!$G$28,0,10*ROW('Sanitation Data'!G199)))</f>
        <v/>
      </c>
      <c r="DA205" s="310" t="str">
        <f ca="true">+IF(OFFSET('Sanitation Data'!$G$29,0,10*ROW('Sanitation Data'!G199))="","",OFFSET('Sanitation Data'!$G$29,0,10*ROW('Sanitation Data'!G199)))</f>
        <v/>
      </c>
      <c r="DB205" s="310" t="str">
        <f ca="true">+IF(OFFSET('Sanitation Data'!$G$30,0,10*ROW('Sanitation Data'!G199))="","",OFFSET('Sanitation Data'!$G$30,0,10*ROW('Sanitation Data'!G199)))</f>
        <v/>
      </c>
      <c r="DC205" s="310" t="str">
        <f ca="true">+IF(OFFSET('Sanitation Data'!$G$31,0,10*ROW('Sanitation Data'!G199))="","",OFFSET('Sanitation Data'!$G$31,0,10*ROW('Sanitation Data'!G199)))</f>
        <v/>
      </c>
      <c r="DD205" s="310" t="str">
        <f ca="true">+IF(OFFSET('Sanitation Data'!$G$32,0,10*ROW('Sanitation Data'!G199))="","",OFFSET('Sanitation Data'!$G$32,0,10*ROW('Sanitation Data'!G199)))</f>
        <v/>
      </c>
      <c r="DE205" s="310" t="str">
        <f ca="true">+IF(OFFSET('Sanitation Data'!$H$28,0,10*ROW('Sanitation Data'!H199))="","",OFFSET('Sanitation Data'!$H$28,0,10*ROW('Sanitation Data'!H199)))</f>
        <v/>
      </c>
      <c r="DF205" s="310" t="str">
        <f ca="true">+IF(OFFSET('Sanitation Data'!$H$29,0,10*ROW('Sanitation Data'!H199))="","",OFFSET('Sanitation Data'!$H$29,0,10*ROW('Sanitation Data'!H199)))</f>
        <v/>
      </c>
      <c r="DG205" s="310" t="str">
        <f ca="true">+IF(OFFSET('Sanitation Data'!$H$30,0,10*ROW('Sanitation Data'!H199))="","",OFFSET('Sanitation Data'!$H$30,0,10*ROW('Sanitation Data'!H199)))</f>
        <v/>
      </c>
      <c r="DH205" s="310" t="str">
        <f ca="true">+IF(OFFSET('Sanitation Data'!$H$31,0,10*ROW('Sanitation Data'!H199))="","",OFFSET('Sanitation Data'!$H$31,0,10*ROW('Sanitation Data'!H199)))</f>
        <v/>
      </c>
      <c r="DI205" s="310" t="str">
        <f ca="true">+IF(OFFSET('Sanitation Data'!$H$32,0,10*ROW('Sanitation Data'!H199))="","",OFFSET('Sanitation Data'!$H$32,0,10*ROW('Sanitation Data'!H199)))</f>
        <v/>
      </c>
      <c r="DJ205" s="310" t="str">
        <f ca="true">+IF(OFFSET('Sanitation Data'!$I$28,0,10*ROW('Sanitation Data'!I199))="","",OFFSET('Sanitation Data'!$I$28,0,10*ROW('Sanitation Data'!I199)))</f>
        <v/>
      </c>
      <c r="DK205" s="310" t="str">
        <f ca="true">+IF(OFFSET('Sanitation Data'!$I$29,0,10*ROW('Sanitation Data'!I199))="","",OFFSET('Sanitation Data'!$I$29,0,10*ROW('Sanitation Data'!I199)))</f>
        <v/>
      </c>
      <c r="DL205" s="310" t="str">
        <f ca="true">+IF(OFFSET('Sanitation Data'!$I$30,0,10*ROW('Sanitation Data'!I199))="","",OFFSET('Sanitation Data'!$I$30,0,10*ROW('Sanitation Data'!I199)))</f>
        <v/>
      </c>
      <c r="DM205" s="310" t="str">
        <f ca="true">+IF(OFFSET('Sanitation Data'!$I$31,0,10*ROW('Sanitation Data'!I199))="","",OFFSET('Sanitation Data'!$I$31,0,10*ROW('Sanitation Data'!I199)))</f>
        <v/>
      </c>
      <c r="DN205" s="310" t="str">
        <f ca="true">+IF(OFFSET('Sanitation Data'!$I$32,0,10*ROW('Sanitation Data'!I199))="","",OFFSET('Sanitation Data'!$I$32,0,10*ROW('Sanitation Data'!I199)))</f>
        <v/>
      </c>
      <c r="DO205" s="310" t="str">
        <f ca="true">+IF(OFFSET('Hygiene Data'!$D$11,0,10*ROW('Hygiene Data'!D199))="","",OFFSET('Hygiene Data'!$D$11,0,10*ROW('Hygiene Data'!D199)))</f>
        <v/>
      </c>
      <c r="DP205" s="310" t="str">
        <f ca="true">+IF(OFFSET('Hygiene Data'!$D$12,0,10*ROW('Hygiene Data'!D199))="","",OFFSET('Hygiene Data'!$D$12,0,10*ROW('Hygiene Data'!D199)))</f>
        <v/>
      </c>
      <c r="DQ205" s="310" t="str">
        <f ca="true">+IF(OFFSET('Hygiene Data'!$D$13,0,10*ROW('Hygiene Data'!D199))="","",OFFSET('Hygiene Data'!$D$13,0,10*ROW('Hygiene Data'!D199)))</f>
        <v/>
      </c>
      <c r="DR205" s="310" t="str">
        <f ca="true">+IF(OFFSET('Hygiene Data'!$E$11,0,10*ROW('Hygiene Data'!E199))="","",OFFSET('Hygiene Data'!$E$11,0,10*ROW('Hygiene Data'!E199)))</f>
        <v/>
      </c>
      <c r="DS205" s="310" t="str">
        <f ca="true">+IF(OFFSET('Hygiene Data'!$E$12,0,10*ROW('Hygiene Data'!E199))="","",OFFSET('Hygiene Data'!$E$12,0,10*ROW('Hygiene Data'!E199)))</f>
        <v/>
      </c>
      <c r="DT205" s="310" t="str">
        <f ca="true">+IF(OFFSET('Hygiene Data'!$E$13,0,10*ROW('Hygiene Data'!E199))="","",OFFSET('Hygiene Data'!$E$13,0,10*ROW('Hygiene Data'!E199)))</f>
        <v/>
      </c>
      <c r="DU205" s="310" t="str">
        <f ca="true">+IF(OFFSET('Hygiene Data'!$F$11,0,10*ROW('Hygiene Data'!F199))="","",OFFSET('Hygiene Data'!$F$11,0,10*ROW('Hygiene Data'!F199)))</f>
        <v/>
      </c>
      <c r="DV205" s="310" t="str">
        <f ca="true">+IF(OFFSET('Hygiene Data'!$F$12,0,10*ROW('Hygiene Data'!F199))="","",OFFSET('Hygiene Data'!$F$12,0,10*ROW('Hygiene Data'!F199)))</f>
        <v/>
      </c>
      <c r="DW205" s="310" t="str">
        <f ca="true">+IF(OFFSET('Hygiene Data'!$F$13,0,10*ROW('Hygiene Data'!F199))="","",OFFSET('Hygiene Data'!$F$13,0,10*ROW('Hygiene Data'!F199)))</f>
        <v/>
      </c>
      <c r="DX205" s="310" t="str">
        <f ca="true">+IF(OFFSET('Hygiene Data'!$G$11,0,10*ROW('Hygiene Data'!G199))="","",OFFSET('Hygiene Data'!$G$11,0,10*ROW('Hygiene Data'!G199)))</f>
        <v/>
      </c>
      <c r="DY205" s="310" t="str">
        <f ca="true">+IF(OFFSET('Hygiene Data'!$G$12,0,10*ROW('Hygiene Data'!G199))="","",OFFSET('Hygiene Data'!$G$12,0,10*ROW('Hygiene Data'!G199)))</f>
        <v/>
      </c>
      <c r="DZ205" s="310" t="str">
        <f ca="true">+IF(OFFSET('Hygiene Data'!$G$13,0,10*ROW('Hygiene Data'!G199))="","",OFFSET('Hygiene Data'!$G$13,0,10*ROW('Hygiene Data'!G199)))</f>
        <v/>
      </c>
      <c r="EA205" s="310" t="str">
        <f ca="true">+IF(OFFSET('Hygiene Data'!$H$11,0,10*ROW('Hygiene Data'!H199))="","",OFFSET('Hygiene Data'!$H$11,0,10*ROW('Hygiene Data'!H199)))</f>
        <v/>
      </c>
      <c r="EB205" s="310" t="str">
        <f ca="true">+IF(OFFSET('Hygiene Data'!$H$12,0,10*ROW('Hygiene Data'!H199))="","",OFFSET('Hygiene Data'!$H$12,0,10*ROW('Hygiene Data'!H199)))</f>
        <v/>
      </c>
      <c r="EC205" s="310" t="str">
        <f ca="true">+IF(OFFSET('Hygiene Data'!$H$13,0,10*ROW('Hygiene Data'!H199))="","",OFFSET('Hygiene Data'!$H$13,0,10*ROW('Hygiene Data'!H199)))</f>
        <v/>
      </c>
      <c r="ED205" s="310" t="str">
        <f ca="true">+IF(OFFSET('Hygiene Data'!$I$11,0,10*ROW('Hygiene Data'!I199))="","",OFFSET('Hygiene Data'!$I$11,0,10*ROW('Hygiene Data'!I199)))</f>
        <v/>
      </c>
      <c r="EE205" s="310" t="str">
        <f ca="true">+IF(OFFSET('Hygiene Data'!$I$12,0,10*ROW('Hygiene Data'!I199))="","",OFFSET('Hygiene Data'!$I$12,0,10*ROW('Hygiene Data'!I199)))</f>
        <v/>
      </c>
      <c r="EF205" s="310"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66"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10"/>
      <c r="BS206" s="310" t="str">
        <f ca="true">+IF(OFFSET('Water Data'!$D$27,0,10*ROW('Water Data'!D200))="","",OFFSET('Water Data'!$D$27,0,10*ROW('Water Data'!D200)))</f>
        <v/>
      </c>
      <c r="BT206" s="310" t="str">
        <f ca="true">+IF(OFFSET('Water Data'!$D$28,0,10*ROW('Water Data'!D200))="","",OFFSET('Water Data'!$D$28,0,10*ROW('Water Data'!D200)))</f>
        <v/>
      </c>
      <c r="BU206" s="310" t="str">
        <f ca="true">+IF(OFFSET('Water Data'!$D$29,0,10*ROW('Water Data'!D200))="","",OFFSET('Water Data'!$D$29,0,10*ROW('Water Data'!D200)))</f>
        <v/>
      </c>
      <c r="BV206" s="310" t="str">
        <f ca="true">+IF(OFFSET('Water Data'!$E$27,0,10*ROW('Water Data'!E200))="","",OFFSET('Water Data'!$E$27,0,10*ROW('Water Data'!E200)))</f>
        <v/>
      </c>
      <c r="BW206" s="310" t="str">
        <f ca="true">+IF(OFFSET('Water Data'!$E$28,0,10*ROW('Water Data'!E200))="","",OFFSET('Water Data'!$E$28,0,10*ROW('Water Data'!E200)))</f>
        <v/>
      </c>
      <c r="BX206" s="310" t="str">
        <f ca="true">+IF(OFFSET('Water Data'!$E$29,0,10*ROW('Water Data'!E200))="","",OFFSET('Water Data'!$E$29,0,10*ROW('Water Data'!E200)))</f>
        <v/>
      </c>
      <c r="BY206" s="310" t="str">
        <f ca="true">+IF(OFFSET('Water Data'!$F$27,0,10*ROW('Water Data'!F200))="","",OFFSET('Water Data'!$F$27,0,10*ROW('Water Data'!F200)))</f>
        <v/>
      </c>
      <c r="BZ206" s="310" t="str">
        <f ca="true">+IF(OFFSET('Water Data'!$F$28,0,10*ROW('Water Data'!F200))="","",OFFSET('Water Data'!$F$28,0,10*ROW('Water Data'!F200)))</f>
        <v/>
      </c>
      <c r="CA206" s="310" t="str">
        <f ca="true">+IF(OFFSET('Water Data'!$F$29,0,10*ROW('Water Data'!F200))="","",OFFSET('Water Data'!$F$29,0,10*ROW('Water Data'!F200)))</f>
        <v/>
      </c>
      <c r="CB206" s="310" t="str">
        <f ca="true">+IF(OFFSET('Water Data'!$G$27,0,10*ROW('Water Data'!G200))="","",OFFSET('Water Data'!$G$27,0,10*ROW('Water Data'!G200)))</f>
        <v/>
      </c>
      <c r="CC206" s="310" t="str">
        <f ca="true">+IF(OFFSET('Water Data'!$G$28,0,10*ROW('Water Data'!G200))="","",OFFSET('Water Data'!$G$28,0,10*ROW('Water Data'!G200)))</f>
        <v/>
      </c>
      <c r="CD206" s="310" t="str">
        <f ca="true">+IF(OFFSET('Water Data'!$G$29,0,10*ROW('Water Data'!G200))="","",OFFSET('Water Data'!$G$29,0,10*ROW('Water Data'!G200)))</f>
        <v/>
      </c>
      <c r="CE206" s="310" t="str">
        <f ca="true">+IF(OFFSET('Water Data'!$H$27,0,10*ROW('Water Data'!H200))="","",OFFSET('Water Data'!$H$27,0,10*ROW('Water Data'!H200)))</f>
        <v/>
      </c>
      <c r="CF206" s="310" t="str">
        <f ca="true">+IF(OFFSET('Water Data'!$H$28,0,10*ROW('Water Data'!H200))="","",OFFSET('Water Data'!$H$28,0,10*ROW('Water Data'!H200)))</f>
        <v/>
      </c>
      <c r="CG206" s="310" t="str">
        <f ca="true">+IF(OFFSET('Water Data'!$H$29,0,10*ROW('Water Data'!H200))="","",OFFSET('Water Data'!$H$29,0,10*ROW('Water Data'!H200)))</f>
        <v/>
      </c>
      <c r="CH206" s="310" t="str">
        <f ca="true">+IF(OFFSET('Water Data'!$I$27,0,10*ROW('Water Data'!I200))="","",OFFSET('Water Data'!$I$27,0,10*ROW('Water Data'!I200)))</f>
        <v/>
      </c>
      <c r="CI206" s="310" t="str">
        <f ca="true">+IF(OFFSET('Water Data'!$I$28,0,10*ROW('Water Data'!I200))="","",OFFSET('Water Data'!$I$28,0,10*ROW('Water Data'!I200)))</f>
        <v/>
      </c>
      <c r="CJ206" s="310" t="str">
        <f ca="true">+IF(OFFSET('Water Data'!$I$29,0,10*ROW('Water Data'!I200))="","",OFFSET('Water Data'!$I$29,0,10*ROW('Water Data'!I200)))</f>
        <v/>
      </c>
      <c r="CK206" s="310" t="str">
        <f ca="true">+IF(OFFSET('Sanitation Data'!$D$28,0,10*ROW('Sanitation Data'!D200))="","",OFFSET('Sanitation Data'!$D$28,0,10*ROW('Sanitation Data'!D200)))</f>
        <v/>
      </c>
      <c r="CL206" s="310" t="str">
        <f ca="true">+IF(OFFSET('Sanitation Data'!$D$29,0,10*ROW('Sanitation Data'!D200))="","",OFFSET('Sanitation Data'!$D$29,0,10*ROW('Sanitation Data'!D200)))</f>
        <v/>
      </c>
      <c r="CM206" s="310" t="str">
        <f ca="true">+IF(OFFSET('Sanitation Data'!$D$30,0,10*ROW('Sanitation Data'!D200))="","",OFFSET('Sanitation Data'!$D$30,0,10*ROW('Sanitation Data'!D200)))</f>
        <v/>
      </c>
      <c r="CN206" s="310" t="str">
        <f ca="true">+IF(OFFSET('Sanitation Data'!$D$31,0,10*ROW('Sanitation Data'!D200))="","",OFFSET('Sanitation Data'!$D$31,0,10*ROW('Sanitation Data'!D200)))</f>
        <v/>
      </c>
      <c r="CO206" s="310" t="str">
        <f ca="true">+IF(OFFSET('Sanitation Data'!$D$32,0,10*ROW('Sanitation Data'!D200))="","",OFFSET('Sanitation Data'!$D$32,0,10*ROW('Sanitation Data'!D200)))</f>
        <v/>
      </c>
      <c r="CP206" s="310" t="str">
        <f ca="true">+IF(OFFSET('Sanitation Data'!$E$28,0,10*ROW('Sanitation Data'!E200))="","",OFFSET('Sanitation Data'!$E$28,0,10*ROW('Sanitation Data'!E200)))</f>
        <v/>
      </c>
      <c r="CQ206" s="310" t="str">
        <f ca="true">+IF(OFFSET('Sanitation Data'!$E$29,0,10*ROW('Sanitation Data'!E200))="","",OFFSET('Sanitation Data'!$E$29,0,10*ROW('Sanitation Data'!E200)))</f>
        <v/>
      </c>
      <c r="CR206" s="310" t="str">
        <f ca="true">+IF(OFFSET('Sanitation Data'!$E$30,0,10*ROW('Sanitation Data'!E200))="","",OFFSET('Sanitation Data'!$E$30,0,10*ROW('Sanitation Data'!E200)))</f>
        <v/>
      </c>
      <c r="CS206" s="310" t="str">
        <f ca="true">+IF(OFFSET('Sanitation Data'!$E$31,0,10*ROW('Sanitation Data'!E200))="","",OFFSET('Sanitation Data'!$E$31,0,10*ROW('Sanitation Data'!E200)))</f>
        <v/>
      </c>
      <c r="CT206" s="310" t="str">
        <f ca="true">+IF(OFFSET('Sanitation Data'!$E$32,0,10*ROW('Sanitation Data'!E200))="","",OFFSET('Sanitation Data'!$E$32,0,10*ROW('Sanitation Data'!E200)))</f>
        <v/>
      </c>
      <c r="CU206" s="310" t="str">
        <f ca="true">+IF(OFFSET('Sanitation Data'!$F$28,0,10*ROW('Sanitation Data'!F200))="","",OFFSET('Sanitation Data'!$F$28,0,10*ROW('Sanitation Data'!F200)))</f>
        <v/>
      </c>
      <c r="CV206" s="310" t="str">
        <f ca="true">+IF(OFFSET('Sanitation Data'!$F$29,0,10*ROW('Sanitation Data'!F200))="","",OFFSET('Sanitation Data'!$F$29,0,10*ROW('Sanitation Data'!F200)))</f>
        <v/>
      </c>
      <c r="CW206" s="310" t="str">
        <f ca="true">+IF(OFFSET('Sanitation Data'!$F$30,0,10*ROW('Sanitation Data'!F200))="","",OFFSET('Sanitation Data'!$F$30,0,10*ROW('Sanitation Data'!F200)))</f>
        <v/>
      </c>
      <c r="CX206" s="310" t="str">
        <f ca="true">+IF(OFFSET('Sanitation Data'!$F$31,0,10*ROW('Sanitation Data'!F200))="","",OFFSET('Sanitation Data'!$F$31,0,10*ROW('Sanitation Data'!F200)))</f>
        <v/>
      </c>
      <c r="CY206" s="310" t="str">
        <f ca="true">+IF(OFFSET('Sanitation Data'!$F$32,0,10*ROW('Sanitation Data'!F200))="","",OFFSET('Sanitation Data'!$F$32,0,10*ROW('Sanitation Data'!F200)))</f>
        <v/>
      </c>
      <c r="CZ206" s="310" t="str">
        <f ca="true">+IF(OFFSET('Sanitation Data'!$G$28,0,10*ROW('Sanitation Data'!G200))="","",OFFSET('Sanitation Data'!$G$28,0,10*ROW('Sanitation Data'!G200)))</f>
        <v/>
      </c>
      <c r="DA206" s="310" t="str">
        <f ca="true">+IF(OFFSET('Sanitation Data'!$G$29,0,10*ROW('Sanitation Data'!G200))="","",OFFSET('Sanitation Data'!$G$29,0,10*ROW('Sanitation Data'!G200)))</f>
        <v/>
      </c>
      <c r="DB206" s="310" t="str">
        <f ca="true">+IF(OFFSET('Sanitation Data'!$G$30,0,10*ROW('Sanitation Data'!G200))="","",OFFSET('Sanitation Data'!$G$30,0,10*ROW('Sanitation Data'!G200)))</f>
        <v/>
      </c>
      <c r="DC206" s="310" t="str">
        <f ca="true">+IF(OFFSET('Sanitation Data'!$G$31,0,10*ROW('Sanitation Data'!G200))="","",OFFSET('Sanitation Data'!$G$31,0,10*ROW('Sanitation Data'!G200)))</f>
        <v/>
      </c>
      <c r="DD206" s="310" t="str">
        <f ca="true">+IF(OFFSET('Sanitation Data'!$G$32,0,10*ROW('Sanitation Data'!G200))="","",OFFSET('Sanitation Data'!$G$32,0,10*ROW('Sanitation Data'!G200)))</f>
        <v/>
      </c>
      <c r="DE206" s="310" t="str">
        <f ca="true">+IF(OFFSET('Sanitation Data'!$H$28,0,10*ROW('Sanitation Data'!H200))="","",OFFSET('Sanitation Data'!$H$28,0,10*ROW('Sanitation Data'!H200)))</f>
        <v/>
      </c>
      <c r="DF206" s="310" t="str">
        <f ca="true">+IF(OFFSET('Sanitation Data'!$H$29,0,10*ROW('Sanitation Data'!H200))="","",OFFSET('Sanitation Data'!$H$29,0,10*ROW('Sanitation Data'!H200)))</f>
        <v/>
      </c>
      <c r="DG206" s="310" t="str">
        <f ca="true">+IF(OFFSET('Sanitation Data'!$H$30,0,10*ROW('Sanitation Data'!H200))="","",OFFSET('Sanitation Data'!$H$30,0,10*ROW('Sanitation Data'!H200)))</f>
        <v/>
      </c>
      <c r="DH206" s="310" t="str">
        <f ca="true">+IF(OFFSET('Sanitation Data'!$H$31,0,10*ROW('Sanitation Data'!H200))="","",OFFSET('Sanitation Data'!$H$31,0,10*ROW('Sanitation Data'!H200)))</f>
        <v/>
      </c>
      <c r="DI206" s="310" t="str">
        <f ca="true">+IF(OFFSET('Sanitation Data'!$H$32,0,10*ROW('Sanitation Data'!H200))="","",OFFSET('Sanitation Data'!$H$32,0,10*ROW('Sanitation Data'!H200)))</f>
        <v/>
      </c>
      <c r="DJ206" s="310" t="str">
        <f ca="true">+IF(OFFSET('Sanitation Data'!$I$28,0,10*ROW('Sanitation Data'!I200))="","",OFFSET('Sanitation Data'!$I$28,0,10*ROW('Sanitation Data'!I200)))</f>
        <v/>
      </c>
      <c r="DK206" s="310" t="str">
        <f ca="true">+IF(OFFSET('Sanitation Data'!$I$29,0,10*ROW('Sanitation Data'!I200))="","",OFFSET('Sanitation Data'!$I$29,0,10*ROW('Sanitation Data'!I200)))</f>
        <v/>
      </c>
      <c r="DL206" s="310" t="str">
        <f ca="true">+IF(OFFSET('Sanitation Data'!$I$30,0,10*ROW('Sanitation Data'!I200))="","",OFFSET('Sanitation Data'!$I$30,0,10*ROW('Sanitation Data'!I200)))</f>
        <v/>
      </c>
      <c r="DM206" s="310" t="str">
        <f ca="true">+IF(OFFSET('Sanitation Data'!$I$31,0,10*ROW('Sanitation Data'!I200))="","",OFFSET('Sanitation Data'!$I$31,0,10*ROW('Sanitation Data'!I200)))</f>
        <v/>
      </c>
      <c r="DN206" s="310" t="str">
        <f ca="true">+IF(OFFSET('Sanitation Data'!$I$32,0,10*ROW('Sanitation Data'!I200))="","",OFFSET('Sanitation Data'!$I$32,0,10*ROW('Sanitation Data'!I200)))</f>
        <v/>
      </c>
      <c r="DO206" s="310" t="str">
        <f ca="true">+IF(OFFSET('Hygiene Data'!$D$11,0,10*ROW('Hygiene Data'!D200))="","",OFFSET('Hygiene Data'!$D$11,0,10*ROW('Hygiene Data'!D200)))</f>
        <v/>
      </c>
      <c r="DP206" s="310" t="str">
        <f ca="true">+IF(OFFSET('Hygiene Data'!$D$12,0,10*ROW('Hygiene Data'!D200))="","",OFFSET('Hygiene Data'!$D$12,0,10*ROW('Hygiene Data'!D200)))</f>
        <v/>
      </c>
      <c r="DQ206" s="310" t="str">
        <f ca="true">+IF(OFFSET('Hygiene Data'!$D$13,0,10*ROW('Hygiene Data'!D200))="","",OFFSET('Hygiene Data'!$D$13,0,10*ROW('Hygiene Data'!D200)))</f>
        <v/>
      </c>
      <c r="DR206" s="310" t="str">
        <f ca="true">+IF(OFFSET('Hygiene Data'!$E$11,0,10*ROW('Hygiene Data'!E200))="","",OFFSET('Hygiene Data'!$E$11,0,10*ROW('Hygiene Data'!E200)))</f>
        <v/>
      </c>
      <c r="DS206" s="310" t="str">
        <f ca="true">+IF(OFFSET('Hygiene Data'!$E$12,0,10*ROW('Hygiene Data'!E200))="","",OFFSET('Hygiene Data'!$E$12,0,10*ROW('Hygiene Data'!E200)))</f>
        <v/>
      </c>
      <c r="DT206" s="310" t="str">
        <f ca="true">+IF(OFFSET('Hygiene Data'!$E$13,0,10*ROW('Hygiene Data'!E200))="","",OFFSET('Hygiene Data'!$E$13,0,10*ROW('Hygiene Data'!E200)))</f>
        <v/>
      </c>
      <c r="DU206" s="310" t="str">
        <f ca="true">+IF(OFFSET('Hygiene Data'!$F$11,0,10*ROW('Hygiene Data'!F200))="","",OFFSET('Hygiene Data'!$F$11,0,10*ROW('Hygiene Data'!F200)))</f>
        <v/>
      </c>
      <c r="DV206" s="310" t="str">
        <f ca="true">+IF(OFFSET('Hygiene Data'!$F$12,0,10*ROW('Hygiene Data'!F200))="","",OFFSET('Hygiene Data'!$F$12,0,10*ROW('Hygiene Data'!F200)))</f>
        <v/>
      </c>
      <c r="DW206" s="310" t="str">
        <f ca="true">+IF(OFFSET('Hygiene Data'!$F$13,0,10*ROW('Hygiene Data'!F200))="","",OFFSET('Hygiene Data'!$F$13,0,10*ROW('Hygiene Data'!F200)))</f>
        <v/>
      </c>
      <c r="DX206" s="310" t="str">
        <f ca="true">+IF(OFFSET('Hygiene Data'!$G$11,0,10*ROW('Hygiene Data'!G200))="","",OFFSET('Hygiene Data'!$G$11,0,10*ROW('Hygiene Data'!G200)))</f>
        <v/>
      </c>
      <c r="DY206" s="310" t="str">
        <f ca="true">+IF(OFFSET('Hygiene Data'!$G$12,0,10*ROW('Hygiene Data'!G200))="","",OFFSET('Hygiene Data'!$G$12,0,10*ROW('Hygiene Data'!G200)))</f>
        <v/>
      </c>
      <c r="DZ206" s="310" t="str">
        <f ca="true">+IF(OFFSET('Hygiene Data'!$G$13,0,10*ROW('Hygiene Data'!G200))="","",OFFSET('Hygiene Data'!$G$13,0,10*ROW('Hygiene Data'!G200)))</f>
        <v/>
      </c>
      <c r="EA206" s="310" t="str">
        <f ca="true">+IF(OFFSET('Hygiene Data'!$H$11,0,10*ROW('Hygiene Data'!H200))="","",OFFSET('Hygiene Data'!$H$11,0,10*ROW('Hygiene Data'!H200)))</f>
        <v/>
      </c>
      <c r="EB206" s="310" t="str">
        <f ca="true">+IF(OFFSET('Hygiene Data'!$H$12,0,10*ROW('Hygiene Data'!H200))="","",OFFSET('Hygiene Data'!$H$12,0,10*ROW('Hygiene Data'!H200)))</f>
        <v/>
      </c>
      <c r="EC206" s="310" t="str">
        <f ca="true">+IF(OFFSET('Hygiene Data'!$H$13,0,10*ROW('Hygiene Data'!H200))="","",OFFSET('Hygiene Data'!$H$13,0,10*ROW('Hygiene Data'!H200)))</f>
        <v/>
      </c>
      <c r="ED206" s="310" t="str">
        <f ca="true">+IF(OFFSET('Hygiene Data'!$I$11,0,10*ROW('Hygiene Data'!I200))="","",OFFSET('Hygiene Data'!$I$11,0,10*ROW('Hygiene Data'!I200)))</f>
        <v/>
      </c>
      <c r="EE206" s="310" t="str">
        <f ca="true">+IF(OFFSET('Hygiene Data'!$I$12,0,10*ROW('Hygiene Data'!I200))="","",OFFSET('Hygiene Data'!$I$12,0,10*ROW('Hygiene Data'!I200)))</f>
        <v/>
      </c>
      <c r="EF206" s="310"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66"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10"/>
      <c r="BS207" s="310" t="str">
        <f ca="true">+IF(OFFSET('Water Data'!$D$27,0,10*ROW('Water Data'!D201))="","",OFFSET('Water Data'!$D$27,0,10*ROW('Water Data'!D201)))</f>
        <v/>
      </c>
      <c r="BT207" s="310" t="str">
        <f ca="true">+IF(OFFSET('Water Data'!$D$28,0,10*ROW('Water Data'!D201))="","",OFFSET('Water Data'!$D$28,0,10*ROW('Water Data'!D201)))</f>
        <v/>
      </c>
      <c r="BU207" s="310" t="str">
        <f ca="true">+IF(OFFSET('Water Data'!$D$29,0,10*ROW('Water Data'!D201))="","",OFFSET('Water Data'!$D$29,0,10*ROW('Water Data'!D201)))</f>
        <v/>
      </c>
      <c r="BV207" s="310" t="str">
        <f ca="true">+IF(OFFSET('Water Data'!$E$27,0,10*ROW('Water Data'!E201))="","",OFFSET('Water Data'!$E$27,0,10*ROW('Water Data'!E201)))</f>
        <v/>
      </c>
      <c r="BW207" s="310" t="str">
        <f ca="true">+IF(OFFSET('Water Data'!$E$28,0,10*ROW('Water Data'!E201))="","",OFFSET('Water Data'!$E$28,0,10*ROW('Water Data'!E201)))</f>
        <v/>
      </c>
      <c r="BX207" s="310" t="str">
        <f ca="true">+IF(OFFSET('Water Data'!$E$29,0,10*ROW('Water Data'!E201))="","",OFFSET('Water Data'!$E$29,0,10*ROW('Water Data'!E201)))</f>
        <v/>
      </c>
      <c r="BY207" s="310" t="str">
        <f ca="true">+IF(OFFSET('Water Data'!$F$27,0,10*ROW('Water Data'!F201))="","",OFFSET('Water Data'!$F$27,0,10*ROW('Water Data'!F201)))</f>
        <v/>
      </c>
      <c r="BZ207" s="310" t="str">
        <f ca="true">+IF(OFFSET('Water Data'!$F$28,0,10*ROW('Water Data'!F201))="","",OFFSET('Water Data'!$F$28,0,10*ROW('Water Data'!F201)))</f>
        <v/>
      </c>
      <c r="CA207" s="310" t="str">
        <f ca="true">+IF(OFFSET('Water Data'!$F$29,0,10*ROW('Water Data'!F201))="","",OFFSET('Water Data'!$F$29,0,10*ROW('Water Data'!F201)))</f>
        <v/>
      </c>
      <c r="CB207" s="310" t="str">
        <f ca="true">+IF(OFFSET('Water Data'!$G$27,0,10*ROW('Water Data'!G201))="","",OFFSET('Water Data'!$G$27,0,10*ROW('Water Data'!G201)))</f>
        <v/>
      </c>
      <c r="CC207" s="310" t="str">
        <f ca="true">+IF(OFFSET('Water Data'!$G$28,0,10*ROW('Water Data'!G201))="","",OFFSET('Water Data'!$G$28,0,10*ROW('Water Data'!G201)))</f>
        <v/>
      </c>
      <c r="CD207" s="310" t="str">
        <f ca="true">+IF(OFFSET('Water Data'!$G$29,0,10*ROW('Water Data'!G201))="","",OFFSET('Water Data'!$G$29,0,10*ROW('Water Data'!G201)))</f>
        <v/>
      </c>
      <c r="CE207" s="310" t="str">
        <f ca="true">+IF(OFFSET('Water Data'!$H$27,0,10*ROW('Water Data'!H201))="","",OFFSET('Water Data'!$H$27,0,10*ROW('Water Data'!H201)))</f>
        <v/>
      </c>
      <c r="CF207" s="310" t="str">
        <f ca="true">+IF(OFFSET('Water Data'!$H$28,0,10*ROW('Water Data'!H201))="","",OFFSET('Water Data'!$H$28,0,10*ROW('Water Data'!H201)))</f>
        <v/>
      </c>
      <c r="CG207" s="310" t="str">
        <f ca="true">+IF(OFFSET('Water Data'!$H$29,0,10*ROW('Water Data'!H201))="","",OFFSET('Water Data'!$H$29,0,10*ROW('Water Data'!H201)))</f>
        <v/>
      </c>
      <c r="CH207" s="310" t="str">
        <f ca="true">+IF(OFFSET('Water Data'!$I$27,0,10*ROW('Water Data'!I201))="","",OFFSET('Water Data'!$I$27,0,10*ROW('Water Data'!I201)))</f>
        <v/>
      </c>
      <c r="CI207" s="310" t="str">
        <f ca="true">+IF(OFFSET('Water Data'!$I$28,0,10*ROW('Water Data'!I201))="","",OFFSET('Water Data'!$I$28,0,10*ROW('Water Data'!I201)))</f>
        <v/>
      </c>
      <c r="CJ207" s="310" t="str">
        <f ca="true">+IF(OFFSET('Water Data'!$I$29,0,10*ROW('Water Data'!I201))="","",OFFSET('Water Data'!$I$29,0,10*ROW('Water Data'!I201)))</f>
        <v/>
      </c>
      <c r="CK207" s="310" t="str">
        <f ca="true">+IF(OFFSET('Sanitation Data'!$D$28,0,10*ROW('Sanitation Data'!D201))="","",OFFSET('Sanitation Data'!$D$28,0,10*ROW('Sanitation Data'!D201)))</f>
        <v/>
      </c>
      <c r="CL207" s="310" t="str">
        <f ca="true">+IF(OFFSET('Sanitation Data'!$D$29,0,10*ROW('Sanitation Data'!D201))="","",OFFSET('Sanitation Data'!$D$29,0,10*ROW('Sanitation Data'!D201)))</f>
        <v/>
      </c>
      <c r="CM207" s="310" t="str">
        <f ca="true">+IF(OFFSET('Sanitation Data'!$D$30,0,10*ROW('Sanitation Data'!D201))="","",OFFSET('Sanitation Data'!$D$30,0,10*ROW('Sanitation Data'!D201)))</f>
        <v/>
      </c>
      <c r="CN207" s="310" t="str">
        <f ca="true">+IF(OFFSET('Sanitation Data'!$D$31,0,10*ROW('Sanitation Data'!D201))="","",OFFSET('Sanitation Data'!$D$31,0,10*ROW('Sanitation Data'!D201)))</f>
        <v/>
      </c>
      <c r="CO207" s="310" t="str">
        <f ca="true">+IF(OFFSET('Sanitation Data'!$D$32,0,10*ROW('Sanitation Data'!D201))="","",OFFSET('Sanitation Data'!$D$32,0,10*ROW('Sanitation Data'!D201)))</f>
        <v/>
      </c>
      <c r="CP207" s="310" t="str">
        <f ca="true">+IF(OFFSET('Sanitation Data'!$E$28,0,10*ROW('Sanitation Data'!E201))="","",OFFSET('Sanitation Data'!$E$28,0,10*ROW('Sanitation Data'!E201)))</f>
        <v/>
      </c>
      <c r="CQ207" s="310" t="str">
        <f ca="true">+IF(OFFSET('Sanitation Data'!$E$29,0,10*ROW('Sanitation Data'!E201))="","",OFFSET('Sanitation Data'!$E$29,0,10*ROW('Sanitation Data'!E201)))</f>
        <v/>
      </c>
      <c r="CR207" s="310" t="str">
        <f ca="true">+IF(OFFSET('Sanitation Data'!$E$30,0,10*ROW('Sanitation Data'!E201))="","",OFFSET('Sanitation Data'!$E$30,0,10*ROW('Sanitation Data'!E201)))</f>
        <v/>
      </c>
      <c r="CS207" s="310" t="str">
        <f ca="true">+IF(OFFSET('Sanitation Data'!$E$31,0,10*ROW('Sanitation Data'!E201))="","",OFFSET('Sanitation Data'!$E$31,0,10*ROW('Sanitation Data'!E201)))</f>
        <v/>
      </c>
      <c r="CT207" s="310" t="str">
        <f ca="true">+IF(OFFSET('Sanitation Data'!$E$32,0,10*ROW('Sanitation Data'!E201))="","",OFFSET('Sanitation Data'!$E$32,0,10*ROW('Sanitation Data'!E201)))</f>
        <v/>
      </c>
      <c r="CU207" s="310" t="str">
        <f ca="true">+IF(OFFSET('Sanitation Data'!$F$28,0,10*ROW('Sanitation Data'!F201))="","",OFFSET('Sanitation Data'!$F$28,0,10*ROW('Sanitation Data'!F201)))</f>
        <v/>
      </c>
      <c r="CV207" s="310" t="str">
        <f ca="true">+IF(OFFSET('Sanitation Data'!$F$29,0,10*ROW('Sanitation Data'!F201))="","",OFFSET('Sanitation Data'!$F$29,0,10*ROW('Sanitation Data'!F201)))</f>
        <v/>
      </c>
      <c r="CW207" s="310" t="str">
        <f ca="true">+IF(OFFSET('Sanitation Data'!$F$30,0,10*ROW('Sanitation Data'!F201))="","",OFFSET('Sanitation Data'!$F$30,0,10*ROW('Sanitation Data'!F201)))</f>
        <v/>
      </c>
      <c r="CX207" s="310" t="str">
        <f ca="true">+IF(OFFSET('Sanitation Data'!$F$31,0,10*ROW('Sanitation Data'!F201))="","",OFFSET('Sanitation Data'!$F$31,0,10*ROW('Sanitation Data'!F201)))</f>
        <v/>
      </c>
      <c r="CY207" s="310" t="str">
        <f ca="true">+IF(OFFSET('Sanitation Data'!$F$32,0,10*ROW('Sanitation Data'!F201))="","",OFFSET('Sanitation Data'!$F$32,0,10*ROW('Sanitation Data'!F201)))</f>
        <v/>
      </c>
      <c r="CZ207" s="310" t="str">
        <f ca="true">+IF(OFFSET('Sanitation Data'!$G$28,0,10*ROW('Sanitation Data'!G201))="","",OFFSET('Sanitation Data'!$G$28,0,10*ROW('Sanitation Data'!G201)))</f>
        <v/>
      </c>
      <c r="DA207" s="310" t="str">
        <f ca="true">+IF(OFFSET('Sanitation Data'!$G$29,0,10*ROW('Sanitation Data'!G201))="","",OFFSET('Sanitation Data'!$G$29,0,10*ROW('Sanitation Data'!G201)))</f>
        <v/>
      </c>
      <c r="DB207" s="310" t="str">
        <f ca="true">+IF(OFFSET('Sanitation Data'!$G$30,0,10*ROW('Sanitation Data'!G201))="","",OFFSET('Sanitation Data'!$G$30,0,10*ROW('Sanitation Data'!G201)))</f>
        <v/>
      </c>
      <c r="DC207" s="310" t="str">
        <f ca="true">+IF(OFFSET('Sanitation Data'!$G$31,0,10*ROW('Sanitation Data'!G201))="","",OFFSET('Sanitation Data'!$G$31,0,10*ROW('Sanitation Data'!G201)))</f>
        <v/>
      </c>
      <c r="DD207" s="310" t="str">
        <f ca="true">+IF(OFFSET('Sanitation Data'!$G$32,0,10*ROW('Sanitation Data'!G201))="","",OFFSET('Sanitation Data'!$G$32,0,10*ROW('Sanitation Data'!G201)))</f>
        <v/>
      </c>
      <c r="DE207" s="310" t="str">
        <f ca="true">+IF(OFFSET('Sanitation Data'!$H$28,0,10*ROW('Sanitation Data'!H201))="","",OFFSET('Sanitation Data'!$H$28,0,10*ROW('Sanitation Data'!H201)))</f>
        <v/>
      </c>
      <c r="DF207" s="310" t="str">
        <f ca="true">+IF(OFFSET('Sanitation Data'!$H$29,0,10*ROW('Sanitation Data'!H201))="","",OFFSET('Sanitation Data'!$H$29,0,10*ROW('Sanitation Data'!H201)))</f>
        <v/>
      </c>
      <c r="DG207" s="310" t="str">
        <f ca="true">+IF(OFFSET('Sanitation Data'!$H$30,0,10*ROW('Sanitation Data'!H201))="","",OFFSET('Sanitation Data'!$H$30,0,10*ROW('Sanitation Data'!H201)))</f>
        <v/>
      </c>
      <c r="DH207" s="310" t="str">
        <f ca="true">+IF(OFFSET('Sanitation Data'!$H$31,0,10*ROW('Sanitation Data'!H201))="","",OFFSET('Sanitation Data'!$H$31,0,10*ROW('Sanitation Data'!H201)))</f>
        <v/>
      </c>
      <c r="DI207" s="310" t="str">
        <f ca="true">+IF(OFFSET('Sanitation Data'!$H$32,0,10*ROW('Sanitation Data'!H201))="","",OFFSET('Sanitation Data'!$H$32,0,10*ROW('Sanitation Data'!H201)))</f>
        <v/>
      </c>
      <c r="DJ207" s="310" t="str">
        <f ca="true">+IF(OFFSET('Sanitation Data'!$I$28,0,10*ROW('Sanitation Data'!I201))="","",OFFSET('Sanitation Data'!$I$28,0,10*ROW('Sanitation Data'!I201)))</f>
        <v/>
      </c>
      <c r="DK207" s="310" t="str">
        <f ca="true">+IF(OFFSET('Sanitation Data'!$I$29,0,10*ROW('Sanitation Data'!I201))="","",OFFSET('Sanitation Data'!$I$29,0,10*ROW('Sanitation Data'!I201)))</f>
        <v/>
      </c>
      <c r="DL207" s="310" t="str">
        <f ca="true">+IF(OFFSET('Sanitation Data'!$I$30,0,10*ROW('Sanitation Data'!I201))="","",OFFSET('Sanitation Data'!$I$30,0,10*ROW('Sanitation Data'!I201)))</f>
        <v/>
      </c>
      <c r="DM207" s="310" t="str">
        <f ca="true">+IF(OFFSET('Sanitation Data'!$I$31,0,10*ROW('Sanitation Data'!I201))="","",OFFSET('Sanitation Data'!$I$31,0,10*ROW('Sanitation Data'!I201)))</f>
        <v/>
      </c>
      <c r="DN207" s="310" t="str">
        <f ca="true">+IF(OFFSET('Sanitation Data'!$I$32,0,10*ROW('Sanitation Data'!I201))="","",OFFSET('Sanitation Data'!$I$32,0,10*ROW('Sanitation Data'!I201)))</f>
        <v/>
      </c>
      <c r="DO207" s="310" t="str">
        <f ca="true">+IF(OFFSET('Hygiene Data'!$D$11,0,10*ROW('Hygiene Data'!D201))="","",OFFSET('Hygiene Data'!$D$11,0,10*ROW('Hygiene Data'!D201)))</f>
        <v/>
      </c>
      <c r="DP207" s="310" t="str">
        <f ca="true">+IF(OFFSET('Hygiene Data'!$D$12,0,10*ROW('Hygiene Data'!D201))="","",OFFSET('Hygiene Data'!$D$12,0,10*ROW('Hygiene Data'!D201)))</f>
        <v/>
      </c>
      <c r="DQ207" s="310" t="str">
        <f ca="true">+IF(OFFSET('Hygiene Data'!$D$13,0,10*ROW('Hygiene Data'!D201))="","",OFFSET('Hygiene Data'!$D$13,0,10*ROW('Hygiene Data'!D201)))</f>
        <v/>
      </c>
      <c r="DR207" s="310" t="str">
        <f ca="true">+IF(OFFSET('Hygiene Data'!$E$11,0,10*ROW('Hygiene Data'!E201))="","",OFFSET('Hygiene Data'!$E$11,0,10*ROW('Hygiene Data'!E201)))</f>
        <v/>
      </c>
      <c r="DS207" s="310" t="str">
        <f ca="true">+IF(OFFSET('Hygiene Data'!$E$12,0,10*ROW('Hygiene Data'!E201))="","",OFFSET('Hygiene Data'!$E$12,0,10*ROW('Hygiene Data'!E201)))</f>
        <v/>
      </c>
      <c r="DT207" s="310" t="str">
        <f ca="true">+IF(OFFSET('Hygiene Data'!$E$13,0,10*ROW('Hygiene Data'!E201))="","",OFFSET('Hygiene Data'!$E$13,0,10*ROW('Hygiene Data'!E201)))</f>
        <v/>
      </c>
      <c r="DU207" s="310" t="str">
        <f ca="true">+IF(OFFSET('Hygiene Data'!$F$11,0,10*ROW('Hygiene Data'!F201))="","",OFFSET('Hygiene Data'!$F$11,0,10*ROW('Hygiene Data'!F201)))</f>
        <v/>
      </c>
      <c r="DV207" s="310" t="str">
        <f ca="true">+IF(OFFSET('Hygiene Data'!$F$12,0,10*ROW('Hygiene Data'!F201))="","",OFFSET('Hygiene Data'!$F$12,0,10*ROW('Hygiene Data'!F201)))</f>
        <v/>
      </c>
      <c r="DW207" s="310" t="str">
        <f ca="true">+IF(OFFSET('Hygiene Data'!$F$13,0,10*ROW('Hygiene Data'!F201))="","",OFFSET('Hygiene Data'!$F$13,0,10*ROW('Hygiene Data'!F201)))</f>
        <v/>
      </c>
      <c r="DX207" s="310" t="str">
        <f ca="true">+IF(OFFSET('Hygiene Data'!$G$11,0,10*ROW('Hygiene Data'!G201))="","",OFFSET('Hygiene Data'!$G$11,0,10*ROW('Hygiene Data'!G201)))</f>
        <v/>
      </c>
      <c r="DY207" s="310" t="str">
        <f ca="true">+IF(OFFSET('Hygiene Data'!$G$12,0,10*ROW('Hygiene Data'!G201))="","",OFFSET('Hygiene Data'!$G$12,0,10*ROW('Hygiene Data'!G201)))</f>
        <v/>
      </c>
      <c r="DZ207" s="310" t="str">
        <f ca="true">+IF(OFFSET('Hygiene Data'!$G$13,0,10*ROW('Hygiene Data'!G201))="","",OFFSET('Hygiene Data'!$G$13,0,10*ROW('Hygiene Data'!G201)))</f>
        <v/>
      </c>
      <c r="EA207" s="310" t="str">
        <f ca="true">+IF(OFFSET('Hygiene Data'!$H$11,0,10*ROW('Hygiene Data'!H201))="","",OFFSET('Hygiene Data'!$H$11,0,10*ROW('Hygiene Data'!H201)))</f>
        <v/>
      </c>
      <c r="EB207" s="310" t="str">
        <f ca="true">+IF(OFFSET('Hygiene Data'!$H$12,0,10*ROW('Hygiene Data'!H201))="","",OFFSET('Hygiene Data'!$H$12,0,10*ROW('Hygiene Data'!H201)))</f>
        <v/>
      </c>
      <c r="EC207" s="310" t="str">
        <f ca="true">+IF(OFFSET('Hygiene Data'!$H$13,0,10*ROW('Hygiene Data'!H201))="","",OFFSET('Hygiene Data'!$H$13,0,10*ROW('Hygiene Data'!H201)))</f>
        <v/>
      </c>
      <c r="ED207" s="310" t="str">
        <f ca="true">+IF(OFFSET('Hygiene Data'!$I$11,0,10*ROW('Hygiene Data'!I201))="","",OFFSET('Hygiene Data'!$I$11,0,10*ROW('Hygiene Data'!I201)))</f>
        <v/>
      </c>
      <c r="EE207" s="310" t="str">
        <f ca="true">+IF(OFFSET('Hygiene Data'!$I$12,0,10*ROW('Hygiene Data'!I201))="","",OFFSET('Hygiene Data'!$I$12,0,10*ROW('Hygiene Data'!I201)))</f>
        <v/>
      </c>
      <c r="EF207" s="310"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54" priority="4">
      <formula>ISERROR(BA6)</formula>
    </cfRule>
  </conditionalFormatting>
  <conditionalFormatting sqref="AZ7:BQ207">
    <cfRule type="containsErrors" dxfId="153" priority="3">
      <formula>ISERROR(AZ7)</formula>
    </cfRule>
  </conditionalFormatting>
  <conditionalFormatting sqref="F6">
    <cfRule type="containsErrors" dxfId="152" priority="2">
      <formula>ISERROR(F6)</formula>
    </cfRule>
  </conditionalFormatting>
  <conditionalFormatting sqref="F7:F207">
    <cfRule type="containsErrors" dxfId="151" priority="1">
      <formula>ISERROR(F7)</formula>
    </cfRule>
  </conditionalFormatting>
  <conditionalFormatting sqref="D6:E6">
    <cfRule type="containsErrors" dxfId="150" priority="10">
      <formula>ISERROR(D6)</formula>
    </cfRule>
  </conditionalFormatting>
  <conditionalFormatting sqref="E6 G6:U6">
    <cfRule type="containsErrors" dxfId="149" priority="9">
      <formula>ISERROR(E6)</formula>
    </cfRule>
  </conditionalFormatting>
  <conditionalFormatting sqref="D7:E207 G7:U207">
    <cfRule type="containsErrors" dxfId="148" priority="8">
      <formula>ISERROR(D7)</formula>
    </cfRule>
  </conditionalFormatting>
  <conditionalFormatting sqref="V6">
    <cfRule type="containsErrors" dxfId="147" priority="7">
      <formula>ISERROR(V6)</formula>
    </cfRule>
  </conditionalFormatting>
  <conditionalFormatting sqref="W6:AY6">
    <cfRule type="containsErrors" dxfId="146" priority="6">
      <formula>ISERROR(W6)</formula>
    </cfRule>
  </conditionalFormatting>
  <conditionalFormatting sqref="V7:AY207">
    <cfRule type="containsErrors" dxfId="145" priority="5">
      <formula>ISERROR(V7)</formula>
    </cfRule>
  </conditionalFormatting>
  <conditionalFormatting sqref="AZ6">
    <cfRule type="containsErrors" dxfId="144" priority="11">
      <formula>ISERROR(AZ6)</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27B7A-DC04-4D08-9A14-67E2832401E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42" customWidth="true"/>
    <col min="2" max="2" width="6.5" style="243" customWidth="true"/>
    <col min="3" max="3" width="14.125" style="244" customWidth="true"/>
    <col min="4" max="4" width="9.75" style="222" customWidth="true"/>
    <col min="5" max="5" width="8" style="245" customWidth="true"/>
    <col min="6" max="6" width="8" style="246" customWidth="true"/>
    <col min="7" max="7" width="8" style="247" customWidth="true"/>
    <col min="8" max="8" width="8" style="248" customWidth="true"/>
    <col min="9" max="9" width="8" style="241" customWidth="true"/>
    <col min="10" max="10" width="8" style="249" customWidth="true"/>
    <col min="11" max="11" width="8" style="250" customWidth="true"/>
    <col min="12" max="12" width="8" style="246" customWidth="true"/>
    <col min="13" max="13" width="8" style="251" customWidth="true"/>
    <col min="14" max="14" width="8" style="252" customWidth="true"/>
    <col min="15" max="19" width="8" style="222" customWidth="true"/>
    <col min="20" max="16384" width="9" style="222"/>
  </cols>
  <sheetData>
    <row xmlns:x14ac="http://schemas.microsoft.com/office/spreadsheetml/2009/9/ac" r="1" ht="20.25" customHeight="true" x14ac:dyDescent="0.2">
      <c r="A1" s="606" t="s">
        <v>302</v>
      </c>
      <c r="B1" s="607"/>
      <c r="C1" s="607"/>
      <c r="D1" s="607"/>
      <c r="E1" s="608" t="s">
        <v>52</v>
      </c>
      <c r="F1" s="609"/>
      <c r="G1" s="609"/>
      <c r="H1" s="609"/>
      <c r="I1" s="610"/>
      <c r="J1" s="611" t="s">
        <v>10</v>
      </c>
      <c r="K1" s="611"/>
      <c r="L1" s="611"/>
      <c r="M1" s="611"/>
      <c r="N1" s="611"/>
      <c r="O1" s="612" t="s">
        <v>11</v>
      </c>
      <c r="P1" s="613"/>
      <c r="Q1" s="613"/>
      <c r="R1" s="613"/>
      <c r="S1" s="614"/>
    </row>
    <row xmlns:x14ac="http://schemas.microsoft.com/office/spreadsheetml/2009/9/ac" r="2" x14ac:dyDescent="0.2">
      <c r="A2" s="607"/>
      <c r="B2" s="607"/>
      <c r="C2" s="607"/>
      <c r="D2" s="607"/>
      <c r="E2" s="223"/>
      <c r="F2" s="224"/>
      <c r="G2" s="253"/>
      <c r="H2" s="225"/>
      <c r="I2" s="254"/>
      <c r="J2" s="226"/>
      <c r="K2" s="224"/>
      <c r="L2" s="255"/>
      <c r="M2" s="225"/>
      <c r="N2" s="256"/>
      <c r="O2" s="223"/>
      <c r="P2" s="224"/>
      <c r="Q2" s="227"/>
      <c r="R2" s="225"/>
      <c r="S2" s="254"/>
    </row>
    <row xmlns:x14ac="http://schemas.microsoft.com/office/spreadsheetml/2009/9/ac" r="3" ht="134.25" customHeight="true" x14ac:dyDescent="0.2">
      <c r="A3" s="228" t="s">
        <v>9</v>
      </c>
      <c r="B3" s="229" t="s">
        <v>4</v>
      </c>
      <c r="C3" s="230" t="s">
        <v>8</v>
      </c>
      <c r="D3" s="231" t="s">
        <v>193</v>
      </c>
      <c r="E3" s="232" t="s">
        <v>25</v>
      </c>
      <c r="F3" s="233" t="s">
        <v>19</v>
      </c>
      <c r="G3" s="257" t="s">
        <v>168</v>
      </c>
      <c r="H3" s="234" t="s">
        <v>177</v>
      </c>
      <c r="I3" s="258" t="s">
        <v>36</v>
      </c>
      <c r="J3" s="235" t="s">
        <v>25</v>
      </c>
      <c r="K3" s="236" t="s">
        <v>19</v>
      </c>
      <c r="L3" s="259" t="s">
        <v>169</v>
      </c>
      <c r="M3" s="234" t="s">
        <v>177</v>
      </c>
      <c r="N3" s="260" t="s">
        <v>36</v>
      </c>
      <c r="O3" s="232" t="s">
        <v>25</v>
      </c>
      <c r="P3" s="233" t="s">
        <v>141</v>
      </c>
      <c r="Q3" s="237" t="s">
        <v>170</v>
      </c>
      <c r="R3" s="234" t="s">
        <v>177</v>
      </c>
      <c r="S3" s="258" t="s">
        <v>36</v>
      </c>
    </row>
    <row xmlns:x14ac="http://schemas.microsoft.com/office/spreadsheetml/2009/9/ac" r="4" x14ac:dyDescent="0.2">
      <c r="A4" s="368" t="str">
        <f>IF(ISBLANK(Regressions!A14), " ", Regressions!A14)</f>
        <v>Burkina Faso</v>
      </c>
      <c r="B4" s="369">
        <f>IF(ISBLANK(Regressions!B14), " ", Regressions!B14)</f>
        <v>2000</v>
      </c>
      <c r="C4" s="238" t="str">
        <f>IF(ISBLANK(Regressions!C14), " ", Regressions!C14)</f>
        <v>National</v>
      </c>
      <c r="D4" s="370">
        <f>IF(ISBLANK(Regressions!D14), " ", Regressions!D14)</f>
        <v>5008161</v>
      </c>
      <c r="E4" s="239" t="e">
        <f>IF(ISNUMBER(Regressions!E14),ROUND(Regressions!E14, 1), NA())</f>
        <v>#N/A</v>
      </c>
      <c r="F4" s="371" t="e">
        <f>IF(ISNUMBER(Regressions!F14),ROUND(Regressions!F14, 1), NA())</f>
        <v>#N/A</v>
      </c>
      <c r="G4" s="261" t="e">
        <f>IF(ISNUMBER(Regressions!G14),ROUND(Regressions!G14, 1), NA())</f>
        <v>#N/A</v>
      </c>
      <c r="H4" s="372" t="e">
        <f>IF(ISNUMBER(Regressions!H14),ROUND(Regressions!H14, 1), NA())</f>
        <v>#N/A</v>
      </c>
      <c r="I4" s="262" t="e">
        <f>IF(ISNUMBER(Regressions!I14),ROUND(Regressions!I14, 1), NA())</f>
        <v>#N/A</v>
      </c>
      <c r="J4" s="373" t="e">
        <f>IF(ISNUMBER(Regressions!K14),ROUND(Regressions!K14, 1), NA())</f>
        <v>#N/A</v>
      </c>
      <c r="K4" s="371" t="e">
        <f>IF(ISNUMBER(Regressions!L14),ROUND(Regressions!L14, 1), NA())</f>
        <v>#N/A</v>
      </c>
      <c r="L4" s="263" t="e">
        <f>IF(ISNUMBER(Regressions!M14),ROUND(Regressions!M14, 1), NA())</f>
        <v>#N/A</v>
      </c>
      <c r="M4" s="372" t="e">
        <f>IF(ISNUMBER(Regressions!N14),ROUND(Regressions!N14, 1), NA())</f>
        <v>#N/A</v>
      </c>
      <c r="N4" s="262" t="e">
        <f>IF(ISNUMBER(Regressions!O14),ROUND(Regressions!O14, 1), NA())</f>
        <v>#N/A</v>
      </c>
      <c r="O4" s="373" t="e">
        <f>IF(ISNUMBER(Regressions!Q14),ROUND(Regressions!Q14, 1), NA())</f>
        <v>#N/A</v>
      </c>
      <c r="P4" s="371" t="e">
        <f>IF(ISNUMBER(Regressions!R14),ROUND(Regressions!R14, 1), NA())</f>
        <v>#N/A</v>
      </c>
      <c r="Q4" s="240" t="e">
        <f>IF(ISNUMBER(Regressions!S14),ROUND(Regressions!S14, 1), NA())</f>
        <v>#N/A</v>
      </c>
      <c r="R4" s="372" t="e">
        <f>IF(ISNUMBER(Regressions!T14),ROUND(Regressions!T14, 1), NA())</f>
        <v>#N/A</v>
      </c>
      <c r="S4" s="262" t="e">
        <f>IF(ISNUMBER(Regressions!U14),ROUND(Regressions!U14, 1), NA())</f>
        <v>#N/A</v>
      </c>
    </row>
    <row xmlns:x14ac="http://schemas.microsoft.com/office/spreadsheetml/2009/9/ac" r="5" x14ac:dyDescent="0.2">
      <c r="A5" s="368" t="str">
        <f>IF(ISBLANK(Regressions!A15), " ", Regressions!A15)</f>
        <v>Burkina Faso</v>
      </c>
      <c r="B5" s="369">
        <f>IF(ISBLANK(Regressions!B15), " ", Regressions!B15)</f>
        <v>2001</v>
      </c>
      <c r="C5" s="374" t="str">
        <f>IF(ISBLANK(Regressions!C15), " ", Regressions!C15)</f>
        <v>National</v>
      </c>
      <c r="D5" s="370">
        <f>IF(ISBLANK(Regressions!D15), " ", Regressions!D15)</f>
        <v>5144721</v>
      </c>
      <c r="E5" s="239" t="e">
        <f>IF(ISNUMBER(Regressions!E15),ROUND(Regressions!E15, 1), NA())</f>
        <v>#N/A</v>
      </c>
      <c r="F5" s="371" t="e">
        <f>IF(ISNUMBER(Regressions!F15),ROUND(Regressions!F15, 1), NA())</f>
        <v>#N/A</v>
      </c>
      <c r="G5" s="261" t="e">
        <f>IF(ISNUMBER(Regressions!G15),ROUND(Regressions!G15, 1), NA())</f>
        <v>#N/A</v>
      </c>
      <c r="H5" s="372" t="e">
        <f>IF(ISNUMBER(Regressions!H15),ROUND(Regressions!H15, 1), NA())</f>
        <v>#N/A</v>
      </c>
      <c r="I5" s="262" t="e">
        <f>IF(ISNUMBER(Regressions!I15),ROUND(Regressions!I15, 1), NA())</f>
        <v>#N/A</v>
      </c>
      <c r="J5" s="373" t="e">
        <f>IF(ISNUMBER(Regressions!K15),ROUND(Regressions!K15, 1), NA())</f>
        <v>#N/A</v>
      </c>
      <c r="K5" s="371" t="e">
        <f>IF(ISNUMBER(Regressions!L15),ROUND(Regressions!L15, 1), NA())</f>
        <v>#N/A</v>
      </c>
      <c r="L5" s="263" t="e">
        <f>IF(ISNUMBER(Regressions!M15),ROUND(Regressions!M15, 1), NA())</f>
        <v>#N/A</v>
      </c>
      <c r="M5" s="372" t="e">
        <f>IF(ISNUMBER(Regressions!N15),ROUND(Regressions!N15, 1), NA())</f>
        <v>#N/A</v>
      </c>
      <c r="N5" s="262" t="e">
        <f>IF(ISNUMBER(Regressions!O15),ROUND(Regressions!O15, 1), NA())</f>
        <v>#N/A</v>
      </c>
      <c r="O5" s="373" t="e">
        <f>IF(ISNUMBER(Regressions!Q15),ROUND(Regressions!Q15, 1), NA())</f>
        <v>#N/A</v>
      </c>
      <c r="P5" s="371" t="e">
        <f>IF(ISNUMBER(Regressions!R15),ROUND(Regressions!R15, 1), NA())</f>
        <v>#N/A</v>
      </c>
      <c r="Q5" s="240" t="e">
        <f>IF(ISNUMBER(Regressions!S15),ROUND(Regressions!S15, 1), NA())</f>
        <v>#N/A</v>
      </c>
      <c r="R5" s="372" t="e">
        <f>IF(ISNUMBER(Regressions!T15),ROUND(Regressions!T15, 1), NA())</f>
        <v>#N/A</v>
      </c>
      <c r="S5" s="262" t="e">
        <f>IF(ISNUMBER(Regressions!U15),ROUND(Regressions!U15, 1), NA())</f>
        <v>#N/A</v>
      </c>
      <c r="T5" s="241"/>
      <c r="U5" s="241"/>
      <c r="V5" s="241"/>
      <c r="W5" s="241"/>
      <c r="X5" s="241"/>
      <c r="Y5" s="241"/>
      <c r="Z5" s="241"/>
      <c r="AA5" s="241"/>
    </row>
    <row xmlns:x14ac="http://schemas.microsoft.com/office/spreadsheetml/2009/9/ac" r="6" x14ac:dyDescent="0.2">
      <c r="A6" s="368" t="str">
        <f>IF(ISBLANK(Regressions!A16), " ", Regressions!A16)</f>
        <v>Burkina Faso</v>
      </c>
      <c r="B6" s="369">
        <f>IF(ISBLANK(Regressions!B16), " ", Regressions!B16)</f>
        <v>2002</v>
      </c>
      <c r="C6" s="374" t="str">
        <f>IF(ISBLANK(Regressions!C16), " ", Regressions!C16)</f>
        <v>National</v>
      </c>
      <c r="D6" s="370">
        <f>IF(ISBLANK(Regressions!D16), " ", Regressions!D16)</f>
        <v>5283219</v>
      </c>
      <c r="E6" s="239" t="e">
        <f>IF(ISNUMBER(Regressions!E16),ROUND(Regressions!E16, 1), NA())</f>
        <v>#N/A</v>
      </c>
      <c r="F6" s="371" t="e">
        <f>IF(ISNUMBER(Regressions!F16),ROUND(Regressions!F16, 1), NA())</f>
        <v>#N/A</v>
      </c>
      <c r="G6" s="261" t="e">
        <f>IF(ISNUMBER(Regressions!G16),ROUND(Regressions!G16, 1), NA())</f>
        <v>#N/A</v>
      </c>
      <c r="H6" s="372" t="e">
        <f>IF(ISNUMBER(Regressions!H16),ROUND(Regressions!H16, 1), NA())</f>
        <v>#N/A</v>
      </c>
      <c r="I6" s="262" t="e">
        <f>IF(ISNUMBER(Regressions!I16),ROUND(Regressions!I16, 1), NA())</f>
        <v>#N/A</v>
      </c>
      <c r="J6" s="373" t="e">
        <f>IF(ISNUMBER(Regressions!K16),ROUND(Regressions!K16, 1), NA())</f>
        <v>#N/A</v>
      </c>
      <c r="K6" s="371" t="e">
        <f>IF(ISNUMBER(Regressions!L16),ROUND(Regressions!L16, 1), NA())</f>
        <v>#N/A</v>
      </c>
      <c r="L6" s="263" t="e">
        <f>IF(ISNUMBER(Regressions!M16),ROUND(Regressions!M16, 1), NA())</f>
        <v>#N/A</v>
      </c>
      <c r="M6" s="372" t="e">
        <f>IF(ISNUMBER(Regressions!N16),ROUND(Regressions!N16, 1), NA())</f>
        <v>#N/A</v>
      </c>
      <c r="N6" s="262" t="e">
        <f>IF(ISNUMBER(Regressions!O16),ROUND(Regressions!O16, 1), NA())</f>
        <v>#N/A</v>
      </c>
      <c r="O6" s="373" t="e">
        <f>IF(ISNUMBER(Regressions!Q16),ROUND(Regressions!Q16, 1), NA())</f>
        <v>#N/A</v>
      </c>
      <c r="P6" s="371" t="e">
        <f>IF(ISNUMBER(Regressions!R16),ROUND(Regressions!R16, 1), NA())</f>
        <v>#N/A</v>
      </c>
      <c r="Q6" s="240" t="e">
        <f>IF(ISNUMBER(Regressions!S16),ROUND(Regressions!S16, 1), NA())</f>
        <v>#N/A</v>
      </c>
      <c r="R6" s="372" t="e">
        <f>IF(ISNUMBER(Regressions!T16),ROUND(Regressions!T16, 1), NA())</f>
        <v>#N/A</v>
      </c>
      <c r="S6" s="262" t="e">
        <f>IF(ISNUMBER(Regressions!U16),ROUND(Regressions!U16, 1), NA())</f>
        <v>#N/A</v>
      </c>
      <c r="T6" s="241"/>
      <c r="U6" s="241"/>
      <c r="V6" s="241"/>
      <c r="W6" s="241"/>
      <c r="X6" s="241"/>
      <c r="Y6" s="241"/>
      <c r="Z6" s="241"/>
      <c r="AA6" s="241"/>
    </row>
    <row xmlns:x14ac="http://schemas.microsoft.com/office/spreadsheetml/2009/9/ac" r="7" x14ac:dyDescent="0.2">
      <c r="A7" s="368" t="str">
        <f>IF(ISBLANK(Regressions!A17), " ", Regressions!A17)</f>
        <v>Burkina Faso</v>
      </c>
      <c r="B7" s="369">
        <f>IF(ISBLANK(Regressions!B17), " ", Regressions!B17)</f>
        <v>2003</v>
      </c>
      <c r="C7" s="374" t="str">
        <f>IF(ISBLANK(Regressions!C17), " ", Regressions!C17)</f>
        <v>National</v>
      </c>
      <c r="D7" s="370">
        <f>IF(ISBLANK(Regressions!D17), " ", Regressions!D17)</f>
        <v>5424358</v>
      </c>
      <c r="E7" s="239" t="e">
        <f>IF(ISNUMBER(Regressions!E17),ROUND(Regressions!E17, 1), NA())</f>
        <v>#N/A</v>
      </c>
      <c r="F7" s="371" t="e">
        <f>IF(ISNUMBER(Regressions!F17),ROUND(Regressions!F17, 1), NA())</f>
        <v>#N/A</v>
      </c>
      <c r="G7" s="261" t="e">
        <f>IF(ISNUMBER(Regressions!G17),ROUND(Regressions!G17, 1), NA())</f>
        <v>#N/A</v>
      </c>
      <c r="H7" s="372" t="e">
        <f>IF(ISNUMBER(Regressions!H17),ROUND(Regressions!H17, 1), NA())</f>
        <v>#N/A</v>
      </c>
      <c r="I7" s="262" t="e">
        <f>IF(ISNUMBER(Regressions!I17),ROUND(Regressions!I17, 1), NA())</f>
        <v>#N/A</v>
      </c>
      <c r="J7" s="373" t="e">
        <f>IF(ISNUMBER(Regressions!K17),ROUND(Regressions!K17, 1), NA())</f>
        <v>#N/A</v>
      </c>
      <c r="K7" s="371" t="e">
        <f>IF(ISNUMBER(Regressions!L17),ROUND(Regressions!L17, 1), NA())</f>
        <v>#N/A</v>
      </c>
      <c r="L7" s="263" t="e">
        <f>IF(ISNUMBER(Regressions!M17),ROUND(Regressions!M17, 1), NA())</f>
        <v>#N/A</v>
      </c>
      <c r="M7" s="372" t="e">
        <f>IF(ISNUMBER(Regressions!N17),ROUND(Regressions!N17, 1), NA())</f>
        <v>#N/A</v>
      </c>
      <c r="N7" s="262" t="e">
        <f>IF(ISNUMBER(Regressions!O17),ROUND(Regressions!O17, 1), NA())</f>
        <v>#N/A</v>
      </c>
      <c r="O7" s="373" t="e">
        <f>IF(ISNUMBER(Regressions!Q17),ROUND(Regressions!Q17, 1), NA())</f>
        <v>#N/A</v>
      </c>
      <c r="P7" s="371" t="e">
        <f>IF(ISNUMBER(Regressions!R17),ROUND(Regressions!R17, 1), NA())</f>
        <v>#N/A</v>
      </c>
      <c r="Q7" s="240" t="e">
        <f>IF(ISNUMBER(Regressions!S17),ROUND(Regressions!S17, 1), NA())</f>
        <v>#N/A</v>
      </c>
      <c r="R7" s="372" t="e">
        <f>IF(ISNUMBER(Regressions!T17),ROUND(Regressions!T17, 1), NA())</f>
        <v>#N/A</v>
      </c>
      <c r="S7" s="262" t="e">
        <f>IF(ISNUMBER(Regressions!U17),ROUND(Regressions!U17, 1), NA())</f>
        <v>#N/A</v>
      </c>
      <c r="T7" s="241"/>
      <c r="U7" s="241"/>
      <c r="V7" s="241"/>
      <c r="W7" s="241"/>
      <c r="X7" s="241"/>
      <c r="Y7" s="241"/>
      <c r="Z7" s="241"/>
      <c r="AA7" s="241"/>
    </row>
    <row xmlns:x14ac="http://schemas.microsoft.com/office/spreadsheetml/2009/9/ac" r="8" x14ac:dyDescent="0.2">
      <c r="A8" s="368" t="str">
        <f>IF(ISBLANK(Regressions!A18), " ", Regressions!A18)</f>
        <v>Burkina Faso</v>
      </c>
      <c r="B8" s="369">
        <f>IF(ISBLANK(Regressions!B18), " ", Regressions!B18)</f>
        <v>2004</v>
      </c>
      <c r="C8" s="374" t="str">
        <f>IF(ISBLANK(Regressions!C18), " ", Regressions!C18)</f>
        <v>National</v>
      </c>
      <c r="D8" s="370">
        <f>IF(ISBLANK(Regressions!D18), " ", Regressions!D18)</f>
        <v>5569089</v>
      </c>
      <c r="E8" s="239">
        <f>IF(ISNUMBER(Regressions!E18),ROUND(Regressions!E18, 1), NA())</f>
        <v>47.9</v>
      </c>
      <c r="F8" s="371" t="e">
        <f>IF(ISNUMBER(Regressions!F18),ROUND(Regressions!F18, 1), NA())</f>
        <v>#N/A</v>
      </c>
      <c r="G8" s="261" t="e">
        <f>IF(ISNUMBER(Regressions!G18),ROUND(Regressions!G18, 1), NA())</f>
        <v>#N/A</v>
      </c>
      <c r="H8" s="372" t="e">
        <f>IF(ISNUMBER(Regressions!H18),ROUND(Regressions!H18, 1), NA())</f>
        <v>#N/A</v>
      </c>
      <c r="I8" s="262" t="e">
        <f>IF(ISNUMBER(Regressions!I18),ROUND(Regressions!I18, 1), NA())</f>
        <v>#N/A</v>
      </c>
      <c r="J8" s="373">
        <f>IF(ISNUMBER(Regressions!K18),ROUND(Regressions!K18, 1), NA())</f>
        <v>63.1</v>
      </c>
      <c r="K8" s="371" t="e">
        <f>IF(ISNUMBER(Regressions!L18),ROUND(Regressions!L18, 1), NA())</f>
        <v>#N/A</v>
      </c>
      <c r="L8" s="263" t="e">
        <f>IF(ISNUMBER(Regressions!M18),ROUND(Regressions!M18, 1), NA())</f>
        <v>#N/A</v>
      </c>
      <c r="M8" s="372" t="e">
        <f>IF(ISNUMBER(Regressions!N18),ROUND(Regressions!N18, 1), NA())</f>
        <v>#N/A</v>
      </c>
      <c r="N8" s="262">
        <f>IF(ISNUMBER(Regressions!O18),ROUND(Regressions!O18, 1), NA())</f>
        <v>36.9</v>
      </c>
      <c r="O8" s="373" t="e">
        <f>IF(ISNUMBER(Regressions!Q18),ROUND(Regressions!Q18, 1), NA())</f>
        <v>#N/A</v>
      </c>
      <c r="P8" s="371" t="e">
        <f>IF(ISNUMBER(Regressions!R18),ROUND(Regressions!R18, 1), NA())</f>
        <v>#N/A</v>
      </c>
      <c r="Q8" s="240" t="e">
        <f>IF(ISNUMBER(Regressions!S18),ROUND(Regressions!S18, 1), NA())</f>
        <v>#N/A</v>
      </c>
      <c r="R8" s="372" t="e">
        <f>IF(ISNUMBER(Regressions!T18),ROUND(Regressions!T18, 1), NA())</f>
        <v>#N/A</v>
      </c>
      <c r="S8" s="262" t="e">
        <f>IF(ISNUMBER(Regressions!U18),ROUND(Regressions!U18, 1), NA())</f>
        <v>#N/A</v>
      </c>
      <c r="T8" s="241"/>
      <c r="U8" s="241"/>
      <c r="V8" s="241"/>
      <c r="W8" s="241"/>
      <c r="X8" s="241"/>
      <c r="Y8" s="241"/>
      <c r="Z8" s="241"/>
      <c r="AA8" s="241"/>
    </row>
    <row xmlns:x14ac="http://schemas.microsoft.com/office/spreadsheetml/2009/9/ac" r="9" x14ac:dyDescent="0.2">
      <c r="A9" s="368" t="str">
        <f>IF(ISBLANK(Regressions!A19), " ", Regressions!A19)</f>
        <v>Burkina Faso</v>
      </c>
      <c r="B9" s="369">
        <f>IF(ISBLANK(Regressions!B19), " ", Regressions!B19)</f>
        <v>2005</v>
      </c>
      <c r="C9" s="374" t="str">
        <f>IF(ISBLANK(Regressions!C19), " ", Regressions!C19)</f>
        <v>National</v>
      </c>
      <c r="D9" s="370">
        <f>IF(ISBLANK(Regressions!D19), " ", Regressions!D19)</f>
        <v>5717730</v>
      </c>
      <c r="E9" s="239">
        <f>IF(ISNUMBER(Regressions!E19),ROUND(Regressions!E19, 1), NA())</f>
        <v>47.9</v>
      </c>
      <c r="F9" s="371" t="e">
        <f>IF(ISNUMBER(Regressions!F19),ROUND(Regressions!F19, 1), NA())</f>
        <v>#N/A</v>
      </c>
      <c r="G9" s="261" t="e">
        <f>IF(ISNUMBER(Regressions!G19),ROUND(Regressions!G19, 1), NA())</f>
        <v>#N/A</v>
      </c>
      <c r="H9" s="372" t="e">
        <f>IF(ISNUMBER(Regressions!H19),ROUND(Regressions!H19, 1), NA())</f>
        <v>#N/A</v>
      </c>
      <c r="I9" s="262" t="e">
        <f>IF(ISNUMBER(Regressions!I19),ROUND(Regressions!I19, 1), NA())</f>
        <v>#N/A</v>
      </c>
      <c r="J9" s="373">
        <f>IF(ISNUMBER(Regressions!K19),ROUND(Regressions!K19, 1), NA())</f>
        <v>63.1</v>
      </c>
      <c r="K9" s="371" t="e">
        <f>IF(ISNUMBER(Regressions!L19),ROUND(Regressions!L19, 1), NA())</f>
        <v>#N/A</v>
      </c>
      <c r="L9" s="263" t="e">
        <f>IF(ISNUMBER(Regressions!M19),ROUND(Regressions!M19, 1), NA())</f>
        <v>#N/A</v>
      </c>
      <c r="M9" s="372" t="e">
        <f>IF(ISNUMBER(Regressions!N19),ROUND(Regressions!N19, 1), NA())</f>
        <v>#N/A</v>
      </c>
      <c r="N9" s="262">
        <f>IF(ISNUMBER(Regressions!O19),ROUND(Regressions!O19, 1), NA())</f>
        <v>36.9</v>
      </c>
      <c r="O9" s="373" t="e">
        <f>IF(ISNUMBER(Regressions!Q19),ROUND(Regressions!Q19, 1), NA())</f>
        <v>#N/A</v>
      </c>
      <c r="P9" s="371" t="e">
        <f>IF(ISNUMBER(Regressions!R19),ROUND(Regressions!R19, 1), NA())</f>
        <v>#N/A</v>
      </c>
      <c r="Q9" s="240" t="e">
        <f>IF(ISNUMBER(Regressions!S19),ROUND(Regressions!S19, 1), NA())</f>
        <v>#N/A</v>
      </c>
      <c r="R9" s="372" t="e">
        <f>IF(ISNUMBER(Regressions!T19),ROUND(Regressions!T19, 1), NA())</f>
        <v>#N/A</v>
      </c>
      <c r="S9" s="262" t="e">
        <f>IF(ISNUMBER(Regressions!U19),ROUND(Regressions!U19, 1), NA())</f>
        <v>#N/A</v>
      </c>
    </row>
    <row xmlns:x14ac="http://schemas.microsoft.com/office/spreadsheetml/2009/9/ac" r="10" x14ac:dyDescent="0.2">
      <c r="A10" s="368" t="str">
        <f>IF(ISBLANK(Regressions!A20), " ", Regressions!A20)</f>
        <v>Burkina Faso</v>
      </c>
      <c r="B10" s="369">
        <f>IF(ISBLANK(Regressions!B20), " ", Regressions!B20)</f>
        <v>2006</v>
      </c>
      <c r="C10" s="374" t="str">
        <f>IF(ISBLANK(Regressions!C20), " ", Regressions!C20)</f>
        <v>National</v>
      </c>
      <c r="D10" s="370">
        <f>IF(ISBLANK(Regressions!D20), " ", Regressions!D20)</f>
        <v>5867118</v>
      </c>
      <c r="E10" s="239">
        <f>IF(ISNUMBER(Regressions!E20),ROUND(Regressions!E20, 1), NA())</f>
        <v>47.9</v>
      </c>
      <c r="F10" s="371">
        <f>IF(ISNUMBER(Regressions!F20),ROUND(Regressions!F20, 1), NA())</f>
        <v>45.2</v>
      </c>
      <c r="G10" s="261" t="e">
        <f>IF(ISNUMBER(Regressions!G20),ROUND(Regressions!G20, 1), NA())</f>
        <v>#N/A</v>
      </c>
      <c r="H10" s="372" t="e">
        <f>IF(ISNUMBER(Regressions!H20),ROUND(Regressions!H20, 1), NA())</f>
        <v>#N/A</v>
      </c>
      <c r="I10" s="262">
        <f>IF(ISNUMBER(Regressions!I20),ROUND(Regressions!I20, 1), NA())</f>
        <v>54.8</v>
      </c>
      <c r="J10" s="373">
        <f>IF(ISNUMBER(Regressions!K20),ROUND(Regressions!K20, 1), NA())</f>
        <v>63.1</v>
      </c>
      <c r="K10" s="371" t="e">
        <f>IF(ISNUMBER(Regressions!L20),ROUND(Regressions!L20, 1), NA())</f>
        <v>#N/A</v>
      </c>
      <c r="L10" s="263" t="e">
        <f>IF(ISNUMBER(Regressions!M20),ROUND(Regressions!M20, 1), NA())</f>
        <v>#N/A</v>
      </c>
      <c r="M10" s="372" t="e">
        <f>IF(ISNUMBER(Regressions!N20),ROUND(Regressions!N20, 1), NA())</f>
        <v>#N/A</v>
      </c>
      <c r="N10" s="262">
        <f>IF(ISNUMBER(Regressions!O20),ROUND(Regressions!O20, 1), NA())</f>
        <v>36.9</v>
      </c>
      <c r="O10" s="373" t="e">
        <f>IF(ISNUMBER(Regressions!Q20),ROUND(Regressions!Q20, 1), NA())</f>
        <v>#N/A</v>
      </c>
      <c r="P10" s="371" t="e">
        <f>IF(ISNUMBER(Regressions!R20),ROUND(Regressions!R20, 1), NA())</f>
        <v>#N/A</v>
      </c>
      <c r="Q10" s="240" t="e">
        <f>IF(ISNUMBER(Regressions!S20),ROUND(Regressions!S20, 1), NA())</f>
        <v>#N/A</v>
      </c>
      <c r="R10" s="372" t="e">
        <f>IF(ISNUMBER(Regressions!T20),ROUND(Regressions!T20, 1), NA())</f>
        <v>#N/A</v>
      </c>
      <c r="S10" s="262" t="e">
        <f>IF(ISNUMBER(Regressions!U20),ROUND(Regressions!U20, 1), NA())</f>
        <v>#N/A</v>
      </c>
    </row>
    <row xmlns:x14ac="http://schemas.microsoft.com/office/spreadsheetml/2009/9/ac" r="11" x14ac:dyDescent="0.2">
      <c r="A11" s="368" t="str">
        <f>IF(ISBLANK(Regressions!A21), " ", Regressions!A21)</f>
        <v>Burkina Faso</v>
      </c>
      <c r="B11" s="369">
        <f>IF(ISBLANK(Regressions!B21), " ", Regressions!B21)</f>
        <v>2007</v>
      </c>
      <c r="C11" s="374" t="str">
        <f>IF(ISBLANK(Regressions!C21), " ", Regressions!C21)</f>
        <v>National</v>
      </c>
      <c r="D11" s="370">
        <f>IF(ISBLANK(Regressions!D21), " ", Regressions!D21)</f>
        <v>6020444</v>
      </c>
      <c r="E11" s="239">
        <f>IF(ISNUMBER(Regressions!E21),ROUND(Regressions!E21, 1), NA())</f>
        <v>47.9</v>
      </c>
      <c r="F11" s="371">
        <f>IF(ISNUMBER(Regressions!F21),ROUND(Regressions!F21, 1), NA())</f>
        <v>45.2</v>
      </c>
      <c r="G11" s="261" t="e">
        <f>IF(ISNUMBER(Regressions!G21),ROUND(Regressions!G21, 1), NA())</f>
        <v>#N/A</v>
      </c>
      <c r="H11" s="372" t="e">
        <f>IF(ISNUMBER(Regressions!H21),ROUND(Regressions!H21, 1), NA())</f>
        <v>#N/A</v>
      </c>
      <c r="I11" s="262">
        <f>IF(ISNUMBER(Regressions!I21),ROUND(Regressions!I21, 1), NA())</f>
        <v>54.8</v>
      </c>
      <c r="J11" s="373">
        <f>IF(ISNUMBER(Regressions!K21),ROUND(Regressions!K21, 1), NA())</f>
        <v>63.1</v>
      </c>
      <c r="K11" s="371" t="e">
        <f>IF(ISNUMBER(Regressions!L21),ROUND(Regressions!L21, 1), NA())</f>
        <v>#N/A</v>
      </c>
      <c r="L11" s="263" t="e">
        <f>IF(ISNUMBER(Regressions!M21),ROUND(Regressions!M21, 1), NA())</f>
        <v>#N/A</v>
      </c>
      <c r="M11" s="372" t="e">
        <f>IF(ISNUMBER(Regressions!N21),ROUND(Regressions!N21, 1), NA())</f>
        <v>#N/A</v>
      </c>
      <c r="N11" s="262">
        <f>IF(ISNUMBER(Regressions!O21),ROUND(Regressions!O21, 1), NA())</f>
        <v>36.9</v>
      </c>
      <c r="O11" s="373" t="e">
        <f>IF(ISNUMBER(Regressions!Q21),ROUND(Regressions!Q21, 1), NA())</f>
        <v>#N/A</v>
      </c>
      <c r="P11" s="371" t="e">
        <f>IF(ISNUMBER(Regressions!R21),ROUND(Regressions!R21, 1), NA())</f>
        <v>#N/A</v>
      </c>
      <c r="Q11" s="240" t="e">
        <f>IF(ISNUMBER(Regressions!S21),ROUND(Regressions!S21, 1), NA())</f>
        <v>#N/A</v>
      </c>
      <c r="R11" s="372" t="e">
        <f>IF(ISNUMBER(Regressions!T21),ROUND(Regressions!T21, 1), NA())</f>
        <v>#N/A</v>
      </c>
      <c r="S11" s="262" t="e">
        <f>IF(ISNUMBER(Regressions!U21),ROUND(Regressions!U21, 1), NA())</f>
        <v>#N/A</v>
      </c>
    </row>
    <row xmlns:x14ac="http://schemas.microsoft.com/office/spreadsheetml/2009/9/ac" r="12" x14ac:dyDescent="0.2">
      <c r="A12" s="368" t="str">
        <f>IF(ISBLANK(Regressions!A22), " ", Regressions!A22)</f>
        <v>Burkina Faso</v>
      </c>
      <c r="B12" s="369">
        <f>IF(ISBLANK(Regressions!B22), " ", Regressions!B22)</f>
        <v>2008</v>
      </c>
      <c r="C12" s="374" t="str">
        <f>IF(ISBLANK(Regressions!C22), " ", Regressions!C22)</f>
        <v>National</v>
      </c>
      <c r="D12" s="370">
        <f>IF(ISBLANK(Regressions!D22), " ", Regressions!D22)</f>
        <v>6181936</v>
      </c>
      <c r="E12" s="239">
        <f>IF(ISNUMBER(Regressions!E22),ROUND(Regressions!E22, 1), NA())</f>
        <v>47.9</v>
      </c>
      <c r="F12" s="371">
        <f>IF(ISNUMBER(Regressions!F22),ROUND(Regressions!F22, 1), NA())</f>
        <v>45.2</v>
      </c>
      <c r="G12" s="261" t="e">
        <f>IF(ISNUMBER(Regressions!G22),ROUND(Regressions!G22, 1), NA())</f>
        <v>#N/A</v>
      </c>
      <c r="H12" s="372" t="e">
        <f>IF(ISNUMBER(Regressions!H22),ROUND(Regressions!H22, 1), NA())</f>
        <v>#N/A</v>
      </c>
      <c r="I12" s="262">
        <f>IF(ISNUMBER(Regressions!I22),ROUND(Regressions!I22, 1), NA())</f>
        <v>54.8</v>
      </c>
      <c r="J12" s="373">
        <f>IF(ISNUMBER(Regressions!K22),ROUND(Regressions!K22, 1), NA())</f>
        <v>63.1</v>
      </c>
      <c r="K12" s="371" t="e">
        <f>IF(ISNUMBER(Regressions!L22),ROUND(Regressions!L22, 1), NA())</f>
        <v>#N/A</v>
      </c>
      <c r="L12" s="263" t="e">
        <f>IF(ISNUMBER(Regressions!M22),ROUND(Regressions!M22, 1), NA())</f>
        <v>#N/A</v>
      </c>
      <c r="M12" s="372" t="e">
        <f>IF(ISNUMBER(Regressions!N22),ROUND(Regressions!N22, 1), NA())</f>
        <v>#N/A</v>
      </c>
      <c r="N12" s="262">
        <f>IF(ISNUMBER(Regressions!O22),ROUND(Regressions!O22, 1), NA())</f>
        <v>36.9</v>
      </c>
      <c r="O12" s="373" t="e">
        <f>IF(ISNUMBER(Regressions!Q22),ROUND(Regressions!Q22, 1), NA())</f>
        <v>#N/A</v>
      </c>
      <c r="P12" s="371" t="e">
        <f>IF(ISNUMBER(Regressions!R22),ROUND(Regressions!R22, 1), NA())</f>
        <v>#N/A</v>
      </c>
      <c r="Q12" s="240" t="e">
        <f>IF(ISNUMBER(Regressions!S22),ROUND(Regressions!S22, 1), NA())</f>
        <v>#N/A</v>
      </c>
      <c r="R12" s="372" t="e">
        <f>IF(ISNUMBER(Regressions!T22),ROUND(Regressions!T22, 1), NA())</f>
        <v>#N/A</v>
      </c>
      <c r="S12" s="262" t="e">
        <f>IF(ISNUMBER(Regressions!U22),ROUND(Regressions!U22, 1), NA())</f>
        <v>#N/A</v>
      </c>
    </row>
    <row xmlns:x14ac="http://schemas.microsoft.com/office/spreadsheetml/2009/9/ac" r="13" x14ac:dyDescent="0.2">
      <c r="A13" s="368" t="str">
        <f>IF(ISBLANK(Regressions!A23), " ", Regressions!A23)</f>
        <v>Burkina Faso</v>
      </c>
      <c r="B13" s="369">
        <f>IF(ISBLANK(Regressions!B23), " ", Regressions!B23)</f>
        <v>2009</v>
      </c>
      <c r="C13" s="374" t="str">
        <f>IF(ISBLANK(Regressions!C23), " ", Regressions!C23)</f>
        <v>National</v>
      </c>
      <c r="D13" s="370">
        <f>IF(ISBLANK(Regressions!D23), " ", Regressions!D23)</f>
        <v>6354342</v>
      </c>
      <c r="E13" s="239">
        <f>IF(ISNUMBER(Regressions!E23),ROUND(Regressions!E23, 1), NA())</f>
        <v>47.9</v>
      </c>
      <c r="F13" s="371">
        <f>IF(ISNUMBER(Regressions!F23),ROUND(Regressions!F23, 1), NA())</f>
        <v>45.2</v>
      </c>
      <c r="G13" s="261" t="e">
        <f>IF(ISNUMBER(Regressions!G23),ROUND(Regressions!G23, 1), NA())</f>
        <v>#N/A</v>
      </c>
      <c r="H13" s="372" t="e">
        <f>IF(ISNUMBER(Regressions!H23),ROUND(Regressions!H23, 1), NA())</f>
        <v>#N/A</v>
      </c>
      <c r="I13" s="262">
        <f>IF(ISNUMBER(Regressions!I23),ROUND(Regressions!I23, 1), NA())</f>
        <v>54.8</v>
      </c>
      <c r="J13" s="373">
        <f>IF(ISNUMBER(Regressions!K23),ROUND(Regressions!K23, 1), NA())</f>
        <v>64.8</v>
      </c>
      <c r="K13" s="371" t="e">
        <f>IF(ISNUMBER(Regressions!L23),ROUND(Regressions!L23, 1), NA())</f>
        <v>#N/A</v>
      </c>
      <c r="L13" s="263" t="e">
        <f>IF(ISNUMBER(Regressions!M23),ROUND(Regressions!M23, 1), NA())</f>
        <v>#N/A</v>
      </c>
      <c r="M13" s="372" t="e">
        <f>IF(ISNUMBER(Regressions!N23),ROUND(Regressions!N23, 1), NA())</f>
        <v>#N/A</v>
      </c>
      <c r="N13" s="262">
        <f>IF(ISNUMBER(Regressions!O23),ROUND(Regressions!O23, 1), NA())</f>
        <v>35.200000000000003</v>
      </c>
      <c r="O13" s="373" t="e">
        <f>IF(ISNUMBER(Regressions!Q23),ROUND(Regressions!Q23, 1), NA())</f>
        <v>#N/A</v>
      </c>
      <c r="P13" s="371" t="e">
        <f>IF(ISNUMBER(Regressions!R23),ROUND(Regressions!R23, 1), NA())</f>
        <v>#N/A</v>
      </c>
      <c r="Q13" s="240" t="e">
        <f>IF(ISNUMBER(Regressions!S23),ROUND(Regressions!S23, 1), NA())</f>
        <v>#N/A</v>
      </c>
      <c r="R13" s="372" t="e">
        <f>IF(ISNUMBER(Regressions!T23),ROUND(Regressions!T23, 1), NA())</f>
        <v>#N/A</v>
      </c>
      <c r="S13" s="262" t="e">
        <f>IF(ISNUMBER(Regressions!U23),ROUND(Regressions!U23, 1), NA())</f>
        <v>#N/A</v>
      </c>
    </row>
    <row xmlns:x14ac="http://schemas.microsoft.com/office/spreadsheetml/2009/9/ac" r="14" x14ac:dyDescent="0.2">
      <c r="A14" s="368" t="str">
        <f>IF(ISBLANK(Regressions!A24), " ", Regressions!A24)</f>
        <v>Burkina Faso</v>
      </c>
      <c r="B14" s="369">
        <f>IF(ISBLANK(Regressions!B24), " ", Regressions!B24)</f>
        <v>2010</v>
      </c>
      <c r="C14" s="374" t="str">
        <f>IF(ISBLANK(Regressions!C24), " ", Regressions!C24)</f>
        <v>National</v>
      </c>
      <c r="D14" s="370">
        <f>IF(ISBLANK(Regressions!D24), " ", Regressions!D24)</f>
        <v>6776586</v>
      </c>
      <c r="E14" s="239">
        <f>IF(ISNUMBER(Regressions!E24),ROUND(Regressions!E24, 1), NA())</f>
        <v>47.9</v>
      </c>
      <c r="F14" s="371">
        <f>IF(ISNUMBER(Regressions!F24),ROUND(Regressions!F24, 1), NA())</f>
        <v>45.2</v>
      </c>
      <c r="G14" s="261">
        <f>IF(ISNUMBER(Regressions!G24),ROUND(Regressions!G24, 1), NA())</f>
        <v>45.2</v>
      </c>
      <c r="H14" s="372">
        <f>IF(ISNUMBER(Regressions!H24),ROUND(Regressions!H24, 1), NA())</f>
        <v>0</v>
      </c>
      <c r="I14" s="262">
        <f>IF(ISNUMBER(Regressions!I24),ROUND(Regressions!I24, 1), NA())</f>
        <v>54.8</v>
      </c>
      <c r="J14" s="373">
        <f>IF(ISNUMBER(Regressions!K24),ROUND(Regressions!K24, 1), NA())</f>
        <v>66.5</v>
      </c>
      <c r="K14" s="371" t="e">
        <f>IF(ISNUMBER(Regressions!L24),ROUND(Regressions!L24, 1), NA())</f>
        <v>#N/A</v>
      </c>
      <c r="L14" s="263">
        <f>IF(ISNUMBER(Regressions!M24),ROUND(Regressions!M24, 1), NA())</f>
        <v>66.5</v>
      </c>
      <c r="M14" s="372">
        <f>IF(ISNUMBER(Regressions!N24),ROUND(Regressions!N24, 1), NA())</f>
        <v>0</v>
      </c>
      <c r="N14" s="262">
        <f>IF(ISNUMBER(Regressions!O24),ROUND(Regressions!O24, 1), NA())</f>
        <v>33.5</v>
      </c>
      <c r="O14" s="373" t="e">
        <f>IF(ISNUMBER(Regressions!Q24),ROUND(Regressions!Q24, 1), NA())</f>
        <v>#N/A</v>
      </c>
      <c r="P14" s="371" t="e">
        <f>IF(ISNUMBER(Regressions!R24),ROUND(Regressions!R24, 1), NA())</f>
        <v>#N/A</v>
      </c>
      <c r="Q14" s="240">
        <f>IF(ISNUMBER(Regressions!S24),ROUND(Regressions!S24, 1), NA())</f>
        <v>10</v>
      </c>
      <c r="R14" s="372" t="e">
        <f>IF(ISNUMBER(Regressions!T24),ROUND(Regressions!T24, 1), NA())</f>
        <v>#N/A</v>
      </c>
      <c r="S14" s="262" t="e">
        <f>IF(ISNUMBER(Regressions!U24),ROUND(Regressions!U24, 1), NA())</f>
        <v>#N/A</v>
      </c>
    </row>
    <row xmlns:x14ac="http://schemas.microsoft.com/office/spreadsheetml/2009/9/ac" r="15" x14ac:dyDescent="0.2">
      <c r="A15" s="368" t="str">
        <f>IF(ISBLANK(Regressions!A25), " ", Regressions!A25)</f>
        <v>Burkina Faso</v>
      </c>
      <c r="B15" s="369">
        <f>IF(ISBLANK(Regressions!B25), " ", Regressions!B25)</f>
        <v>2011</v>
      </c>
      <c r="C15" s="374" t="str">
        <f>IF(ISBLANK(Regressions!C25), " ", Regressions!C25)</f>
        <v>National</v>
      </c>
      <c r="D15" s="370">
        <f>IF(ISBLANK(Regressions!D25), " ", Regressions!D25)</f>
        <v>6990597</v>
      </c>
      <c r="E15" s="239">
        <f>IF(ISNUMBER(Regressions!E25),ROUND(Regressions!E25, 1), NA())</f>
        <v>47.9</v>
      </c>
      <c r="F15" s="371">
        <f>IF(ISNUMBER(Regressions!F25),ROUND(Regressions!F25, 1), NA())</f>
        <v>47.3</v>
      </c>
      <c r="G15" s="261">
        <f>IF(ISNUMBER(Regressions!G25),ROUND(Regressions!G25, 1), NA())</f>
        <v>47.3</v>
      </c>
      <c r="H15" s="372">
        <f>IF(ISNUMBER(Regressions!H25),ROUND(Regressions!H25, 1), NA())</f>
        <v>0</v>
      </c>
      <c r="I15" s="262">
        <f>IF(ISNUMBER(Regressions!I25),ROUND(Regressions!I25, 1), NA())</f>
        <v>52.7</v>
      </c>
      <c r="J15" s="373">
        <f>IF(ISNUMBER(Regressions!K25),ROUND(Regressions!K25, 1), NA())</f>
        <v>68.2</v>
      </c>
      <c r="K15" s="371" t="e">
        <f>IF(ISNUMBER(Regressions!L25),ROUND(Regressions!L25, 1), NA())</f>
        <v>#N/A</v>
      </c>
      <c r="L15" s="263">
        <f>IF(ISNUMBER(Regressions!M25),ROUND(Regressions!M25, 1), NA())</f>
        <v>68.2</v>
      </c>
      <c r="M15" s="372">
        <f>IF(ISNUMBER(Regressions!N25),ROUND(Regressions!N25, 1), NA())</f>
        <v>0</v>
      </c>
      <c r="N15" s="262">
        <f>IF(ISNUMBER(Regressions!O25),ROUND(Regressions!O25, 1), NA())</f>
        <v>31.8</v>
      </c>
      <c r="O15" s="373" t="e">
        <f>IF(ISNUMBER(Regressions!Q25),ROUND(Regressions!Q25, 1), NA())</f>
        <v>#N/A</v>
      </c>
      <c r="P15" s="371" t="e">
        <f>IF(ISNUMBER(Regressions!R25),ROUND(Regressions!R25, 1), NA())</f>
        <v>#N/A</v>
      </c>
      <c r="Q15" s="240">
        <f>IF(ISNUMBER(Regressions!S25),ROUND(Regressions!S25, 1), NA())</f>
        <v>10</v>
      </c>
      <c r="R15" s="372" t="e">
        <f>IF(ISNUMBER(Regressions!T25),ROUND(Regressions!T25, 1), NA())</f>
        <v>#N/A</v>
      </c>
      <c r="S15" s="262" t="e">
        <f>IF(ISNUMBER(Regressions!U25),ROUND(Regressions!U25, 1), NA())</f>
        <v>#N/A</v>
      </c>
    </row>
    <row xmlns:x14ac="http://schemas.microsoft.com/office/spreadsheetml/2009/9/ac" r="16" x14ac:dyDescent="0.2">
      <c r="A16" s="368" t="str">
        <f>IF(ISBLANK(Regressions!A26), " ", Regressions!A26)</f>
        <v>Burkina Faso</v>
      </c>
      <c r="B16" s="369">
        <f>IF(ISBLANK(Regressions!B26), " ", Regressions!B26)</f>
        <v>2012</v>
      </c>
      <c r="C16" s="374" t="str">
        <f>IF(ISBLANK(Regressions!C26), " ", Regressions!C26)</f>
        <v>National</v>
      </c>
      <c r="D16" s="370">
        <f>IF(ISBLANK(Regressions!D26), " ", Regressions!D26)</f>
        <v>7216453</v>
      </c>
      <c r="E16" s="239">
        <f>IF(ISNUMBER(Regressions!E26),ROUND(Regressions!E26, 1), NA())</f>
        <v>49.4</v>
      </c>
      <c r="F16" s="371">
        <f>IF(ISNUMBER(Regressions!F26),ROUND(Regressions!F26, 1), NA())</f>
        <v>49.4</v>
      </c>
      <c r="G16" s="261">
        <f>IF(ISNUMBER(Regressions!G26),ROUND(Regressions!G26, 1), NA())</f>
        <v>49.4</v>
      </c>
      <c r="H16" s="372">
        <f>IF(ISNUMBER(Regressions!H26),ROUND(Regressions!H26, 1), NA())</f>
        <v>0</v>
      </c>
      <c r="I16" s="262">
        <f>IF(ISNUMBER(Regressions!I26),ROUND(Regressions!I26, 1), NA())</f>
        <v>50.6</v>
      </c>
      <c r="J16" s="373">
        <f>IF(ISNUMBER(Regressions!K26),ROUND(Regressions!K26, 1), NA())</f>
        <v>70</v>
      </c>
      <c r="K16" s="371" t="e">
        <f>IF(ISNUMBER(Regressions!L26),ROUND(Regressions!L26, 1), NA())</f>
        <v>#N/A</v>
      </c>
      <c r="L16" s="263">
        <f>IF(ISNUMBER(Regressions!M26),ROUND(Regressions!M26, 1), NA())</f>
        <v>70</v>
      </c>
      <c r="M16" s="372">
        <f>IF(ISNUMBER(Regressions!N26),ROUND(Regressions!N26, 1), NA())</f>
        <v>0</v>
      </c>
      <c r="N16" s="262">
        <f>IF(ISNUMBER(Regressions!O26),ROUND(Regressions!O26, 1), NA())</f>
        <v>30</v>
      </c>
      <c r="O16" s="373" t="e">
        <f>IF(ISNUMBER(Regressions!Q26),ROUND(Regressions!Q26, 1), NA())</f>
        <v>#N/A</v>
      </c>
      <c r="P16" s="371" t="e">
        <f>IF(ISNUMBER(Regressions!R26),ROUND(Regressions!R26, 1), NA())</f>
        <v>#N/A</v>
      </c>
      <c r="Q16" s="240">
        <f>IF(ISNUMBER(Regressions!S26),ROUND(Regressions!S26, 1), NA())</f>
        <v>10</v>
      </c>
      <c r="R16" s="372" t="e">
        <f>IF(ISNUMBER(Regressions!T26),ROUND(Regressions!T26, 1), NA())</f>
        <v>#N/A</v>
      </c>
      <c r="S16" s="262" t="e">
        <f>IF(ISNUMBER(Regressions!U26),ROUND(Regressions!U26, 1), NA())</f>
        <v>#N/A</v>
      </c>
    </row>
    <row xmlns:x14ac="http://schemas.microsoft.com/office/spreadsheetml/2009/9/ac" r="17" x14ac:dyDescent="0.2">
      <c r="A17" s="368" t="str">
        <f>IF(ISBLANK(Regressions!A27), " ", Regressions!A27)</f>
        <v>Burkina Faso</v>
      </c>
      <c r="B17" s="369">
        <f>IF(ISBLANK(Regressions!B27), " ", Regressions!B27)</f>
        <v>2013</v>
      </c>
      <c r="C17" s="374" t="str">
        <f>IF(ISBLANK(Regressions!C27), " ", Regressions!C27)</f>
        <v>National</v>
      </c>
      <c r="D17" s="370">
        <f>IF(ISBLANK(Regressions!D27), " ", Regressions!D27)</f>
        <v>7452248</v>
      </c>
      <c r="E17" s="239">
        <f>IF(ISNUMBER(Regressions!E27),ROUND(Regressions!E27, 1), NA())</f>
        <v>51.5</v>
      </c>
      <c r="F17" s="371">
        <f>IF(ISNUMBER(Regressions!F27),ROUND(Regressions!F27, 1), NA())</f>
        <v>51.5</v>
      </c>
      <c r="G17" s="261">
        <f>IF(ISNUMBER(Regressions!G27),ROUND(Regressions!G27, 1), NA())</f>
        <v>49.8</v>
      </c>
      <c r="H17" s="372">
        <f>IF(ISNUMBER(Regressions!H27),ROUND(Regressions!H27, 1), NA())</f>
        <v>1.7</v>
      </c>
      <c r="I17" s="262">
        <f>IF(ISNUMBER(Regressions!I27),ROUND(Regressions!I27, 1), NA())</f>
        <v>48.5</v>
      </c>
      <c r="J17" s="373">
        <f>IF(ISNUMBER(Regressions!K27),ROUND(Regressions!K27, 1), NA())</f>
        <v>71.7</v>
      </c>
      <c r="K17" s="371" t="e">
        <f>IF(ISNUMBER(Regressions!L27),ROUND(Regressions!L27, 1), NA())</f>
        <v>#N/A</v>
      </c>
      <c r="L17" s="263">
        <f>IF(ISNUMBER(Regressions!M27),ROUND(Regressions!M27, 1), NA())</f>
        <v>71.7</v>
      </c>
      <c r="M17" s="372">
        <f>IF(ISNUMBER(Regressions!N27),ROUND(Regressions!N27, 1), NA())</f>
        <v>0</v>
      </c>
      <c r="N17" s="262">
        <f>IF(ISNUMBER(Regressions!O27),ROUND(Regressions!O27, 1), NA())</f>
        <v>28.3</v>
      </c>
      <c r="O17" s="373" t="e">
        <f>IF(ISNUMBER(Regressions!Q27),ROUND(Regressions!Q27, 1), NA())</f>
        <v>#N/A</v>
      </c>
      <c r="P17" s="371" t="e">
        <f>IF(ISNUMBER(Regressions!R27),ROUND(Regressions!R27, 1), NA())</f>
        <v>#N/A</v>
      </c>
      <c r="Q17" s="240">
        <f>IF(ISNUMBER(Regressions!S27),ROUND(Regressions!S27, 1), NA())</f>
        <v>10</v>
      </c>
      <c r="R17" s="372" t="e">
        <f>IF(ISNUMBER(Regressions!T27),ROUND(Regressions!T27, 1), NA())</f>
        <v>#N/A</v>
      </c>
      <c r="S17" s="262" t="e">
        <f>IF(ISNUMBER(Regressions!U27),ROUND(Regressions!U27, 1), NA())</f>
        <v>#N/A</v>
      </c>
    </row>
    <row xmlns:x14ac="http://schemas.microsoft.com/office/spreadsheetml/2009/9/ac" r="18" x14ac:dyDescent="0.2">
      <c r="A18" s="368" t="str">
        <f>IF(ISBLANK(Regressions!A28), " ", Regressions!A28)</f>
        <v>Burkina Faso</v>
      </c>
      <c r="B18" s="369">
        <f>IF(ISBLANK(Regressions!B28), " ", Regressions!B28)</f>
        <v>2014</v>
      </c>
      <c r="C18" s="374" t="str">
        <f>IF(ISBLANK(Regressions!C28), " ", Regressions!C28)</f>
        <v>National</v>
      </c>
      <c r="D18" s="370">
        <f>IF(ISBLANK(Regressions!D28), " ", Regressions!D28)</f>
        <v>7692523</v>
      </c>
      <c r="E18" s="239">
        <f>IF(ISNUMBER(Regressions!E28),ROUND(Regressions!E28, 1), NA())</f>
        <v>53.5</v>
      </c>
      <c r="F18" s="371">
        <f>IF(ISNUMBER(Regressions!F28),ROUND(Regressions!F28, 1), NA())</f>
        <v>53.5</v>
      </c>
      <c r="G18" s="261">
        <f>IF(ISNUMBER(Regressions!G28),ROUND(Regressions!G28, 1), NA())</f>
        <v>49.8</v>
      </c>
      <c r="H18" s="372">
        <f>IF(ISNUMBER(Regressions!H28),ROUND(Regressions!H28, 1), NA())</f>
        <v>3.8</v>
      </c>
      <c r="I18" s="262">
        <f>IF(ISNUMBER(Regressions!I28),ROUND(Regressions!I28, 1), NA())</f>
        <v>46.5</v>
      </c>
      <c r="J18" s="373">
        <f>IF(ISNUMBER(Regressions!K28),ROUND(Regressions!K28, 1), NA())</f>
        <v>73.400000000000006</v>
      </c>
      <c r="K18" s="371" t="e">
        <f>IF(ISNUMBER(Regressions!L28),ROUND(Regressions!L28, 1), NA())</f>
        <v>#N/A</v>
      </c>
      <c r="L18" s="263">
        <f>IF(ISNUMBER(Regressions!M28),ROUND(Regressions!M28, 1), NA())</f>
        <v>73.400000000000006</v>
      </c>
      <c r="M18" s="372">
        <f>IF(ISNUMBER(Regressions!N28),ROUND(Regressions!N28, 1), NA())</f>
        <v>0</v>
      </c>
      <c r="N18" s="262">
        <f>IF(ISNUMBER(Regressions!O28),ROUND(Regressions!O28, 1), NA())</f>
        <v>26.6</v>
      </c>
      <c r="O18" s="373" t="e">
        <f>IF(ISNUMBER(Regressions!Q28),ROUND(Regressions!Q28, 1), NA())</f>
        <v>#N/A</v>
      </c>
      <c r="P18" s="371" t="e">
        <f>IF(ISNUMBER(Regressions!R28),ROUND(Regressions!R28, 1), NA())</f>
        <v>#N/A</v>
      </c>
      <c r="Q18" s="240">
        <f>IF(ISNUMBER(Regressions!S28),ROUND(Regressions!S28, 1), NA())</f>
        <v>10</v>
      </c>
      <c r="R18" s="372" t="e">
        <f>IF(ISNUMBER(Regressions!T28),ROUND(Regressions!T28, 1), NA())</f>
        <v>#N/A</v>
      </c>
      <c r="S18" s="262" t="e">
        <f>IF(ISNUMBER(Regressions!U28),ROUND(Regressions!U28, 1), NA())</f>
        <v>#N/A</v>
      </c>
    </row>
    <row xmlns:x14ac="http://schemas.microsoft.com/office/spreadsheetml/2009/9/ac" r="19" x14ac:dyDescent="0.2">
      <c r="A19" s="368" t="str">
        <f>IF(ISBLANK(Regressions!A29), " ", Regressions!A29)</f>
        <v>Burkina Faso</v>
      </c>
      <c r="B19" s="369">
        <f>IF(ISBLANK(Regressions!B29), " ", Regressions!B29)</f>
        <v>2015</v>
      </c>
      <c r="C19" s="374" t="str">
        <f>IF(ISBLANK(Regressions!C29), " ", Regressions!C29)</f>
        <v>National</v>
      </c>
      <c r="D19" s="370">
        <f>IF(ISBLANK(Regressions!D29), " ", Regressions!D29)</f>
        <v>7939841</v>
      </c>
      <c r="E19" s="239">
        <f>IF(ISNUMBER(Regressions!E29),ROUND(Regressions!E29, 1), NA())</f>
        <v>55.6</v>
      </c>
      <c r="F19" s="371">
        <f>IF(ISNUMBER(Regressions!F29),ROUND(Regressions!F29, 1), NA())</f>
        <v>55.6</v>
      </c>
      <c r="G19" s="261">
        <f>IF(ISNUMBER(Regressions!G29),ROUND(Regressions!G29, 1), NA())</f>
        <v>51.2</v>
      </c>
      <c r="H19" s="372">
        <f>IF(ISNUMBER(Regressions!H29),ROUND(Regressions!H29, 1), NA())</f>
        <v>4.4000000000000004</v>
      </c>
      <c r="I19" s="262">
        <f>IF(ISNUMBER(Regressions!I29),ROUND(Regressions!I29, 1), NA())</f>
        <v>44.4</v>
      </c>
      <c r="J19" s="373">
        <f>IF(ISNUMBER(Regressions!K29),ROUND(Regressions!K29, 1), NA())</f>
        <v>75.099999999999994</v>
      </c>
      <c r="K19" s="371" t="e">
        <f>IF(ISNUMBER(Regressions!L29),ROUND(Regressions!L29, 1), NA())</f>
        <v>#N/A</v>
      </c>
      <c r="L19" s="263">
        <f>IF(ISNUMBER(Regressions!M29),ROUND(Regressions!M29, 1), NA())</f>
        <v>71.8</v>
      </c>
      <c r="M19" s="372">
        <f>IF(ISNUMBER(Regressions!N29),ROUND(Regressions!N29, 1), NA())</f>
        <v>3.3</v>
      </c>
      <c r="N19" s="262">
        <f>IF(ISNUMBER(Regressions!O29),ROUND(Regressions!O29, 1), NA())</f>
        <v>24.9</v>
      </c>
      <c r="O19" s="373" t="e">
        <f>IF(ISNUMBER(Regressions!Q29),ROUND(Regressions!Q29, 1), NA())</f>
        <v>#N/A</v>
      </c>
      <c r="P19" s="371" t="e">
        <f>IF(ISNUMBER(Regressions!R29),ROUND(Regressions!R29, 1), NA())</f>
        <v>#N/A</v>
      </c>
      <c r="Q19" s="240">
        <f>IF(ISNUMBER(Regressions!S29),ROUND(Regressions!S29, 1), NA())</f>
        <v>14.4</v>
      </c>
      <c r="R19" s="372" t="e">
        <f>IF(ISNUMBER(Regressions!T29),ROUND(Regressions!T29, 1), NA())</f>
        <v>#N/A</v>
      </c>
      <c r="S19" s="262" t="e">
        <f>IF(ISNUMBER(Regressions!U29),ROUND(Regressions!U29, 1), NA())</f>
        <v>#N/A</v>
      </c>
    </row>
    <row xmlns:x14ac="http://schemas.microsoft.com/office/spreadsheetml/2009/9/ac" r="20" x14ac:dyDescent="0.2">
      <c r="A20" s="368" t="str">
        <f>IF(ISBLANK(Regressions!A30), " ", Regressions!A30)</f>
        <v>Burkina Faso</v>
      </c>
      <c r="B20" s="369">
        <f>IF(ISBLANK(Regressions!B30), " ", Regressions!B30)</f>
        <v>2016</v>
      </c>
      <c r="C20" s="374" t="str">
        <f>IF(ISBLANK(Regressions!C30), " ", Regressions!C30)</f>
        <v>National</v>
      </c>
      <c r="D20" s="370">
        <f>IF(ISBLANK(Regressions!D30), " ", Regressions!D30)</f>
        <v>8190075</v>
      </c>
      <c r="E20" s="239">
        <f>IF(ISNUMBER(Regressions!E30),ROUND(Regressions!E30, 1), NA())</f>
        <v>57.7</v>
      </c>
      <c r="F20" s="371">
        <f>IF(ISNUMBER(Regressions!F30),ROUND(Regressions!F30, 1), NA())</f>
        <v>57.7</v>
      </c>
      <c r="G20" s="261">
        <f>IF(ISNUMBER(Regressions!G30),ROUND(Regressions!G30, 1), NA())</f>
        <v>52.7</v>
      </c>
      <c r="H20" s="372">
        <f>IF(ISNUMBER(Regressions!H30),ROUND(Regressions!H30, 1), NA())</f>
        <v>5</v>
      </c>
      <c r="I20" s="262">
        <f>IF(ISNUMBER(Regressions!I30),ROUND(Regressions!I30, 1), NA())</f>
        <v>42.3</v>
      </c>
      <c r="J20" s="373">
        <f>IF(ISNUMBER(Regressions!K30),ROUND(Regressions!K30, 1), NA())</f>
        <v>76.8</v>
      </c>
      <c r="K20" s="371" t="e">
        <f>IF(ISNUMBER(Regressions!L30),ROUND(Regressions!L30, 1), NA())</f>
        <v>#N/A</v>
      </c>
      <c r="L20" s="263">
        <f>IF(ISNUMBER(Regressions!M30),ROUND(Regressions!M30, 1), NA())</f>
        <v>68.900000000000006</v>
      </c>
      <c r="M20" s="372">
        <f>IF(ISNUMBER(Regressions!N30),ROUND(Regressions!N30, 1), NA())</f>
        <v>8</v>
      </c>
      <c r="N20" s="262">
        <f>IF(ISNUMBER(Regressions!O30),ROUND(Regressions!O30, 1), NA())</f>
        <v>23.2</v>
      </c>
      <c r="O20" s="373" t="e">
        <f>IF(ISNUMBER(Regressions!Q30),ROUND(Regressions!Q30, 1), NA())</f>
        <v>#N/A</v>
      </c>
      <c r="P20" s="371" t="e">
        <f>IF(ISNUMBER(Regressions!R30),ROUND(Regressions!R30, 1), NA())</f>
        <v>#N/A</v>
      </c>
      <c r="Q20" s="240">
        <f>IF(ISNUMBER(Regressions!S30),ROUND(Regressions!S30, 1), NA())</f>
        <v>18.899999999999999</v>
      </c>
      <c r="R20" s="372" t="e">
        <f>IF(ISNUMBER(Regressions!T30),ROUND(Regressions!T30, 1), NA())</f>
        <v>#N/A</v>
      </c>
      <c r="S20" s="262" t="e">
        <f>IF(ISNUMBER(Regressions!U30),ROUND(Regressions!U30, 1), NA())</f>
        <v>#N/A</v>
      </c>
    </row>
    <row xmlns:x14ac="http://schemas.microsoft.com/office/spreadsheetml/2009/9/ac" r="21" x14ac:dyDescent="0.2">
      <c r="A21" s="368" t="str">
        <f>IF(ISBLANK(Regressions!A31), " ", Regressions!A31)</f>
        <v>Burkina Faso</v>
      </c>
      <c r="B21" s="369">
        <f>IF(ISBLANK(Regressions!B31), " ", Regressions!B31)</f>
        <v>2017</v>
      </c>
      <c r="C21" s="374" t="str">
        <f>IF(ISBLANK(Regressions!C31), " ", Regressions!C31)</f>
        <v>National</v>
      </c>
      <c r="D21" s="370">
        <f>IF(ISBLANK(Regressions!D31), " ", Regressions!D31)</f>
        <v>8444395</v>
      </c>
      <c r="E21" s="239">
        <f>IF(ISNUMBER(Regressions!E31),ROUND(Regressions!E31, 1), NA())</f>
        <v>59.8</v>
      </c>
      <c r="F21" s="371">
        <f>IF(ISNUMBER(Regressions!F31),ROUND(Regressions!F31, 1), NA())</f>
        <v>59.8</v>
      </c>
      <c r="G21" s="261">
        <f>IF(ISNUMBER(Regressions!G31),ROUND(Regressions!G31, 1), NA())</f>
        <v>54.1</v>
      </c>
      <c r="H21" s="372">
        <f>IF(ISNUMBER(Regressions!H31),ROUND(Regressions!H31, 1), NA())</f>
        <v>5.6</v>
      </c>
      <c r="I21" s="262">
        <f>IF(ISNUMBER(Regressions!I31),ROUND(Regressions!I31, 1), NA())</f>
        <v>40.200000000000003</v>
      </c>
      <c r="J21" s="373">
        <f>IF(ISNUMBER(Regressions!K31),ROUND(Regressions!K31, 1), NA())</f>
        <v>78.5</v>
      </c>
      <c r="K21" s="371" t="e">
        <f>IF(ISNUMBER(Regressions!L31),ROUND(Regressions!L31, 1), NA())</f>
        <v>#N/A</v>
      </c>
      <c r="L21" s="263">
        <f>IF(ISNUMBER(Regressions!M31),ROUND(Regressions!M31, 1), NA())</f>
        <v>65.900000000000006</v>
      </c>
      <c r="M21" s="372">
        <f>IF(ISNUMBER(Regressions!N31),ROUND(Regressions!N31, 1), NA())</f>
        <v>12.6</v>
      </c>
      <c r="N21" s="262">
        <f>IF(ISNUMBER(Regressions!O31),ROUND(Regressions!O31, 1), NA())</f>
        <v>21.5</v>
      </c>
      <c r="O21" s="373" t="e">
        <f>IF(ISNUMBER(Regressions!Q31),ROUND(Regressions!Q31, 1), NA())</f>
        <v>#N/A</v>
      </c>
      <c r="P21" s="371" t="e">
        <f>IF(ISNUMBER(Regressions!R31),ROUND(Regressions!R31, 1), NA())</f>
        <v>#N/A</v>
      </c>
      <c r="Q21" s="240">
        <f>IF(ISNUMBER(Regressions!S31),ROUND(Regressions!S31, 1), NA())</f>
        <v>23.3</v>
      </c>
      <c r="R21" s="372" t="e">
        <f>IF(ISNUMBER(Regressions!T31),ROUND(Regressions!T31, 1), NA())</f>
        <v>#N/A</v>
      </c>
      <c r="S21" s="262" t="e">
        <f>IF(ISNUMBER(Regressions!U31),ROUND(Regressions!U31, 1), NA())</f>
        <v>#N/A</v>
      </c>
    </row>
    <row xmlns:x14ac="http://schemas.microsoft.com/office/spreadsheetml/2009/9/ac" r="22" x14ac:dyDescent="0.2">
      <c r="A22" s="368" t="str">
        <f>IF(ISBLANK(Regressions!A32), " ", Regressions!A32)</f>
        <v>Burkina Faso</v>
      </c>
      <c r="B22" s="369">
        <f>IF(ISBLANK(Regressions!B32), " ", Regressions!B32)</f>
        <v>2018</v>
      </c>
      <c r="C22" s="374" t="str">
        <f>IF(ISBLANK(Regressions!C32), " ", Regressions!C32)</f>
        <v>National</v>
      </c>
      <c r="D22" s="370">
        <f>IF(ISBLANK(Regressions!D32), " ", Regressions!D32)</f>
        <v>8696065</v>
      </c>
      <c r="E22" s="239">
        <f>IF(ISNUMBER(Regressions!E32),ROUND(Regressions!E32, 1), NA())</f>
        <v>61.8</v>
      </c>
      <c r="F22" s="371">
        <f>IF(ISNUMBER(Regressions!F32),ROUND(Regressions!F32, 1), NA())</f>
        <v>61.8</v>
      </c>
      <c r="G22" s="261">
        <f>IF(ISNUMBER(Regressions!G32),ROUND(Regressions!G32, 1), NA())</f>
        <v>55.6</v>
      </c>
      <c r="H22" s="372">
        <f>IF(ISNUMBER(Regressions!H32),ROUND(Regressions!H32, 1), NA())</f>
        <v>6.3</v>
      </c>
      <c r="I22" s="262">
        <f>IF(ISNUMBER(Regressions!I32),ROUND(Regressions!I32, 1), NA())</f>
        <v>38.200000000000003</v>
      </c>
      <c r="J22" s="373">
        <f>IF(ISNUMBER(Regressions!K32),ROUND(Regressions!K32, 1), NA())</f>
        <v>80.3</v>
      </c>
      <c r="K22" s="371" t="e">
        <f>IF(ISNUMBER(Regressions!L32),ROUND(Regressions!L32, 1), NA())</f>
        <v>#N/A</v>
      </c>
      <c r="L22" s="263">
        <f>IF(ISNUMBER(Regressions!M32),ROUND(Regressions!M32, 1), NA())</f>
        <v>63</v>
      </c>
      <c r="M22" s="372">
        <f>IF(ISNUMBER(Regressions!N32),ROUND(Regressions!N32, 1), NA())</f>
        <v>17.3</v>
      </c>
      <c r="N22" s="262">
        <f>IF(ISNUMBER(Regressions!O32),ROUND(Regressions!O32, 1), NA())</f>
        <v>19.7</v>
      </c>
      <c r="O22" s="373" t="e">
        <f>IF(ISNUMBER(Regressions!Q32),ROUND(Regressions!Q32, 1), NA())</f>
        <v>#N/A</v>
      </c>
      <c r="P22" s="371" t="e">
        <f>IF(ISNUMBER(Regressions!R32),ROUND(Regressions!R32, 1), NA())</f>
        <v>#N/A</v>
      </c>
      <c r="Q22" s="240">
        <f>IF(ISNUMBER(Regressions!S32),ROUND(Regressions!S32, 1), NA())</f>
        <v>27.8</v>
      </c>
      <c r="R22" s="372" t="e">
        <f>IF(ISNUMBER(Regressions!T32),ROUND(Regressions!T32, 1), NA())</f>
        <v>#N/A</v>
      </c>
      <c r="S22" s="262" t="e">
        <f>IF(ISNUMBER(Regressions!U32),ROUND(Regressions!U32, 1), NA())</f>
        <v>#N/A</v>
      </c>
    </row>
    <row xmlns:x14ac="http://schemas.microsoft.com/office/spreadsheetml/2009/9/ac" r="23" x14ac:dyDescent="0.2">
      <c r="A23" s="368" t="str">
        <f>IF(ISBLANK(Regressions!A33), " ", Regressions!A33)</f>
        <v>Burkina Faso</v>
      </c>
      <c r="B23" s="369">
        <f>IF(ISBLANK(Regressions!B33), " ", Regressions!B33)</f>
        <v>2019</v>
      </c>
      <c r="C23" s="374" t="str">
        <f>IF(ISBLANK(Regressions!C33), " ", Regressions!C33)</f>
        <v>National</v>
      </c>
      <c r="D23" s="370">
        <f>IF(ISBLANK(Regressions!D33), " ", Regressions!D33)</f>
        <v>8942044</v>
      </c>
      <c r="E23" s="239">
        <f>IF(ISNUMBER(Regressions!E33),ROUND(Regressions!E33, 1), NA())</f>
        <v>63.9</v>
      </c>
      <c r="F23" s="371">
        <f>IF(ISNUMBER(Regressions!F33),ROUND(Regressions!F33, 1), NA())</f>
        <v>63.9</v>
      </c>
      <c r="G23" s="261">
        <f>IF(ISNUMBER(Regressions!G33),ROUND(Regressions!G33, 1), NA())</f>
        <v>57</v>
      </c>
      <c r="H23" s="372">
        <f>IF(ISNUMBER(Regressions!H33),ROUND(Regressions!H33, 1), NA())</f>
        <v>6.9</v>
      </c>
      <c r="I23" s="262">
        <f>IF(ISNUMBER(Regressions!I33),ROUND(Regressions!I33, 1), NA())</f>
        <v>36.1</v>
      </c>
      <c r="J23" s="373">
        <f>IF(ISNUMBER(Regressions!K33),ROUND(Regressions!K33, 1), NA())</f>
        <v>80.3</v>
      </c>
      <c r="K23" s="371" t="e">
        <f>IF(ISNUMBER(Regressions!L33),ROUND(Regressions!L33, 1), NA())</f>
        <v>#N/A</v>
      </c>
      <c r="L23" s="263">
        <f>IF(ISNUMBER(Regressions!M33),ROUND(Regressions!M33, 1), NA())</f>
        <v>60.1</v>
      </c>
      <c r="M23" s="372">
        <f>IF(ISNUMBER(Regressions!N33),ROUND(Regressions!N33, 1), NA())</f>
        <v>20.2</v>
      </c>
      <c r="N23" s="262">
        <f>IF(ISNUMBER(Regressions!O33),ROUND(Regressions!O33, 1), NA())</f>
        <v>19.7</v>
      </c>
      <c r="O23" s="373" t="e">
        <f>IF(ISNUMBER(Regressions!Q33),ROUND(Regressions!Q33, 1), NA())</f>
        <v>#N/A</v>
      </c>
      <c r="P23" s="371" t="e">
        <f>IF(ISNUMBER(Regressions!R33),ROUND(Regressions!R33, 1), NA())</f>
        <v>#N/A</v>
      </c>
      <c r="Q23" s="240">
        <f>IF(ISNUMBER(Regressions!S33),ROUND(Regressions!S33, 1), NA())</f>
        <v>32.200000000000003</v>
      </c>
      <c r="R23" s="372" t="e">
        <f>IF(ISNUMBER(Regressions!T33),ROUND(Regressions!T33, 1), NA())</f>
        <v>#N/A</v>
      </c>
      <c r="S23" s="262" t="e">
        <f>IF(ISNUMBER(Regressions!U33),ROUND(Regressions!U33, 1), NA())</f>
        <v>#N/A</v>
      </c>
    </row>
    <row xmlns:x14ac="http://schemas.microsoft.com/office/spreadsheetml/2009/9/ac" r="24" x14ac:dyDescent="0.2">
      <c r="A24" s="368" t="str">
        <f>IF(ISBLANK(Regressions!A34), " ", Regressions!A34)</f>
        <v>Burkina Faso</v>
      </c>
      <c r="B24" s="369">
        <f>IF(ISBLANK(Regressions!B34), " ", Regressions!B34)</f>
        <v>2020</v>
      </c>
      <c r="C24" s="374" t="str">
        <f>IF(ISBLANK(Regressions!C34), " ", Regressions!C34)</f>
        <v>National</v>
      </c>
      <c r="D24" s="370">
        <f>IF(ISBLANK(Regressions!D34), " ", Regressions!D34)</f>
        <v>9176243</v>
      </c>
      <c r="E24" s="239" t="e">
        <f>IF(ISNUMBER(Regressions!E34),ROUND(Regressions!E34, 1), NA())</f>
        <v>#N/A</v>
      </c>
      <c r="F24" s="371">
        <f>IF(ISNUMBER(Regressions!F34),ROUND(Regressions!F34, 1), NA())</f>
        <v>66</v>
      </c>
      <c r="G24" s="261">
        <f>IF(ISNUMBER(Regressions!G34),ROUND(Regressions!G34, 1), NA())</f>
        <v>58.5</v>
      </c>
      <c r="H24" s="372">
        <f>IF(ISNUMBER(Regressions!H34),ROUND(Regressions!H34, 1), NA())</f>
        <v>7.5</v>
      </c>
      <c r="I24" s="262">
        <f>IF(ISNUMBER(Regressions!I34),ROUND(Regressions!I34, 1), NA())</f>
        <v>34</v>
      </c>
      <c r="J24" s="373">
        <f>IF(ISNUMBER(Regressions!K34),ROUND(Regressions!K34, 1), NA())</f>
        <v>80.3</v>
      </c>
      <c r="K24" s="371" t="e">
        <f>IF(ISNUMBER(Regressions!L34),ROUND(Regressions!L34, 1), NA())</f>
        <v>#N/A</v>
      </c>
      <c r="L24" s="263">
        <f>IF(ISNUMBER(Regressions!M34),ROUND(Regressions!M34, 1), NA())</f>
        <v>57.2</v>
      </c>
      <c r="M24" s="372">
        <f>IF(ISNUMBER(Regressions!N34),ROUND(Regressions!N34, 1), NA())</f>
        <v>23.1</v>
      </c>
      <c r="N24" s="262">
        <f>IF(ISNUMBER(Regressions!O34),ROUND(Regressions!O34, 1), NA())</f>
        <v>19.7</v>
      </c>
      <c r="O24" s="373" t="e">
        <f>IF(ISNUMBER(Regressions!Q34),ROUND(Regressions!Q34, 1), NA())</f>
        <v>#N/A</v>
      </c>
      <c r="P24" s="371" t="e">
        <f>IF(ISNUMBER(Regressions!R34),ROUND(Regressions!R34, 1), NA())</f>
        <v>#N/A</v>
      </c>
      <c r="Q24" s="240">
        <f>IF(ISNUMBER(Regressions!S34),ROUND(Regressions!S34, 1), NA())</f>
        <v>36.6</v>
      </c>
      <c r="R24" s="372" t="e">
        <f>IF(ISNUMBER(Regressions!T34),ROUND(Regressions!T34, 1), NA())</f>
        <v>#N/A</v>
      </c>
      <c r="S24" s="262" t="e">
        <f>IF(ISNUMBER(Regressions!U34),ROUND(Regressions!U34, 1), NA())</f>
        <v>#N/A</v>
      </c>
    </row>
    <row xmlns:x14ac="http://schemas.microsoft.com/office/spreadsheetml/2009/9/ac" r="25" x14ac:dyDescent="0.2">
      <c r="A25" s="433" t="str">
        <f>IF(ISBLANK(Regressions!A35), " ", Regressions!A35)</f>
        <v>Burkina Faso</v>
      </c>
      <c r="B25" s="434">
        <f>IF(ISBLANK(Regressions!B35), " ", Regressions!B35)</f>
        <v>2021</v>
      </c>
      <c r="C25" s="435" t="str">
        <f>IF(ISBLANK(Regressions!C35), " ", Regressions!C35)</f>
        <v>National</v>
      </c>
      <c r="D25" s="436">
        <f>IF(ISBLANK(Regressions!D35), " ", Regressions!D35)</f>
        <v>9404161</v>
      </c>
      <c r="E25" s="439" t="e">
        <f>IF(ISNUMBER(Regressions!E35),ROUND(Regressions!E35, 1), NA())</f>
        <v>#N/A</v>
      </c>
      <c r="F25" s="437">
        <f>IF(ISNUMBER(Regressions!F35),ROUND(Regressions!F35, 1), NA())</f>
        <v>68.099999999999994</v>
      </c>
      <c r="G25" s="440">
        <f>IF(ISNUMBER(Regressions!G35),ROUND(Regressions!G35, 1), NA())</f>
        <v>59.9</v>
      </c>
      <c r="H25" s="438">
        <f>IF(ISNUMBER(Regressions!H35),ROUND(Regressions!H35, 1), NA())</f>
        <v>8.1</v>
      </c>
      <c r="I25" s="441">
        <f>IF(ISNUMBER(Regressions!I35),ROUND(Regressions!I35, 1), NA())</f>
        <v>31.9</v>
      </c>
      <c r="J25" s="439">
        <f>IF(ISNUMBER(Regressions!K35),ROUND(Regressions!K35, 1), NA())</f>
        <v>80.3</v>
      </c>
      <c r="K25" s="437" t="e">
        <f>IF(ISNUMBER(Regressions!L35),ROUND(Regressions!L35, 1), NA())</f>
        <v>#N/A</v>
      </c>
      <c r="L25" s="442">
        <f>IF(ISNUMBER(Regressions!M35),ROUND(Regressions!M35, 1), NA())</f>
        <v>54.2</v>
      </c>
      <c r="M25" s="438">
        <f>IF(ISNUMBER(Regressions!N35),ROUND(Regressions!N35, 1), NA())</f>
        <v>26</v>
      </c>
      <c r="N25" s="441">
        <f>IF(ISNUMBER(Regressions!O35),ROUND(Regressions!O35, 1), NA())</f>
        <v>19.7</v>
      </c>
      <c r="O25" s="439" t="e">
        <f>IF(ISNUMBER(Regressions!Q35),ROUND(Regressions!Q35, 1), NA())</f>
        <v>#N/A</v>
      </c>
      <c r="P25" s="437" t="e">
        <f>IF(ISNUMBER(Regressions!R35),ROUND(Regressions!R35, 1), NA())</f>
        <v>#N/A</v>
      </c>
      <c r="Q25" s="443">
        <f>IF(ISNUMBER(Regressions!S35),ROUND(Regressions!S35, 1), NA())</f>
        <v>41.1</v>
      </c>
      <c r="R25" s="438" t="e">
        <f>IF(ISNUMBER(Regressions!T35),ROUND(Regressions!T35, 1), NA())</f>
        <v>#N/A</v>
      </c>
      <c r="S25" s="441" t="e">
        <f>IF(ISNUMBER(Regressions!U35),ROUND(Regressions!U35, 1), NA())</f>
        <v>#N/A</v>
      </c>
      <c r="T25" s="432"/>
      <c r="U25" s="432"/>
      <c r="V25" s="432"/>
      <c r="W25" s="432"/>
      <c r="X25" s="432"/>
      <c r="Y25" s="432"/>
      <c r="Z25" s="432"/>
      <c r="AA25" s="432"/>
      <c r="AB25" s="432"/>
      <c r="AC25" s="432"/>
    </row>
    <row xmlns:x14ac="http://schemas.microsoft.com/office/spreadsheetml/2009/9/ac" r="26" x14ac:dyDescent="0.2">
      <c r="A26" s="368" t="str">
        <f>IF(ISBLANK(Regressions!A36), " ", Regressions!A36)</f>
        <v>Burkina Faso</v>
      </c>
      <c r="B26" s="369">
        <f>IF(ISBLANK(Regressions!B36), " ", Regressions!B36)</f>
        <v>2022</v>
      </c>
      <c r="C26" s="374" t="str">
        <f>IF(ISBLANK(Regressions!C36), " ", Regressions!C36)</f>
        <v>National</v>
      </c>
      <c r="D26" s="370">
        <f>IF(ISBLANK(Regressions!D36), " ", Regressions!D36)</f>
        <v>9627401</v>
      </c>
      <c r="E26" s="239" t="e">
        <f>IF(ISNUMBER(Regressions!E36),ROUND(Regressions!E36, 1), NA())</f>
        <v>#N/A</v>
      </c>
      <c r="F26" s="371">
        <f>IF(ISNUMBER(Regressions!F36),ROUND(Regressions!F36, 1), NA())</f>
        <v>70.099999999999994</v>
      </c>
      <c r="G26" s="261">
        <f>IF(ISNUMBER(Regressions!G36),ROUND(Regressions!G36, 1), NA())</f>
        <v>61.4</v>
      </c>
      <c r="H26" s="372">
        <f>IF(ISNUMBER(Regressions!H36),ROUND(Regressions!H36, 1), NA())</f>
        <v>8.8000000000000007</v>
      </c>
      <c r="I26" s="262">
        <f>IF(ISNUMBER(Regressions!I36),ROUND(Regressions!I36, 1), NA())</f>
        <v>29.9</v>
      </c>
      <c r="J26" s="373">
        <f>IF(ISNUMBER(Regressions!K36),ROUND(Regressions!K36, 1), NA())</f>
        <v>80.3</v>
      </c>
      <c r="K26" s="371" t="e">
        <f>IF(ISNUMBER(Regressions!L36),ROUND(Regressions!L36, 1), NA())</f>
        <v>#N/A</v>
      </c>
      <c r="L26" s="263">
        <f>IF(ISNUMBER(Regressions!M36),ROUND(Regressions!M36, 1), NA())</f>
        <v>51.3</v>
      </c>
      <c r="M26" s="372">
        <f>IF(ISNUMBER(Regressions!N36),ROUND(Regressions!N36, 1), NA())</f>
        <v>29</v>
      </c>
      <c r="N26" s="262">
        <f>IF(ISNUMBER(Regressions!O36),ROUND(Regressions!O36, 1), NA())</f>
        <v>19.7</v>
      </c>
      <c r="O26" s="373" t="e">
        <f>IF(ISNUMBER(Regressions!Q36),ROUND(Regressions!Q36, 1), NA())</f>
        <v>#N/A</v>
      </c>
      <c r="P26" s="371" t="e">
        <f>IF(ISNUMBER(Regressions!R36),ROUND(Regressions!R36, 1), NA())</f>
        <v>#N/A</v>
      </c>
      <c r="Q26" s="240">
        <f>IF(ISNUMBER(Regressions!S36),ROUND(Regressions!S36, 1), NA())</f>
        <v>45.5</v>
      </c>
      <c r="R26" s="372" t="e">
        <f>IF(ISNUMBER(Regressions!T36),ROUND(Regressions!T36, 1), NA())</f>
        <v>#N/A</v>
      </c>
      <c r="S26" s="262" t="e">
        <f>IF(ISNUMBER(Regressions!U36),ROUND(Regressions!U36, 1), NA())</f>
        <v>#N/A</v>
      </c>
    </row>
    <row xmlns:x14ac="http://schemas.microsoft.com/office/spreadsheetml/2009/9/ac" r="27" x14ac:dyDescent="0.2">
      <c r="A27" s="375" t="str">
        <f>IF(ISBLANK(Regressions!A37), " ", Regressions!A37)</f>
        <v>Burkina Faso</v>
      </c>
      <c r="B27" s="376">
        <f>IF(ISBLANK(Regressions!B37), " ", Regressions!B37)</f>
        <v>2023</v>
      </c>
      <c r="C27" s="377" t="str">
        <f>IF(ISBLANK(Regressions!C37), " ", Regressions!C37)</f>
        <v>National</v>
      </c>
      <c r="D27" s="378">
        <f>IF(ISBLANK(Regressions!D37), " ", Regressions!D37)</f>
        <v>9716195</v>
      </c>
      <c r="E27" s="379" t="e">
        <f>IF(ISNUMBER(Regressions!E37),ROUND(Regressions!E37, 1), NA())</f>
        <v>#N/A</v>
      </c>
      <c r="F27" s="380">
        <f>IF(ISNUMBER(Regressions!F37),ROUND(Regressions!F37, 1), NA())</f>
        <v>72.2</v>
      </c>
      <c r="G27" s="381">
        <f>IF(ISNUMBER(Regressions!G37),ROUND(Regressions!G37, 1), NA())</f>
        <v>62.8</v>
      </c>
      <c r="H27" s="382">
        <f>IF(ISNUMBER(Regressions!H37),ROUND(Regressions!H37, 1), NA())</f>
        <v>9.4</v>
      </c>
      <c r="I27" s="383">
        <f>IF(ISNUMBER(Regressions!I37),ROUND(Regressions!I37, 1), NA())</f>
        <v>27.8</v>
      </c>
      <c r="J27" s="384" t="e">
        <f>IF(ISNUMBER(Regressions!K37),ROUND(Regressions!K37, 1), NA())</f>
        <v>#N/A</v>
      </c>
      <c r="K27" s="380" t="e">
        <f>IF(ISNUMBER(Regressions!L37),ROUND(Regressions!L37, 1), NA())</f>
        <v>#N/A</v>
      </c>
      <c r="L27" s="385">
        <f>IF(ISNUMBER(Regressions!M37),ROUND(Regressions!M37, 1), NA())</f>
        <v>48.4</v>
      </c>
      <c r="M27" s="382" t="e">
        <f>IF(ISNUMBER(Regressions!N37),ROUND(Regressions!N37, 1), NA())</f>
        <v>#N/A</v>
      </c>
      <c r="N27" s="383" t="e">
        <f>IF(ISNUMBER(Regressions!O37),ROUND(Regressions!O37, 1), NA())</f>
        <v>#N/A</v>
      </c>
      <c r="O27" s="384" t="e">
        <f>IF(ISNUMBER(Regressions!Q37),ROUND(Regressions!Q37, 1), NA())</f>
        <v>#N/A</v>
      </c>
      <c r="P27" s="380" t="e">
        <f>IF(ISNUMBER(Regressions!R37),ROUND(Regressions!R37, 1), NA())</f>
        <v>#N/A</v>
      </c>
      <c r="Q27" s="386">
        <f>IF(ISNUMBER(Regressions!S37),ROUND(Regressions!S37, 1), NA())</f>
        <v>50</v>
      </c>
      <c r="R27" s="382" t="e">
        <f>IF(ISNUMBER(Regressions!T37),ROUND(Regressions!T37, 1), NA())</f>
        <v>#N/A</v>
      </c>
      <c r="S27" s="383" t="e">
        <f>IF(ISNUMBER(Regressions!U37),ROUND(Regressions!U37, 1), NA())</f>
        <v>#N/A</v>
      </c>
    </row>
    <row xmlns:x14ac="http://schemas.microsoft.com/office/spreadsheetml/2009/9/ac" r="28" hidden="true" x14ac:dyDescent="0.2">
      <c r="A28" s="368" t="str">
        <f>IF(ISBLANK(Regressions!A38), " ", Regressions!A38)</f>
        <v>Burkina Faso</v>
      </c>
      <c r="B28" s="369">
        <f>IF(ISBLANK(Regressions!B38), " ", Regressions!B38)</f>
        <v>2024</v>
      </c>
      <c r="C28" s="374" t="str">
        <f>IF(ISBLANK(Regressions!C38), " ", Regressions!C38)</f>
        <v>National</v>
      </c>
      <c r="D28" s="370" t="str">
        <f>IF(ISBLANK(Regressions!D38), " ", Regressions!D38)</f>
        <v> </v>
      </c>
      <c r="E28" s="239" t="e">
        <f>IF(ISNUMBER(Regressions!E38),ROUND(Regressions!E38, 1), NA())</f>
        <v>#N/A</v>
      </c>
      <c r="F28" s="371" t="e">
        <f>IF(ISNUMBER(Regressions!F38),ROUND(Regressions!F38, 1), NA())</f>
        <v>#N/A</v>
      </c>
      <c r="G28" s="261" t="e">
        <f>IF(ISNUMBER(Regressions!G38),ROUND(Regressions!G38, 1), NA())</f>
        <v>#N/A</v>
      </c>
      <c r="H28" s="372" t="e">
        <f>IF(ISNUMBER(Regressions!H38),ROUND(Regressions!H38, 1), NA())</f>
        <v>#N/A</v>
      </c>
      <c r="I28" s="262" t="e">
        <f>IF(ISNUMBER(Regressions!I38),ROUND(Regressions!I38, 1), NA())</f>
        <v>#N/A</v>
      </c>
      <c r="J28" s="373" t="e">
        <f>IF(ISNUMBER(Regressions!K38),ROUND(Regressions!K38, 1), NA())</f>
        <v>#N/A</v>
      </c>
      <c r="K28" s="371" t="e">
        <f>IF(ISNUMBER(Regressions!L38),ROUND(Regressions!L38, 1), NA())</f>
        <v>#N/A</v>
      </c>
      <c r="L28" s="263" t="e">
        <f>IF(ISNUMBER(Regressions!M38),ROUND(Regressions!M38, 1), NA())</f>
        <v>#N/A</v>
      </c>
      <c r="M28" s="372" t="e">
        <f>IF(ISNUMBER(Regressions!N38),ROUND(Regressions!N38, 1), NA())</f>
        <v>#N/A</v>
      </c>
      <c r="N28" s="262" t="e">
        <f>IF(ISNUMBER(Regressions!O38),ROUND(Regressions!O38, 1), NA())</f>
        <v>#N/A</v>
      </c>
      <c r="O28" s="373" t="e">
        <f>IF(ISNUMBER(Regressions!Q38),ROUND(Regressions!Q38, 1), NA())</f>
        <v>#N/A</v>
      </c>
      <c r="P28" s="371" t="e">
        <f>IF(ISNUMBER(Regressions!R38),ROUND(Regressions!R38, 1), NA())</f>
        <v>#N/A</v>
      </c>
      <c r="Q28" s="240" t="e">
        <f>IF(ISNUMBER(Regressions!S38),ROUND(Regressions!S38, 1), NA())</f>
        <v>#N/A</v>
      </c>
      <c r="R28" s="372" t="e">
        <f>IF(ISNUMBER(Regressions!T38),ROUND(Regressions!T38, 1), NA())</f>
        <v>#N/A</v>
      </c>
      <c r="S28" s="262" t="e">
        <f>IF(ISNUMBER(Regressions!U38),ROUND(Regressions!U38, 1), NA())</f>
        <v>#N/A</v>
      </c>
    </row>
    <row xmlns:x14ac="http://schemas.microsoft.com/office/spreadsheetml/2009/9/ac" r="29" hidden="true" x14ac:dyDescent="0.2">
      <c r="A29" s="368" t="str">
        <f>IF(ISBLANK(Regressions!A39), " ", Regressions!A39)</f>
        <v>Burkina Faso</v>
      </c>
      <c r="B29" s="369">
        <f>IF(ISBLANK(Regressions!B39), " ", Regressions!B39)</f>
        <v>2025</v>
      </c>
      <c r="C29" s="374" t="str">
        <f>IF(ISBLANK(Regressions!C39), " ", Regressions!C39)</f>
        <v>National</v>
      </c>
      <c r="D29" s="370" t="str">
        <f>IF(ISBLANK(Regressions!D39), " ", Regressions!D39)</f>
        <v> </v>
      </c>
      <c r="E29" s="239" t="e">
        <f>IF(ISNUMBER(Regressions!E39),ROUND(Regressions!E39, 1), NA())</f>
        <v>#N/A</v>
      </c>
      <c r="F29" s="371" t="e">
        <f>IF(ISNUMBER(Regressions!F39),ROUND(Regressions!F39, 1), NA())</f>
        <v>#N/A</v>
      </c>
      <c r="G29" s="261" t="e">
        <f>IF(ISNUMBER(Regressions!G39),ROUND(Regressions!G39, 1), NA())</f>
        <v>#N/A</v>
      </c>
      <c r="H29" s="372" t="e">
        <f>IF(ISNUMBER(Regressions!H39),ROUND(Regressions!H39, 1), NA())</f>
        <v>#N/A</v>
      </c>
      <c r="I29" s="262" t="e">
        <f>IF(ISNUMBER(Regressions!I39),ROUND(Regressions!I39, 1), NA())</f>
        <v>#N/A</v>
      </c>
      <c r="J29" s="373" t="e">
        <f>IF(ISNUMBER(Regressions!K39),ROUND(Regressions!K39, 1), NA())</f>
        <v>#N/A</v>
      </c>
      <c r="K29" s="371" t="e">
        <f>IF(ISNUMBER(Regressions!L39),ROUND(Regressions!L39, 1), NA())</f>
        <v>#N/A</v>
      </c>
      <c r="L29" s="263" t="e">
        <f>IF(ISNUMBER(Regressions!M39),ROUND(Regressions!M39, 1), NA())</f>
        <v>#N/A</v>
      </c>
      <c r="M29" s="372" t="e">
        <f>IF(ISNUMBER(Regressions!N39),ROUND(Regressions!N39, 1), NA())</f>
        <v>#N/A</v>
      </c>
      <c r="N29" s="262" t="e">
        <f>IF(ISNUMBER(Regressions!O39),ROUND(Regressions!O39, 1), NA())</f>
        <v>#N/A</v>
      </c>
      <c r="O29" s="373" t="e">
        <f>IF(ISNUMBER(Regressions!Q39),ROUND(Regressions!Q39, 1), NA())</f>
        <v>#N/A</v>
      </c>
      <c r="P29" s="371" t="e">
        <f>IF(ISNUMBER(Regressions!R39),ROUND(Regressions!R39, 1), NA())</f>
        <v>#N/A</v>
      </c>
      <c r="Q29" s="240" t="e">
        <f>IF(ISNUMBER(Regressions!S39),ROUND(Regressions!S39, 1), NA())</f>
        <v>#N/A</v>
      </c>
      <c r="R29" s="372" t="e">
        <f>IF(ISNUMBER(Regressions!T39),ROUND(Regressions!T39, 1), NA())</f>
        <v>#N/A</v>
      </c>
      <c r="S29" s="262" t="e">
        <f>IF(ISNUMBER(Regressions!U39),ROUND(Regressions!U39, 1), NA())</f>
        <v>#N/A</v>
      </c>
    </row>
    <row xmlns:x14ac="http://schemas.microsoft.com/office/spreadsheetml/2009/9/ac" r="30" hidden="true" x14ac:dyDescent="0.2">
      <c r="A30" s="368" t="str">
        <f>IF(ISBLANK(Regressions!A40), " ", Regressions!A40)</f>
        <v>Burkina Faso</v>
      </c>
      <c r="B30" s="369">
        <f>IF(ISBLANK(Regressions!B40), " ", Regressions!B40)</f>
        <v>2026</v>
      </c>
      <c r="C30" s="374" t="str">
        <f>IF(ISBLANK(Regressions!C40), " ", Regressions!C40)</f>
        <v>National</v>
      </c>
      <c r="D30" s="370" t="str">
        <f>IF(ISBLANK(Regressions!D40), " ", Regressions!D40)</f>
        <v> </v>
      </c>
      <c r="E30" s="239" t="e">
        <f>IF(ISNUMBER(Regressions!E40),ROUND(Regressions!E40, 1), NA())</f>
        <v>#N/A</v>
      </c>
      <c r="F30" s="371" t="e">
        <f>IF(ISNUMBER(Regressions!F40),ROUND(Regressions!F40, 1), NA())</f>
        <v>#N/A</v>
      </c>
      <c r="G30" s="261" t="e">
        <f>IF(ISNUMBER(Regressions!G40),ROUND(Regressions!G40, 1), NA())</f>
        <v>#N/A</v>
      </c>
      <c r="H30" s="372" t="e">
        <f>IF(ISNUMBER(Regressions!H40),ROUND(Regressions!H40, 1), NA())</f>
        <v>#N/A</v>
      </c>
      <c r="I30" s="262" t="e">
        <f>IF(ISNUMBER(Regressions!I40),ROUND(Regressions!I40, 1), NA())</f>
        <v>#N/A</v>
      </c>
      <c r="J30" s="373" t="e">
        <f>IF(ISNUMBER(Regressions!K40),ROUND(Regressions!K40, 1), NA())</f>
        <v>#N/A</v>
      </c>
      <c r="K30" s="371" t="e">
        <f>IF(ISNUMBER(Regressions!L40),ROUND(Regressions!L40, 1), NA())</f>
        <v>#N/A</v>
      </c>
      <c r="L30" s="263" t="e">
        <f>IF(ISNUMBER(Regressions!M40),ROUND(Regressions!M40, 1), NA())</f>
        <v>#N/A</v>
      </c>
      <c r="M30" s="372" t="e">
        <f>IF(ISNUMBER(Regressions!N40),ROUND(Regressions!N40, 1), NA())</f>
        <v>#N/A</v>
      </c>
      <c r="N30" s="262" t="e">
        <f>IF(ISNUMBER(Regressions!O40),ROUND(Regressions!O40, 1), NA())</f>
        <v>#N/A</v>
      </c>
      <c r="O30" s="373" t="e">
        <f>IF(ISNUMBER(Regressions!Q40),ROUND(Regressions!Q40, 1), NA())</f>
        <v>#N/A</v>
      </c>
      <c r="P30" s="371" t="e">
        <f>IF(ISNUMBER(Regressions!R40),ROUND(Regressions!R40, 1), NA())</f>
        <v>#N/A</v>
      </c>
      <c r="Q30" s="240" t="e">
        <f>IF(ISNUMBER(Regressions!S40),ROUND(Regressions!S40, 1), NA())</f>
        <v>#N/A</v>
      </c>
      <c r="R30" s="372" t="e">
        <f>IF(ISNUMBER(Regressions!T40),ROUND(Regressions!T40, 1), NA())</f>
        <v>#N/A</v>
      </c>
      <c r="S30" s="262" t="e">
        <f>IF(ISNUMBER(Regressions!U40),ROUND(Regressions!U40, 1), NA())</f>
        <v>#N/A</v>
      </c>
    </row>
    <row xmlns:x14ac="http://schemas.microsoft.com/office/spreadsheetml/2009/9/ac" r="31" hidden="true" x14ac:dyDescent="0.2">
      <c r="A31" s="368" t="str">
        <f>IF(ISBLANK(Regressions!A41), " ", Regressions!A41)</f>
        <v>Burkina Faso</v>
      </c>
      <c r="B31" s="369">
        <f>IF(ISBLANK(Regressions!B41), " ", Regressions!B41)</f>
        <v>2027</v>
      </c>
      <c r="C31" s="374" t="str">
        <f>IF(ISBLANK(Regressions!C41), " ", Regressions!C41)</f>
        <v>National</v>
      </c>
      <c r="D31" s="370" t="str">
        <f>IF(ISBLANK(Regressions!D41), " ", Regressions!D41)</f>
        <v> </v>
      </c>
      <c r="E31" s="239" t="e">
        <f>IF(ISNUMBER(Regressions!E41),ROUND(Regressions!E41, 1), NA())</f>
        <v>#N/A</v>
      </c>
      <c r="F31" s="371" t="e">
        <f>IF(ISNUMBER(Regressions!F41),ROUND(Regressions!F41, 1), NA())</f>
        <v>#N/A</v>
      </c>
      <c r="G31" s="261" t="e">
        <f>IF(ISNUMBER(Regressions!G41),ROUND(Regressions!G41, 1), NA())</f>
        <v>#N/A</v>
      </c>
      <c r="H31" s="372" t="e">
        <f>IF(ISNUMBER(Regressions!H41),ROUND(Regressions!H41, 1), NA())</f>
        <v>#N/A</v>
      </c>
      <c r="I31" s="262" t="e">
        <f>IF(ISNUMBER(Regressions!I41),ROUND(Regressions!I41, 1), NA())</f>
        <v>#N/A</v>
      </c>
      <c r="J31" s="373" t="e">
        <f>IF(ISNUMBER(Regressions!K41),ROUND(Regressions!K41, 1), NA())</f>
        <v>#N/A</v>
      </c>
      <c r="K31" s="371" t="e">
        <f>IF(ISNUMBER(Regressions!L41),ROUND(Regressions!L41, 1), NA())</f>
        <v>#N/A</v>
      </c>
      <c r="L31" s="263" t="e">
        <f>IF(ISNUMBER(Regressions!M41),ROUND(Regressions!M41, 1), NA())</f>
        <v>#N/A</v>
      </c>
      <c r="M31" s="372" t="e">
        <f>IF(ISNUMBER(Regressions!N41),ROUND(Regressions!N41, 1), NA())</f>
        <v>#N/A</v>
      </c>
      <c r="N31" s="262" t="e">
        <f>IF(ISNUMBER(Regressions!O41),ROUND(Regressions!O41, 1), NA())</f>
        <v>#N/A</v>
      </c>
      <c r="O31" s="373" t="e">
        <f>IF(ISNUMBER(Regressions!Q41),ROUND(Regressions!Q41, 1), NA())</f>
        <v>#N/A</v>
      </c>
      <c r="P31" s="371" t="e">
        <f>IF(ISNUMBER(Regressions!R41),ROUND(Regressions!R41, 1), NA())</f>
        <v>#N/A</v>
      </c>
      <c r="Q31" s="240" t="e">
        <f>IF(ISNUMBER(Regressions!S41),ROUND(Regressions!S41, 1), NA())</f>
        <v>#N/A</v>
      </c>
      <c r="R31" s="372" t="e">
        <f>IF(ISNUMBER(Regressions!T41),ROUND(Regressions!T41, 1), NA())</f>
        <v>#N/A</v>
      </c>
      <c r="S31" s="262" t="e">
        <f>IF(ISNUMBER(Regressions!U41),ROUND(Regressions!U41, 1), NA())</f>
        <v>#N/A</v>
      </c>
    </row>
    <row xmlns:x14ac="http://schemas.microsoft.com/office/spreadsheetml/2009/9/ac" r="32" hidden="true" x14ac:dyDescent="0.2">
      <c r="A32" s="368" t="str">
        <f>IF(ISBLANK(Regressions!A42), " ", Regressions!A42)</f>
        <v>Burkina Faso</v>
      </c>
      <c r="B32" s="369">
        <f>IF(ISBLANK(Regressions!B42), " ", Regressions!B42)</f>
        <v>2028</v>
      </c>
      <c r="C32" s="374" t="str">
        <f>IF(ISBLANK(Regressions!C42), " ", Regressions!C42)</f>
        <v>National</v>
      </c>
      <c r="D32" s="370" t="str">
        <f>IF(ISBLANK(Regressions!D42), " ", Regressions!D42)</f>
        <v> </v>
      </c>
      <c r="E32" s="239" t="e">
        <f>IF(ISNUMBER(Regressions!E42),ROUND(Regressions!E42, 1), NA())</f>
        <v>#N/A</v>
      </c>
      <c r="F32" s="371" t="e">
        <f>IF(ISNUMBER(Regressions!F42),ROUND(Regressions!F42, 1), NA())</f>
        <v>#N/A</v>
      </c>
      <c r="G32" s="261" t="e">
        <f>IF(ISNUMBER(Regressions!G42),ROUND(Regressions!G42, 1), NA())</f>
        <v>#N/A</v>
      </c>
      <c r="H32" s="372" t="e">
        <f>IF(ISNUMBER(Regressions!H42),ROUND(Regressions!H42, 1), NA())</f>
        <v>#N/A</v>
      </c>
      <c r="I32" s="262" t="e">
        <f>IF(ISNUMBER(Regressions!I42),ROUND(Regressions!I42, 1), NA())</f>
        <v>#N/A</v>
      </c>
      <c r="J32" s="373" t="e">
        <f>IF(ISNUMBER(Regressions!K42),ROUND(Regressions!K42, 1), NA())</f>
        <v>#N/A</v>
      </c>
      <c r="K32" s="371" t="e">
        <f>IF(ISNUMBER(Regressions!L42),ROUND(Regressions!L42, 1), NA())</f>
        <v>#N/A</v>
      </c>
      <c r="L32" s="263" t="e">
        <f>IF(ISNUMBER(Regressions!M42),ROUND(Regressions!M42, 1), NA())</f>
        <v>#N/A</v>
      </c>
      <c r="M32" s="372" t="e">
        <f>IF(ISNUMBER(Regressions!N42),ROUND(Regressions!N42, 1), NA())</f>
        <v>#N/A</v>
      </c>
      <c r="N32" s="262" t="e">
        <f>IF(ISNUMBER(Regressions!O42),ROUND(Regressions!O42, 1), NA())</f>
        <v>#N/A</v>
      </c>
      <c r="O32" s="373" t="e">
        <f>IF(ISNUMBER(Regressions!Q42),ROUND(Regressions!Q42, 1), NA())</f>
        <v>#N/A</v>
      </c>
      <c r="P32" s="371" t="e">
        <f>IF(ISNUMBER(Regressions!R42),ROUND(Regressions!R42, 1), NA())</f>
        <v>#N/A</v>
      </c>
      <c r="Q32" s="240" t="e">
        <f>IF(ISNUMBER(Regressions!S42),ROUND(Regressions!S42, 1), NA())</f>
        <v>#N/A</v>
      </c>
      <c r="R32" s="372" t="e">
        <f>IF(ISNUMBER(Regressions!T42),ROUND(Regressions!T42, 1), NA())</f>
        <v>#N/A</v>
      </c>
      <c r="S32" s="262" t="e">
        <f>IF(ISNUMBER(Regressions!U42),ROUND(Regressions!U42, 1), NA())</f>
        <v>#N/A</v>
      </c>
    </row>
    <row xmlns:x14ac="http://schemas.microsoft.com/office/spreadsheetml/2009/9/ac" r="33" hidden="true" x14ac:dyDescent="0.2">
      <c r="A33" s="368" t="str">
        <f>IF(ISBLANK(Regressions!A43), " ", Regressions!A43)</f>
        <v>Burkina Faso</v>
      </c>
      <c r="B33" s="369">
        <f>IF(ISBLANK(Regressions!B43), " ", Regressions!B43)</f>
        <v>2029</v>
      </c>
      <c r="C33" s="374" t="str">
        <f>IF(ISBLANK(Regressions!C43), " ", Regressions!C43)</f>
        <v>National</v>
      </c>
      <c r="D33" s="370" t="str">
        <f>IF(ISBLANK(Regressions!D43), " ", Regressions!D43)</f>
        <v> </v>
      </c>
      <c r="E33" s="239" t="e">
        <f>IF(ISNUMBER(Regressions!E43),ROUND(Regressions!E43, 1), NA())</f>
        <v>#N/A</v>
      </c>
      <c r="F33" s="371" t="e">
        <f>IF(ISNUMBER(Regressions!F43),ROUND(Regressions!F43, 1), NA())</f>
        <v>#N/A</v>
      </c>
      <c r="G33" s="261" t="e">
        <f>IF(ISNUMBER(Regressions!G43),ROUND(Regressions!G43, 1), NA())</f>
        <v>#N/A</v>
      </c>
      <c r="H33" s="372" t="e">
        <f>IF(ISNUMBER(Regressions!H43),ROUND(Regressions!H43, 1), NA())</f>
        <v>#N/A</v>
      </c>
      <c r="I33" s="262" t="e">
        <f>IF(ISNUMBER(Regressions!I43),ROUND(Regressions!I43, 1), NA())</f>
        <v>#N/A</v>
      </c>
      <c r="J33" s="373" t="e">
        <f>IF(ISNUMBER(Regressions!K43),ROUND(Regressions!K43, 1), NA())</f>
        <v>#N/A</v>
      </c>
      <c r="K33" s="371" t="e">
        <f>IF(ISNUMBER(Regressions!L43),ROUND(Regressions!L43, 1), NA())</f>
        <v>#N/A</v>
      </c>
      <c r="L33" s="263" t="e">
        <f>IF(ISNUMBER(Regressions!M43),ROUND(Regressions!M43, 1), NA())</f>
        <v>#N/A</v>
      </c>
      <c r="M33" s="372" t="e">
        <f>IF(ISNUMBER(Regressions!N43),ROUND(Regressions!N43, 1), NA())</f>
        <v>#N/A</v>
      </c>
      <c r="N33" s="262" t="e">
        <f>IF(ISNUMBER(Regressions!O43),ROUND(Regressions!O43, 1), NA())</f>
        <v>#N/A</v>
      </c>
      <c r="O33" s="373" t="e">
        <f>IF(ISNUMBER(Regressions!Q43),ROUND(Regressions!Q43, 1), NA())</f>
        <v>#N/A</v>
      </c>
      <c r="P33" s="371" t="e">
        <f>IF(ISNUMBER(Regressions!R43),ROUND(Regressions!R43, 1), NA())</f>
        <v>#N/A</v>
      </c>
      <c r="Q33" s="240" t="e">
        <f>IF(ISNUMBER(Regressions!S43),ROUND(Regressions!S43, 1), NA())</f>
        <v>#N/A</v>
      </c>
      <c r="R33" s="372" t="e">
        <f>IF(ISNUMBER(Regressions!T43),ROUND(Regressions!T43, 1), NA())</f>
        <v>#N/A</v>
      </c>
      <c r="S33" s="262" t="e">
        <f>IF(ISNUMBER(Regressions!U43),ROUND(Regressions!U43, 1), NA())</f>
        <v>#N/A</v>
      </c>
    </row>
    <row xmlns:x14ac="http://schemas.microsoft.com/office/spreadsheetml/2009/9/ac" r="34" hidden="true" x14ac:dyDescent="0.2">
      <c r="A34" s="368" t="str">
        <f>IF(ISBLANK(Regressions!A44), " ", Regressions!A44)</f>
        <v>Burkina Faso</v>
      </c>
      <c r="B34" s="369">
        <f>IF(ISBLANK(Regressions!B44), " ", Regressions!B44)</f>
        <v>2030</v>
      </c>
      <c r="C34" s="374" t="str">
        <f>IF(ISBLANK(Regressions!C44), " ", Regressions!C44)</f>
        <v>National</v>
      </c>
      <c r="D34" s="370" t="str">
        <f>IF(ISBLANK(Regressions!D44), " ", Regressions!D44)</f>
        <v> </v>
      </c>
      <c r="E34" s="239" t="e">
        <f>IF(ISNUMBER(Regressions!E44),ROUND(Regressions!E44, 1), NA())</f>
        <v>#N/A</v>
      </c>
      <c r="F34" s="371" t="e">
        <f>IF(ISNUMBER(Regressions!F44),ROUND(Regressions!F44, 1), NA())</f>
        <v>#N/A</v>
      </c>
      <c r="G34" s="261" t="e">
        <f>IF(ISNUMBER(Regressions!G44),ROUND(Regressions!G44, 1), NA())</f>
        <v>#N/A</v>
      </c>
      <c r="H34" s="372" t="e">
        <f>IF(ISNUMBER(Regressions!H44),ROUND(Regressions!H44, 1), NA())</f>
        <v>#N/A</v>
      </c>
      <c r="I34" s="262" t="e">
        <f>IF(ISNUMBER(Regressions!I44),ROUND(Regressions!I44, 1), NA())</f>
        <v>#N/A</v>
      </c>
      <c r="J34" s="373" t="e">
        <f>IF(ISNUMBER(Regressions!K44),ROUND(Regressions!K44, 1), NA())</f>
        <v>#N/A</v>
      </c>
      <c r="K34" s="371" t="e">
        <f>IF(ISNUMBER(Regressions!L44),ROUND(Regressions!L44, 1), NA())</f>
        <v>#N/A</v>
      </c>
      <c r="L34" s="263" t="e">
        <f>IF(ISNUMBER(Regressions!M44),ROUND(Regressions!M44, 1), NA())</f>
        <v>#N/A</v>
      </c>
      <c r="M34" s="372" t="e">
        <f>IF(ISNUMBER(Regressions!N44),ROUND(Regressions!N44, 1), NA())</f>
        <v>#N/A</v>
      </c>
      <c r="N34" s="262" t="e">
        <f>IF(ISNUMBER(Regressions!O44),ROUND(Regressions!O44, 1), NA())</f>
        <v>#N/A</v>
      </c>
      <c r="O34" s="373" t="e">
        <f>IF(ISNUMBER(Regressions!Q44),ROUND(Regressions!Q44, 1), NA())</f>
        <v>#N/A</v>
      </c>
      <c r="P34" s="371" t="e">
        <f>IF(ISNUMBER(Regressions!R44),ROUND(Regressions!R44, 1), NA())</f>
        <v>#N/A</v>
      </c>
      <c r="Q34" s="240" t="e">
        <f>IF(ISNUMBER(Regressions!S44),ROUND(Regressions!S44, 1), NA())</f>
        <v>#N/A</v>
      </c>
      <c r="R34" s="372" t="e">
        <f>IF(ISNUMBER(Regressions!T44),ROUND(Regressions!T44, 1), NA())</f>
        <v>#N/A</v>
      </c>
      <c r="S34" s="262" t="e">
        <f>IF(ISNUMBER(Regressions!U44),ROUND(Regressions!U44, 1), NA())</f>
        <v>#N/A</v>
      </c>
    </row>
    <row xmlns:x14ac="http://schemas.microsoft.com/office/spreadsheetml/2009/9/ac" r="35" x14ac:dyDescent="0.2">
      <c r="A35" s="368" t="str">
        <f>IF(ISBLANK(Regressions!A45), " ", Regressions!A45)</f>
        <v>Burkina Faso</v>
      </c>
      <c r="B35" s="369">
        <f>IF(ISBLANK(Regressions!B45), " ", Regressions!B45)</f>
        <v>2000</v>
      </c>
      <c r="C35" s="374" t="str">
        <f>IF(ISBLANK(Regressions!C45), " ", Regressions!C45)</f>
        <v>Urban</v>
      </c>
      <c r="D35" s="370">
        <f>IF(ISBLANK(Regressions!D45), " ", Regressions!D45)</f>
        <v>893656.24196233752</v>
      </c>
      <c r="E35" s="239" t="e">
        <f>IF(ISNUMBER(Regressions!E45),ROUND(Regressions!E45, 1), NA())</f>
        <v>#N/A</v>
      </c>
      <c r="F35" s="371" t="e">
        <f>IF(ISNUMBER(Regressions!F45),ROUND(Regressions!F45, 1), NA())</f>
        <v>#N/A</v>
      </c>
      <c r="G35" s="261" t="e">
        <f>IF(ISNUMBER(Regressions!G45),ROUND(Regressions!G45, 1), NA())</f>
        <v>#N/A</v>
      </c>
      <c r="H35" s="372" t="e">
        <f>IF(ISNUMBER(Regressions!H45),ROUND(Regressions!H45, 1), NA())</f>
        <v>#N/A</v>
      </c>
      <c r="I35" s="262" t="e">
        <f>IF(ISNUMBER(Regressions!I45),ROUND(Regressions!I45, 1), NA())</f>
        <v>#N/A</v>
      </c>
      <c r="J35" s="373" t="e">
        <f>IF(ISNUMBER(Regressions!K45),ROUND(Regressions!K45, 1), NA())</f>
        <v>#N/A</v>
      </c>
      <c r="K35" s="371" t="e">
        <f>IF(ISNUMBER(Regressions!L45),ROUND(Regressions!L45, 1), NA())</f>
        <v>#N/A</v>
      </c>
      <c r="L35" s="263" t="e">
        <f>IF(ISNUMBER(Regressions!M45),ROUND(Regressions!M45, 1), NA())</f>
        <v>#N/A</v>
      </c>
      <c r="M35" s="372" t="e">
        <f>IF(ISNUMBER(Regressions!N45),ROUND(Regressions!N45, 1), NA())</f>
        <v>#N/A</v>
      </c>
      <c r="N35" s="262" t="e">
        <f>IF(ISNUMBER(Regressions!O45),ROUND(Regressions!O45, 1), NA())</f>
        <v>#N/A</v>
      </c>
      <c r="O35" s="373" t="e">
        <f>IF(ISNUMBER(Regressions!Q45),ROUND(Regressions!Q45, 1), NA())</f>
        <v>#N/A</v>
      </c>
      <c r="P35" s="371" t="e">
        <f>IF(ISNUMBER(Regressions!R45),ROUND(Regressions!R45, 1), NA())</f>
        <v>#N/A</v>
      </c>
      <c r="Q35" s="240" t="e">
        <f>IF(ISNUMBER(Regressions!S45),ROUND(Regressions!S45, 1), NA())</f>
        <v>#N/A</v>
      </c>
      <c r="R35" s="372" t="e">
        <f>IF(ISNUMBER(Regressions!T45),ROUND(Regressions!T45, 1), NA())</f>
        <v>#N/A</v>
      </c>
      <c r="S35" s="262" t="e">
        <f>IF(ISNUMBER(Regressions!U45),ROUND(Regressions!U45, 1), NA())</f>
        <v>#N/A</v>
      </c>
    </row>
    <row xmlns:x14ac="http://schemas.microsoft.com/office/spreadsheetml/2009/9/ac" r="36" x14ac:dyDescent="0.2">
      <c r="A36" s="368" t="str">
        <f>IF(ISBLANK(Regressions!A46), " ", Regressions!A46)</f>
        <v>Burkina Faso</v>
      </c>
      <c r="B36" s="369">
        <f>IF(ISBLANK(Regressions!B46), " ", Regressions!B46)</f>
        <v>2001</v>
      </c>
      <c r="C36" s="374" t="str">
        <f>IF(ISBLANK(Regressions!C46), " ", Regressions!C46)</f>
        <v>Urban</v>
      </c>
      <c r="D36" s="370">
        <f>IF(ISBLANK(Regressions!D46), " ", Regressions!D46)</f>
        <v>953831.3205013274</v>
      </c>
      <c r="E36" s="239" t="e">
        <f>IF(ISNUMBER(Regressions!E46),ROUND(Regressions!E46, 1), NA())</f>
        <v>#N/A</v>
      </c>
      <c r="F36" s="371" t="e">
        <f>IF(ISNUMBER(Regressions!F46),ROUND(Regressions!F46, 1), NA())</f>
        <v>#N/A</v>
      </c>
      <c r="G36" s="261" t="e">
        <f>IF(ISNUMBER(Regressions!G46),ROUND(Regressions!G46, 1), NA())</f>
        <v>#N/A</v>
      </c>
      <c r="H36" s="372" t="e">
        <f>IF(ISNUMBER(Regressions!H46),ROUND(Regressions!H46, 1), NA())</f>
        <v>#N/A</v>
      </c>
      <c r="I36" s="262" t="e">
        <f>IF(ISNUMBER(Regressions!I46),ROUND(Regressions!I46, 1), NA())</f>
        <v>#N/A</v>
      </c>
      <c r="J36" s="373" t="e">
        <f>IF(ISNUMBER(Regressions!K46),ROUND(Regressions!K46, 1), NA())</f>
        <v>#N/A</v>
      </c>
      <c r="K36" s="371" t="e">
        <f>IF(ISNUMBER(Regressions!L46),ROUND(Regressions!L46, 1), NA())</f>
        <v>#N/A</v>
      </c>
      <c r="L36" s="263" t="e">
        <f>IF(ISNUMBER(Regressions!M46),ROUND(Regressions!M46, 1), NA())</f>
        <v>#N/A</v>
      </c>
      <c r="M36" s="372" t="e">
        <f>IF(ISNUMBER(Regressions!N46),ROUND(Regressions!N46, 1), NA())</f>
        <v>#N/A</v>
      </c>
      <c r="N36" s="262" t="e">
        <f>IF(ISNUMBER(Regressions!O46),ROUND(Regressions!O46, 1), NA())</f>
        <v>#N/A</v>
      </c>
      <c r="O36" s="373" t="e">
        <f>IF(ISNUMBER(Regressions!Q46),ROUND(Regressions!Q46, 1), NA())</f>
        <v>#N/A</v>
      </c>
      <c r="P36" s="371" t="e">
        <f>IF(ISNUMBER(Regressions!R46),ROUND(Regressions!R46, 1), NA())</f>
        <v>#N/A</v>
      </c>
      <c r="Q36" s="240" t="e">
        <f>IF(ISNUMBER(Regressions!S46),ROUND(Regressions!S46, 1), NA())</f>
        <v>#N/A</v>
      </c>
      <c r="R36" s="372" t="e">
        <f>IF(ISNUMBER(Regressions!T46),ROUND(Regressions!T46, 1), NA())</f>
        <v>#N/A</v>
      </c>
      <c r="S36" s="262" t="e">
        <f>IF(ISNUMBER(Regressions!U46),ROUND(Regressions!U46, 1), NA())</f>
        <v>#N/A</v>
      </c>
    </row>
    <row xmlns:x14ac="http://schemas.microsoft.com/office/spreadsheetml/2009/9/ac" r="37" x14ac:dyDescent="0.2">
      <c r="A37" s="368" t="str">
        <f>IF(ISBLANK(Regressions!A47), " ", Regressions!A47)</f>
        <v>Burkina Faso</v>
      </c>
      <c r="B37" s="369">
        <f>IF(ISBLANK(Regressions!B47), " ", Regressions!B47)</f>
        <v>2002</v>
      </c>
      <c r="C37" s="374" t="str">
        <f>IF(ISBLANK(Regressions!C47), " ", Regressions!C47)</f>
        <v>Urban</v>
      </c>
      <c r="D37" s="370">
        <f>IF(ISBLANK(Regressions!D47), " ", Regressions!D47)</f>
        <v>1017442.2843861009</v>
      </c>
      <c r="E37" s="239" t="e">
        <f>IF(ISNUMBER(Regressions!E47),ROUND(Regressions!E47, 1), NA())</f>
        <v>#N/A</v>
      </c>
      <c r="F37" s="371" t="e">
        <f>IF(ISNUMBER(Regressions!F47),ROUND(Regressions!F47, 1), NA())</f>
        <v>#N/A</v>
      </c>
      <c r="G37" s="261" t="e">
        <f>IF(ISNUMBER(Regressions!G47),ROUND(Regressions!G47, 1), NA())</f>
        <v>#N/A</v>
      </c>
      <c r="H37" s="372" t="e">
        <f>IF(ISNUMBER(Regressions!H47),ROUND(Regressions!H47, 1), NA())</f>
        <v>#N/A</v>
      </c>
      <c r="I37" s="262" t="e">
        <f>IF(ISNUMBER(Regressions!I47),ROUND(Regressions!I47, 1), NA())</f>
        <v>#N/A</v>
      </c>
      <c r="J37" s="373" t="e">
        <f>IF(ISNUMBER(Regressions!K47),ROUND(Regressions!K47, 1), NA())</f>
        <v>#N/A</v>
      </c>
      <c r="K37" s="371" t="e">
        <f>IF(ISNUMBER(Regressions!L47),ROUND(Regressions!L47, 1), NA())</f>
        <v>#N/A</v>
      </c>
      <c r="L37" s="263" t="e">
        <f>IF(ISNUMBER(Regressions!M47),ROUND(Regressions!M47, 1), NA())</f>
        <v>#N/A</v>
      </c>
      <c r="M37" s="372" t="e">
        <f>IF(ISNUMBER(Regressions!N47),ROUND(Regressions!N47, 1), NA())</f>
        <v>#N/A</v>
      </c>
      <c r="N37" s="262" t="e">
        <f>IF(ISNUMBER(Regressions!O47),ROUND(Regressions!O47, 1), NA())</f>
        <v>#N/A</v>
      </c>
      <c r="O37" s="373" t="e">
        <f>IF(ISNUMBER(Regressions!Q47),ROUND(Regressions!Q47, 1), NA())</f>
        <v>#N/A</v>
      </c>
      <c r="P37" s="371" t="e">
        <f>IF(ISNUMBER(Regressions!R47),ROUND(Regressions!R47, 1), NA())</f>
        <v>#N/A</v>
      </c>
      <c r="Q37" s="240" t="e">
        <f>IF(ISNUMBER(Regressions!S47),ROUND(Regressions!S47, 1), NA())</f>
        <v>#N/A</v>
      </c>
      <c r="R37" s="372" t="e">
        <f>IF(ISNUMBER(Regressions!T47),ROUND(Regressions!T47, 1), NA())</f>
        <v>#N/A</v>
      </c>
      <c r="S37" s="262" t="e">
        <f>IF(ISNUMBER(Regressions!U47),ROUND(Regressions!U47, 1), NA())</f>
        <v>#N/A</v>
      </c>
    </row>
    <row xmlns:x14ac="http://schemas.microsoft.com/office/spreadsheetml/2009/9/ac" r="38" x14ac:dyDescent="0.2">
      <c r="A38" s="368" t="str">
        <f>IF(ISBLANK(Regressions!A48), " ", Regressions!A48)</f>
        <v>Burkina Faso</v>
      </c>
      <c r="B38" s="369">
        <f>IF(ISBLANK(Regressions!B48), " ", Regressions!B48)</f>
        <v>2003</v>
      </c>
      <c r="C38" s="374" t="str">
        <f>IF(ISBLANK(Regressions!C48), " ", Regressions!C48)</f>
        <v>Urban</v>
      </c>
      <c r="D38" s="370">
        <f>IF(ISBLANK(Regressions!D48), " ", Regressions!D48)</f>
        <v>1084654.6414061349</v>
      </c>
      <c r="E38" s="239" t="e">
        <f>IF(ISNUMBER(Regressions!E48),ROUND(Regressions!E48, 1), NA())</f>
        <v>#N/A</v>
      </c>
      <c r="F38" s="371" t="e">
        <f>IF(ISNUMBER(Regressions!F48),ROUND(Regressions!F48, 1), NA())</f>
        <v>#N/A</v>
      </c>
      <c r="G38" s="261" t="e">
        <f>IF(ISNUMBER(Regressions!G48),ROUND(Regressions!G48, 1), NA())</f>
        <v>#N/A</v>
      </c>
      <c r="H38" s="372" t="e">
        <f>IF(ISNUMBER(Regressions!H48),ROUND(Regressions!H48, 1), NA())</f>
        <v>#N/A</v>
      </c>
      <c r="I38" s="262" t="e">
        <f>IF(ISNUMBER(Regressions!I48),ROUND(Regressions!I48, 1), NA())</f>
        <v>#N/A</v>
      </c>
      <c r="J38" s="373" t="e">
        <f>IF(ISNUMBER(Regressions!K48),ROUND(Regressions!K48, 1), NA())</f>
        <v>#N/A</v>
      </c>
      <c r="K38" s="371" t="e">
        <f>IF(ISNUMBER(Regressions!L48),ROUND(Regressions!L48, 1), NA())</f>
        <v>#N/A</v>
      </c>
      <c r="L38" s="263" t="e">
        <f>IF(ISNUMBER(Regressions!M48),ROUND(Regressions!M48, 1), NA())</f>
        <v>#N/A</v>
      </c>
      <c r="M38" s="372" t="e">
        <f>IF(ISNUMBER(Regressions!N48),ROUND(Regressions!N48, 1), NA())</f>
        <v>#N/A</v>
      </c>
      <c r="N38" s="262" t="e">
        <f>IF(ISNUMBER(Regressions!O48),ROUND(Regressions!O48, 1), NA())</f>
        <v>#N/A</v>
      </c>
      <c r="O38" s="373" t="e">
        <f>IF(ISNUMBER(Regressions!Q48),ROUND(Regressions!Q48, 1), NA())</f>
        <v>#N/A</v>
      </c>
      <c r="P38" s="371" t="e">
        <f>IF(ISNUMBER(Regressions!R48),ROUND(Regressions!R48, 1), NA())</f>
        <v>#N/A</v>
      </c>
      <c r="Q38" s="240" t="e">
        <f>IF(ISNUMBER(Regressions!S48),ROUND(Regressions!S48, 1), NA())</f>
        <v>#N/A</v>
      </c>
      <c r="R38" s="372" t="e">
        <f>IF(ISNUMBER(Regressions!T48),ROUND(Regressions!T48, 1), NA())</f>
        <v>#N/A</v>
      </c>
      <c r="S38" s="262" t="e">
        <f>IF(ISNUMBER(Regressions!U48),ROUND(Regressions!U48, 1), NA())</f>
        <v>#N/A</v>
      </c>
    </row>
    <row xmlns:x14ac="http://schemas.microsoft.com/office/spreadsheetml/2009/9/ac" r="39" x14ac:dyDescent="0.2">
      <c r="A39" s="368" t="str">
        <f>IF(ISBLANK(Regressions!A49), " ", Regressions!A49)</f>
        <v>Burkina Faso</v>
      </c>
      <c r="B39" s="369">
        <f>IF(ISBLANK(Regressions!B49), " ", Regressions!B49)</f>
        <v>2004</v>
      </c>
      <c r="C39" s="374" t="str">
        <f>IF(ISBLANK(Regressions!C49), " ", Regressions!C49)</f>
        <v>Urban</v>
      </c>
      <c r="D39" s="370">
        <f>IF(ISBLANK(Regressions!D49), " ", Regressions!D49)</f>
        <v>1155975.802030449</v>
      </c>
      <c r="E39" s="239">
        <f>IF(ISNUMBER(Regressions!E49),ROUND(Regressions!E49, 1), NA())</f>
        <v>66</v>
      </c>
      <c r="F39" s="371" t="e">
        <f>IF(ISNUMBER(Regressions!F49),ROUND(Regressions!F49, 1), NA())</f>
        <v>#N/A</v>
      </c>
      <c r="G39" s="261" t="e">
        <f>IF(ISNUMBER(Regressions!G49),ROUND(Regressions!G49, 1), NA())</f>
        <v>#N/A</v>
      </c>
      <c r="H39" s="372" t="e">
        <f>IF(ISNUMBER(Regressions!H49),ROUND(Regressions!H49, 1), NA())</f>
        <v>#N/A</v>
      </c>
      <c r="I39" s="262" t="e">
        <f>IF(ISNUMBER(Regressions!I49),ROUND(Regressions!I49, 1), NA())</f>
        <v>#N/A</v>
      </c>
      <c r="J39" s="373" t="e">
        <f>IF(ISNUMBER(Regressions!K49),ROUND(Regressions!K49, 1), NA())</f>
        <v>#N/A</v>
      </c>
      <c r="K39" s="371" t="e">
        <f>IF(ISNUMBER(Regressions!L49),ROUND(Regressions!L49, 1), NA())</f>
        <v>#N/A</v>
      </c>
      <c r="L39" s="263" t="e">
        <f>IF(ISNUMBER(Regressions!M49),ROUND(Regressions!M49, 1), NA())</f>
        <v>#N/A</v>
      </c>
      <c r="M39" s="372" t="e">
        <f>IF(ISNUMBER(Regressions!N49),ROUND(Regressions!N49, 1), NA())</f>
        <v>#N/A</v>
      </c>
      <c r="N39" s="262" t="e">
        <f>IF(ISNUMBER(Regressions!O49),ROUND(Regressions!O49, 1), NA())</f>
        <v>#N/A</v>
      </c>
      <c r="O39" s="373" t="e">
        <f>IF(ISNUMBER(Regressions!Q49),ROUND(Regressions!Q49, 1), NA())</f>
        <v>#N/A</v>
      </c>
      <c r="P39" s="371" t="e">
        <f>IF(ISNUMBER(Regressions!R49),ROUND(Regressions!R49, 1), NA())</f>
        <v>#N/A</v>
      </c>
      <c r="Q39" s="240" t="e">
        <f>IF(ISNUMBER(Regressions!S49),ROUND(Regressions!S49, 1), NA())</f>
        <v>#N/A</v>
      </c>
      <c r="R39" s="372" t="e">
        <f>IF(ISNUMBER(Regressions!T49),ROUND(Regressions!T49, 1), NA())</f>
        <v>#N/A</v>
      </c>
      <c r="S39" s="262" t="e">
        <f>IF(ISNUMBER(Regressions!U49),ROUND(Regressions!U49, 1), NA())</f>
        <v>#N/A</v>
      </c>
    </row>
    <row xmlns:x14ac="http://schemas.microsoft.com/office/spreadsheetml/2009/9/ac" r="40" x14ac:dyDescent="0.2">
      <c r="A40" s="368" t="str">
        <f>IF(ISBLANK(Regressions!A50), " ", Regressions!A50)</f>
        <v>Burkina Faso</v>
      </c>
      <c r="B40" s="369">
        <f>IF(ISBLANK(Regressions!B50), " ", Regressions!B50)</f>
        <v>2005</v>
      </c>
      <c r="C40" s="374" t="str">
        <f>IF(ISBLANK(Regressions!C50), " ", Regressions!C50)</f>
        <v>Urban</v>
      </c>
      <c r="D40" s="370">
        <f>IF(ISBLANK(Regressions!D50), " ", Regressions!D50)</f>
        <v>1231427.547615624</v>
      </c>
      <c r="E40" s="239">
        <f>IF(ISNUMBER(Regressions!E50),ROUND(Regressions!E50, 1), NA())</f>
        <v>66</v>
      </c>
      <c r="F40" s="371" t="e">
        <f>IF(ISNUMBER(Regressions!F50),ROUND(Regressions!F50, 1), NA())</f>
        <v>#N/A</v>
      </c>
      <c r="G40" s="261" t="e">
        <f>IF(ISNUMBER(Regressions!G50),ROUND(Regressions!G50, 1), NA())</f>
        <v>#N/A</v>
      </c>
      <c r="H40" s="372" t="e">
        <f>IF(ISNUMBER(Regressions!H50),ROUND(Regressions!H50, 1), NA())</f>
        <v>#N/A</v>
      </c>
      <c r="I40" s="262" t="e">
        <f>IF(ISNUMBER(Regressions!I50),ROUND(Regressions!I50, 1), NA())</f>
        <v>#N/A</v>
      </c>
      <c r="J40" s="373" t="e">
        <f>IF(ISNUMBER(Regressions!K50),ROUND(Regressions!K50, 1), NA())</f>
        <v>#N/A</v>
      </c>
      <c r="K40" s="371" t="e">
        <f>IF(ISNUMBER(Regressions!L50),ROUND(Regressions!L50, 1), NA())</f>
        <v>#N/A</v>
      </c>
      <c r="L40" s="263" t="e">
        <f>IF(ISNUMBER(Regressions!M50),ROUND(Regressions!M50, 1), NA())</f>
        <v>#N/A</v>
      </c>
      <c r="M40" s="372" t="e">
        <f>IF(ISNUMBER(Regressions!N50),ROUND(Regressions!N50, 1), NA())</f>
        <v>#N/A</v>
      </c>
      <c r="N40" s="262" t="e">
        <f>IF(ISNUMBER(Regressions!O50),ROUND(Regressions!O50, 1), NA())</f>
        <v>#N/A</v>
      </c>
      <c r="O40" s="373" t="e">
        <f>IF(ISNUMBER(Regressions!Q50),ROUND(Regressions!Q50, 1), NA())</f>
        <v>#N/A</v>
      </c>
      <c r="P40" s="371" t="e">
        <f>IF(ISNUMBER(Regressions!R50),ROUND(Regressions!R50, 1), NA())</f>
        <v>#N/A</v>
      </c>
      <c r="Q40" s="240" t="e">
        <f>IF(ISNUMBER(Regressions!S50),ROUND(Regressions!S50, 1), NA())</f>
        <v>#N/A</v>
      </c>
      <c r="R40" s="372" t="e">
        <f>IF(ISNUMBER(Regressions!T50),ROUND(Regressions!T50, 1), NA())</f>
        <v>#N/A</v>
      </c>
      <c r="S40" s="262" t="e">
        <f>IF(ISNUMBER(Regressions!U50),ROUND(Regressions!U50, 1), NA())</f>
        <v>#N/A</v>
      </c>
    </row>
    <row xmlns:x14ac="http://schemas.microsoft.com/office/spreadsheetml/2009/9/ac" r="41" x14ac:dyDescent="0.2">
      <c r="A41" s="368" t="str">
        <f>IF(ISBLANK(Regressions!A51), " ", Regressions!A51)</f>
        <v>Burkina Faso</v>
      </c>
      <c r="B41" s="369">
        <f>IF(ISBLANK(Regressions!B51), " ", Regressions!B51)</f>
        <v>2006</v>
      </c>
      <c r="C41" s="374" t="str">
        <f>IF(ISBLANK(Regressions!C51), " ", Regressions!C51)</f>
        <v>Urban</v>
      </c>
      <c r="D41" s="370">
        <f>IF(ISBLANK(Regressions!D51), " ", Regressions!D51)</f>
        <v>1310655.531201554</v>
      </c>
      <c r="E41" s="239">
        <f>IF(ISNUMBER(Regressions!E51),ROUND(Regressions!E51, 1), NA())</f>
        <v>66</v>
      </c>
      <c r="F41" s="371" t="e">
        <f>IF(ISNUMBER(Regressions!F51),ROUND(Regressions!F51, 1), NA())</f>
        <v>#N/A</v>
      </c>
      <c r="G41" s="261" t="e">
        <f>IF(ISNUMBER(Regressions!G51),ROUND(Regressions!G51, 1), NA())</f>
        <v>#N/A</v>
      </c>
      <c r="H41" s="372" t="e">
        <f>IF(ISNUMBER(Regressions!H51),ROUND(Regressions!H51, 1), NA())</f>
        <v>#N/A</v>
      </c>
      <c r="I41" s="262" t="e">
        <f>IF(ISNUMBER(Regressions!I51),ROUND(Regressions!I51, 1), NA())</f>
        <v>#N/A</v>
      </c>
      <c r="J41" s="373" t="e">
        <f>IF(ISNUMBER(Regressions!K51),ROUND(Regressions!K51, 1), NA())</f>
        <v>#N/A</v>
      </c>
      <c r="K41" s="371" t="e">
        <f>IF(ISNUMBER(Regressions!L51),ROUND(Regressions!L51, 1), NA())</f>
        <v>#N/A</v>
      </c>
      <c r="L41" s="263" t="e">
        <f>IF(ISNUMBER(Regressions!M51),ROUND(Regressions!M51, 1), NA())</f>
        <v>#N/A</v>
      </c>
      <c r="M41" s="372" t="e">
        <f>IF(ISNUMBER(Regressions!N51),ROUND(Regressions!N51, 1), NA())</f>
        <v>#N/A</v>
      </c>
      <c r="N41" s="262" t="e">
        <f>IF(ISNUMBER(Regressions!O51),ROUND(Regressions!O51, 1), NA())</f>
        <v>#N/A</v>
      </c>
      <c r="O41" s="373" t="e">
        <f>IF(ISNUMBER(Regressions!Q51),ROUND(Regressions!Q51, 1), NA())</f>
        <v>#N/A</v>
      </c>
      <c r="P41" s="371" t="e">
        <f>IF(ISNUMBER(Regressions!R51),ROUND(Regressions!R51, 1), NA())</f>
        <v>#N/A</v>
      </c>
      <c r="Q41" s="240" t="e">
        <f>IF(ISNUMBER(Regressions!S51),ROUND(Regressions!S51, 1), NA())</f>
        <v>#N/A</v>
      </c>
      <c r="R41" s="372" t="e">
        <f>IF(ISNUMBER(Regressions!T51),ROUND(Regressions!T51, 1), NA())</f>
        <v>#N/A</v>
      </c>
      <c r="S41" s="262" t="e">
        <f>IF(ISNUMBER(Regressions!U51),ROUND(Regressions!U51, 1), NA())</f>
        <v>#N/A</v>
      </c>
    </row>
    <row xmlns:x14ac="http://schemas.microsoft.com/office/spreadsheetml/2009/9/ac" r="42" x14ac:dyDescent="0.2">
      <c r="A42" s="368" t="str">
        <f>IF(ISBLANK(Regressions!A52), " ", Regressions!A52)</f>
        <v>Burkina Faso</v>
      </c>
      <c r="B42" s="369">
        <f>IF(ISBLANK(Regressions!B52), " ", Regressions!B52)</f>
        <v>2007</v>
      </c>
      <c r="C42" s="374" t="str">
        <f>IF(ISBLANK(Regressions!C52), " ", Regressions!C52)</f>
        <v>Urban</v>
      </c>
      <c r="D42" s="370">
        <f>IF(ISBLANK(Regressions!D52), " ", Regressions!D52)</f>
        <v>1384461.3196942899</v>
      </c>
      <c r="E42" s="239">
        <f>IF(ISNUMBER(Regressions!E52),ROUND(Regressions!E52, 1), NA())</f>
        <v>66</v>
      </c>
      <c r="F42" s="371" t="e">
        <f>IF(ISNUMBER(Regressions!F52),ROUND(Regressions!F52, 1), NA())</f>
        <v>#N/A</v>
      </c>
      <c r="G42" s="261" t="e">
        <f>IF(ISNUMBER(Regressions!G52),ROUND(Regressions!G52, 1), NA())</f>
        <v>#N/A</v>
      </c>
      <c r="H42" s="372" t="e">
        <f>IF(ISNUMBER(Regressions!H52),ROUND(Regressions!H52, 1), NA())</f>
        <v>#N/A</v>
      </c>
      <c r="I42" s="262" t="e">
        <f>IF(ISNUMBER(Regressions!I52),ROUND(Regressions!I52, 1), NA())</f>
        <v>#N/A</v>
      </c>
      <c r="J42" s="373" t="e">
        <f>IF(ISNUMBER(Regressions!K52),ROUND(Regressions!K52, 1), NA())</f>
        <v>#N/A</v>
      </c>
      <c r="K42" s="371" t="e">
        <f>IF(ISNUMBER(Regressions!L52),ROUND(Regressions!L52, 1), NA())</f>
        <v>#N/A</v>
      </c>
      <c r="L42" s="263" t="e">
        <f>IF(ISNUMBER(Regressions!M52),ROUND(Regressions!M52, 1), NA())</f>
        <v>#N/A</v>
      </c>
      <c r="M42" s="372" t="e">
        <f>IF(ISNUMBER(Regressions!N52),ROUND(Regressions!N52, 1), NA())</f>
        <v>#N/A</v>
      </c>
      <c r="N42" s="262" t="e">
        <f>IF(ISNUMBER(Regressions!O52),ROUND(Regressions!O52, 1), NA())</f>
        <v>#N/A</v>
      </c>
      <c r="O42" s="373" t="e">
        <f>IF(ISNUMBER(Regressions!Q52),ROUND(Regressions!Q52, 1), NA())</f>
        <v>#N/A</v>
      </c>
      <c r="P42" s="371" t="e">
        <f>IF(ISNUMBER(Regressions!R52),ROUND(Regressions!R52, 1), NA())</f>
        <v>#N/A</v>
      </c>
      <c r="Q42" s="240" t="e">
        <f>IF(ISNUMBER(Regressions!S52),ROUND(Regressions!S52, 1), NA())</f>
        <v>#N/A</v>
      </c>
      <c r="R42" s="372" t="e">
        <f>IF(ISNUMBER(Regressions!T52),ROUND(Regressions!T52, 1), NA())</f>
        <v>#N/A</v>
      </c>
      <c r="S42" s="262" t="e">
        <f>IF(ISNUMBER(Regressions!U52),ROUND(Regressions!U52, 1), NA())</f>
        <v>#N/A</v>
      </c>
    </row>
    <row xmlns:x14ac="http://schemas.microsoft.com/office/spreadsheetml/2009/9/ac" r="43" x14ac:dyDescent="0.2">
      <c r="A43" s="368" t="str">
        <f>IF(ISBLANK(Regressions!A53), " ", Regressions!A53)</f>
        <v>Burkina Faso</v>
      </c>
      <c r="B43" s="369">
        <f>IF(ISBLANK(Regressions!B53), " ", Regressions!B53)</f>
        <v>2008</v>
      </c>
      <c r="C43" s="374" t="str">
        <f>IF(ISBLANK(Regressions!C53), " ", Regressions!C53)</f>
        <v>Urban</v>
      </c>
      <c r="D43" s="370">
        <f>IF(ISBLANK(Regressions!D53), " ", Regressions!D53)</f>
        <v>1454856.8427655031</v>
      </c>
      <c r="E43" s="239">
        <f>IF(ISNUMBER(Regressions!E53),ROUND(Regressions!E53, 1), NA())</f>
        <v>66</v>
      </c>
      <c r="F43" s="371" t="e">
        <f>IF(ISNUMBER(Regressions!F53),ROUND(Regressions!F53, 1), NA())</f>
        <v>#N/A</v>
      </c>
      <c r="G43" s="261" t="e">
        <f>IF(ISNUMBER(Regressions!G53),ROUND(Regressions!G53, 1), NA())</f>
        <v>#N/A</v>
      </c>
      <c r="H43" s="372" t="e">
        <f>IF(ISNUMBER(Regressions!H53),ROUND(Regressions!H53, 1), NA())</f>
        <v>#N/A</v>
      </c>
      <c r="I43" s="262" t="e">
        <f>IF(ISNUMBER(Regressions!I53),ROUND(Regressions!I53, 1), NA())</f>
        <v>#N/A</v>
      </c>
      <c r="J43" s="373" t="e">
        <f>IF(ISNUMBER(Regressions!K53),ROUND(Regressions!K53, 1), NA())</f>
        <v>#N/A</v>
      </c>
      <c r="K43" s="371" t="e">
        <f>IF(ISNUMBER(Regressions!L53),ROUND(Regressions!L53, 1), NA())</f>
        <v>#N/A</v>
      </c>
      <c r="L43" s="263" t="e">
        <f>IF(ISNUMBER(Regressions!M53),ROUND(Regressions!M53, 1), NA())</f>
        <v>#N/A</v>
      </c>
      <c r="M43" s="372" t="e">
        <f>IF(ISNUMBER(Regressions!N53),ROUND(Regressions!N53, 1), NA())</f>
        <v>#N/A</v>
      </c>
      <c r="N43" s="262" t="e">
        <f>IF(ISNUMBER(Regressions!O53),ROUND(Regressions!O53, 1), NA())</f>
        <v>#N/A</v>
      </c>
      <c r="O43" s="373" t="e">
        <f>IF(ISNUMBER(Regressions!Q53),ROUND(Regressions!Q53, 1), NA())</f>
        <v>#N/A</v>
      </c>
      <c r="P43" s="371" t="e">
        <f>IF(ISNUMBER(Regressions!R53),ROUND(Regressions!R53, 1), NA())</f>
        <v>#N/A</v>
      </c>
      <c r="Q43" s="240" t="e">
        <f>IF(ISNUMBER(Regressions!S53),ROUND(Regressions!S53, 1), NA())</f>
        <v>#N/A</v>
      </c>
      <c r="R43" s="372" t="e">
        <f>IF(ISNUMBER(Regressions!T53),ROUND(Regressions!T53, 1), NA())</f>
        <v>#N/A</v>
      </c>
      <c r="S43" s="262" t="e">
        <f>IF(ISNUMBER(Regressions!U53),ROUND(Regressions!U53, 1), NA())</f>
        <v>#N/A</v>
      </c>
    </row>
    <row xmlns:x14ac="http://schemas.microsoft.com/office/spreadsheetml/2009/9/ac" r="44" x14ac:dyDescent="0.2">
      <c r="A44" s="368" t="str">
        <f>IF(ISBLANK(Regressions!A54), " ", Regressions!A54)</f>
        <v>Burkina Faso</v>
      </c>
      <c r="B44" s="369">
        <f>IF(ISBLANK(Regressions!B54), " ", Regressions!B54)</f>
        <v>2009</v>
      </c>
      <c r="C44" s="374" t="str">
        <f>IF(ISBLANK(Regressions!C54), " ", Regressions!C54)</f>
        <v>Urban</v>
      </c>
      <c r="D44" s="370">
        <f>IF(ISBLANK(Regressions!D54), " ", Regressions!D54)</f>
        <v>1530062.0402374649</v>
      </c>
      <c r="E44" s="239">
        <f>IF(ISNUMBER(Regressions!E54),ROUND(Regressions!E54, 1), NA())</f>
        <v>66</v>
      </c>
      <c r="F44" s="371" t="e">
        <f>IF(ISNUMBER(Regressions!F54),ROUND(Regressions!F54, 1), NA())</f>
        <v>#N/A</v>
      </c>
      <c r="G44" s="261" t="e">
        <f>IF(ISNUMBER(Regressions!G54),ROUND(Regressions!G54, 1), NA())</f>
        <v>#N/A</v>
      </c>
      <c r="H44" s="372" t="e">
        <f>IF(ISNUMBER(Regressions!H54),ROUND(Regressions!H54, 1), NA())</f>
        <v>#N/A</v>
      </c>
      <c r="I44" s="262" t="e">
        <f>IF(ISNUMBER(Regressions!I54),ROUND(Regressions!I54, 1), NA())</f>
        <v>#N/A</v>
      </c>
      <c r="J44" s="373" t="e">
        <f>IF(ISNUMBER(Regressions!K54),ROUND(Regressions!K54, 1), NA())</f>
        <v>#N/A</v>
      </c>
      <c r="K44" s="371" t="e">
        <f>IF(ISNUMBER(Regressions!L54),ROUND(Regressions!L54, 1), NA())</f>
        <v>#N/A</v>
      </c>
      <c r="L44" s="263" t="e">
        <f>IF(ISNUMBER(Regressions!M54),ROUND(Regressions!M54, 1), NA())</f>
        <v>#N/A</v>
      </c>
      <c r="M44" s="372" t="e">
        <f>IF(ISNUMBER(Regressions!N54),ROUND(Regressions!N54, 1), NA())</f>
        <v>#N/A</v>
      </c>
      <c r="N44" s="262" t="e">
        <f>IF(ISNUMBER(Regressions!O54),ROUND(Regressions!O54, 1), NA())</f>
        <v>#N/A</v>
      </c>
      <c r="O44" s="373" t="e">
        <f>IF(ISNUMBER(Regressions!Q54),ROUND(Regressions!Q54, 1), NA())</f>
        <v>#N/A</v>
      </c>
      <c r="P44" s="371" t="e">
        <f>IF(ISNUMBER(Regressions!R54),ROUND(Regressions!R54, 1), NA())</f>
        <v>#N/A</v>
      </c>
      <c r="Q44" s="240" t="e">
        <f>IF(ISNUMBER(Regressions!S54),ROUND(Regressions!S54, 1), NA())</f>
        <v>#N/A</v>
      </c>
      <c r="R44" s="372" t="e">
        <f>IF(ISNUMBER(Regressions!T54),ROUND(Regressions!T54, 1), NA())</f>
        <v>#N/A</v>
      </c>
      <c r="S44" s="262" t="e">
        <f>IF(ISNUMBER(Regressions!U54),ROUND(Regressions!U54, 1), NA())</f>
        <v>#N/A</v>
      </c>
    </row>
    <row xmlns:x14ac="http://schemas.microsoft.com/office/spreadsheetml/2009/9/ac" r="45" x14ac:dyDescent="0.2">
      <c r="A45" s="368" t="str">
        <f>IF(ISBLANK(Regressions!A55), " ", Regressions!A55)</f>
        <v>Burkina Faso</v>
      </c>
      <c r="B45" s="369">
        <f>IF(ISBLANK(Regressions!B55), " ", Regressions!B55)</f>
        <v>2010</v>
      </c>
      <c r="C45" s="374" t="str">
        <f>IF(ISBLANK(Regressions!C55), " ", Regressions!C55)</f>
        <v>Urban</v>
      </c>
      <c r="D45" s="370">
        <f>IF(ISBLANK(Regressions!D55), " ", Regressions!D55)</f>
        <v>1669276.390087052</v>
      </c>
      <c r="E45" s="239">
        <f>IF(ISNUMBER(Regressions!E55),ROUND(Regressions!E55, 1), NA())</f>
        <v>68.3</v>
      </c>
      <c r="F45" s="371">
        <f>IF(ISNUMBER(Regressions!F55),ROUND(Regressions!F55, 1), NA())</f>
        <v>68.3</v>
      </c>
      <c r="G45" s="261" t="e">
        <f>IF(ISNUMBER(Regressions!G55),ROUND(Regressions!G55, 1), NA())</f>
        <v>#N/A</v>
      </c>
      <c r="H45" s="372" t="e">
        <f>IF(ISNUMBER(Regressions!H55),ROUND(Regressions!H55, 1), NA())</f>
        <v>#N/A</v>
      </c>
      <c r="I45" s="262">
        <f>IF(ISNUMBER(Regressions!I55),ROUND(Regressions!I55, 1), NA())</f>
        <v>31.7</v>
      </c>
      <c r="J45" s="373" t="e">
        <f>IF(ISNUMBER(Regressions!K55),ROUND(Regressions!K55, 1), NA())</f>
        <v>#N/A</v>
      </c>
      <c r="K45" s="371" t="e">
        <f>IF(ISNUMBER(Regressions!L55),ROUND(Regressions!L55, 1), NA())</f>
        <v>#N/A</v>
      </c>
      <c r="L45" s="263" t="e">
        <f>IF(ISNUMBER(Regressions!M55),ROUND(Regressions!M55, 1), NA())</f>
        <v>#N/A</v>
      </c>
      <c r="M45" s="372" t="e">
        <f>IF(ISNUMBER(Regressions!N55),ROUND(Regressions!N55, 1), NA())</f>
        <v>#N/A</v>
      </c>
      <c r="N45" s="262" t="e">
        <f>IF(ISNUMBER(Regressions!O55),ROUND(Regressions!O55, 1), NA())</f>
        <v>#N/A</v>
      </c>
      <c r="O45" s="373" t="e">
        <f>IF(ISNUMBER(Regressions!Q55),ROUND(Regressions!Q55, 1), NA())</f>
        <v>#N/A</v>
      </c>
      <c r="P45" s="371" t="e">
        <f>IF(ISNUMBER(Regressions!R55),ROUND(Regressions!R55, 1), NA())</f>
        <v>#N/A</v>
      </c>
      <c r="Q45" s="240" t="e">
        <f>IF(ISNUMBER(Regressions!S55),ROUND(Regressions!S55, 1), NA())</f>
        <v>#N/A</v>
      </c>
      <c r="R45" s="372" t="e">
        <f>IF(ISNUMBER(Regressions!T55),ROUND(Regressions!T55, 1), NA())</f>
        <v>#N/A</v>
      </c>
      <c r="S45" s="262" t="e">
        <f>IF(ISNUMBER(Regressions!U55),ROUND(Regressions!U55, 1), NA())</f>
        <v>#N/A</v>
      </c>
    </row>
    <row xmlns:x14ac="http://schemas.microsoft.com/office/spreadsheetml/2009/9/ac" r="46" x14ac:dyDescent="0.2">
      <c r="A46" s="368" t="str">
        <f>IF(ISBLANK(Regressions!A56), " ", Regressions!A56)</f>
        <v>Burkina Faso</v>
      </c>
      <c r="B46" s="369">
        <f>IF(ISBLANK(Regressions!B56), " ", Regressions!B56)</f>
        <v>2011</v>
      </c>
      <c r="C46" s="374" t="str">
        <f>IF(ISBLANK(Regressions!C56), " ", Regressions!C56)</f>
        <v>Urban</v>
      </c>
      <c r="D46" s="370">
        <f>IF(ISBLANK(Regressions!D56), " ", Regressions!D56)</f>
        <v>1761350.760385894</v>
      </c>
      <c r="E46" s="239">
        <f>IF(ISNUMBER(Regressions!E56),ROUND(Regressions!E56, 1), NA())</f>
        <v>68.3</v>
      </c>
      <c r="F46" s="371">
        <f>IF(ISNUMBER(Regressions!F56),ROUND(Regressions!F56, 1), NA())</f>
        <v>68.3</v>
      </c>
      <c r="G46" s="261" t="e">
        <f>IF(ISNUMBER(Regressions!G56),ROUND(Regressions!G56, 1), NA())</f>
        <v>#N/A</v>
      </c>
      <c r="H46" s="372" t="e">
        <f>IF(ISNUMBER(Regressions!H56),ROUND(Regressions!H56, 1), NA())</f>
        <v>#N/A</v>
      </c>
      <c r="I46" s="262">
        <f>IF(ISNUMBER(Regressions!I56),ROUND(Regressions!I56, 1), NA())</f>
        <v>31.7</v>
      </c>
      <c r="J46" s="373" t="e">
        <f>IF(ISNUMBER(Regressions!K56),ROUND(Regressions!K56, 1), NA())</f>
        <v>#N/A</v>
      </c>
      <c r="K46" s="371" t="e">
        <f>IF(ISNUMBER(Regressions!L56),ROUND(Regressions!L56, 1), NA())</f>
        <v>#N/A</v>
      </c>
      <c r="L46" s="263" t="e">
        <f>IF(ISNUMBER(Regressions!M56),ROUND(Regressions!M56, 1), NA())</f>
        <v>#N/A</v>
      </c>
      <c r="M46" s="372" t="e">
        <f>IF(ISNUMBER(Regressions!N56),ROUND(Regressions!N56, 1), NA())</f>
        <v>#N/A</v>
      </c>
      <c r="N46" s="262" t="e">
        <f>IF(ISNUMBER(Regressions!O56),ROUND(Regressions!O56, 1), NA())</f>
        <v>#N/A</v>
      </c>
      <c r="O46" s="373" t="e">
        <f>IF(ISNUMBER(Regressions!Q56),ROUND(Regressions!Q56, 1), NA())</f>
        <v>#N/A</v>
      </c>
      <c r="P46" s="371" t="e">
        <f>IF(ISNUMBER(Regressions!R56),ROUND(Regressions!R56, 1), NA())</f>
        <v>#N/A</v>
      </c>
      <c r="Q46" s="240" t="e">
        <f>IF(ISNUMBER(Regressions!S56),ROUND(Regressions!S56, 1), NA())</f>
        <v>#N/A</v>
      </c>
      <c r="R46" s="372" t="e">
        <f>IF(ISNUMBER(Regressions!T56),ROUND(Regressions!T56, 1), NA())</f>
        <v>#N/A</v>
      </c>
      <c r="S46" s="262" t="e">
        <f>IF(ISNUMBER(Regressions!U56),ROUND(Regressions!U56, 1), NA())</f>
        <v>#N/A</v>
      </c>
    </row>
    <row xmlns:x14ac="http://schemas.microsoft.com/office/spreadsheetml/2009/9/ac" r="47" x14ac:dyDescent="0.2">
      <c r="A47" s="368" t="str">
        <f>IF(ISBLANK(Regressions!A57), " ", Regressions!A57)</f>
        <v>Burkina Faso</v>
      </c>
      <c r="B47" s="369">
        <f>IF(ISBLANK(Regressions!B57), " ", Regressions!B57)</f>
        <v>2012</v>
      </c>
      <c r="C47" s="374" t="str">
        <f>IF(ISBLANK(Regressions!C57), " ", Regressions!C57)</f>
        <v>Urban</v>
      </c>
      <c r="D47" s="370">
        <f>IF(ISBLANK(Regressions!D57), " ", Regressions!D57)</f>
        <v>1859463.4588248639</v>
      </c>
      <c r="E47" s="239">
        <f>IF(ISNUMBER(Regressions!E57),ROUND(Regressions!E57, 1), NA())</f>
        <v>68.3</v>
      </c>
      <c r="F47" s="371">
        <f>IF(ISNUMBER(Regressions!F57),ROUND(Regressions!F57, 1), NA())</f>
        <v>68.3</v>
      </c>
      <c r="G47" s="261" t="e">
        <f>IF(ISNUMBER(Regressions!G57),ROUND(Regressions!G57, 1), NA())</f>
        <v>#N/A</v>
      </c>
      <c r="H47" s="372" t="e">
        <f>IF(ISNUMBER(Regressions!H57),ROUND(Regressions!H57, 1), NA())</f>
        <v>#N/A</v>
      </c>
      <c r="I47" s="262">
        <f>IF(ISNUMBER(Regressions!I57),ROUND(Regressions!I57, 1), NA())</f>
        <v>31.7</v>
      </c>
      <c r="J47" s="373">
        <f>IF(ISNUMBER(Regressions!K57),ROUND(Regressions!K57, 1), NA())</f>
        <v>89.5</v>
      </c>
      <c r="K47" s="371" t="e">
        <f>IF(ISNUMBER(Regressions!L57),ROUND(Regressions!L57, 1), NA())</f>
        <v>#N/A</v>
      </c>
      <c r="L47" s="263" t="e">
        <f>IF(ISNUMBER(Regressions!M57),ROUND(Regressions!M57, 1), NA())</f>
        <v>#N/A</v>
      </c>
      <c r="M47" s="372" t="e">
        <f>IF(ISNUMBER(Regressions!N57),ROUND(Regressions!N57, 1), NA())</f>
        <v>#N/A</v>
      </c>
      <c r="N47" s="262">
        <f>IF(ISNUMBER(Regressions!O57),ROUND(Regressions!O57, 1), NA())</f>
        <v>10.5</v>
      </c>
      <c r="O47" s="373" t="e">
        <f>IF(ISNUMBER(Regressions!Q57),ROUND(Regressions!Q57, 1), NA())</f>
        <v>#N/A</v>
      </c>
      <c r="P47" s="371" t="e">
        <f>IF(ISNUMBER(Regressions!R57),ROUND(Regressions!R57, 1), NA())</f>
        <v>#N/A</v>
      </c>
      <c r="Q47" s="240" t="e">
        <f>IF(ISNUMBER(Regressions!S57),ROUND(Regressions!S57, 1), NA())</f>
        <v>#N/A</v>
      </c>
      <c r="R47" s="372" t="e">
        <f>IF(ISNUMBER(Regressions!T57),ROUND(Regressions!T57, 1), NA())</f>
        <v>#N/A</v>
      </c>
      <c r="S47" s="262" t="e">
        <f>IF(ISNUMBER(Regressions!U57),ROUND(Regressions!U57, 1), NA())</f>
        <v>#N/A</v>
      </c>
    </row>
    <row xmlns:x14ac="http://schemas.microsoft.com/office/spreadsheetml/2009/9/ac" r="48" x14ac:dyDescent="0.2">
      <c r="A48" s="368" t="str">
        <f>IF(ISBLANK(Regressions!A58), " ", Regressions!A58)</f>
        <v>Burkina Faso</v>
      </c>
      <c r="B48" s="369">
        <f>IF(ISBLANK(Regressions!B58), " ", Regressions!B58)</f>
        <v>2013</v>
      </c>
      <c r="C48" s="374" t="str">
        <f>IF(ISBLANK(Regressions!C58), " ", Regressions!C58)</f>
        <v>Urban</v>
      </c>
      <c r="D48" s="370">
        <f>IF(ISBLANK(Regressions!D58), " ", Regressions!D58)</f>
        <v>1963369.3081134041</v>
      </c>
      <c r="E48" s="239">
        <f>IF(ISNUMBER(Regressions!E58),ROUND(Regressions!E58, 1), NA())</f>
        <v>68.3</v>
      </c>
      <c r="F48" s="371">
        <f>IF(ISNUMBER(Regressions!F58),ROUND(Regressions!F58, 1), NA())</f>
        <v>68.3</v>
      </c>
      <c r="G48" s="261" t="e">
        <f>IF(ISNUMBER(Regressions!G58),ROUND(Regressions!G58, 1), NA())</f>
        <v>#N/A</v>
      </c>
      <c r="H48" s="372" t="e">
        <f>IF(ISNUMBER(Regressions!H58),ROUND(Regressions!H58, 1), NA())</f>
        <v>#N/A</v>
      </c>
      <c r="I48" s="262">
        <f>IF(ISNUMBER(Regressions!I58),ROUND(Regressions!I58, 1), NA())</f>
        <v>31.7</v>
      </c>
      <c r="J48" s="373">
        <f>IF(ISNUMBER(Regressions!K58),ROUND(Regressions!K58, 1), NA())</f>
        <v>89.5</v>
      </c>
      <c r="K48" s="371" t="e">
        <f>IF(ISNUMBER(Regressions!L58),ROUND(Regressions!L58, 1), NA())</f>
        <v>#N/A</v>
      </c>
      <c r="L48" s="263" t="e">
        <f>IF(ISNUMBER(Regressions!M58),ROUND(Regressions!M58, 1), NA())</f>
        <v>#N/A</v>
      </c>
      <c r="M48" s="372" t="e">
        <f>IF(ISNUMBER(Regressions!N58),ROUND(Regressions!N58, 1), NA())</f>
        <v>#N/A</v>
      </c>
      <c r="N48" s="262">
        <f>IF(ISNUMBER(Regressions!O58),ROUND(Regressions!O58, 1), NA())</f>
        <v>10.5</v>
      </c>
      <c r="O48" s="373" t="e">
        <f>IF(ISNUMBER(Regressions!Q58),ROUND(Regressions!Q58, 1), NA())</f>
        <v>#N/A</v>
      </c>
      <c r="P48" s="371" t="e">
        <f>IF(ISNUMBER(Regressions!R58),ROUND(Regressions!R58, 1), NA())</f>
        <v>#N/A</v>
      </c>
      <c r="Q48" s="240" t="e">
        <f>IF(ISNUMBER(Regressions!S58),ROUND(Regressions!S58, 1), NA())</f>
        <v>#N/A</v>
      </c>
      <c r="R48" s="372" t="e">
        <f>IF(ISNUMBER(Regressions!T58),ROUND(Regressions!T58, 1), NA())</f>
        <v>#N/A</v>
      </c>
      <c r="S48" s="262" t="e">
        <f>IF(ISNUMBER(Regressions!U58),ROUND(Regressions!U58, 1), NA())</f>
        <v>#N/A</v>
      </c>
    </row>
    <row xmlns:x14ac="http://schemas.microsoft.com/office/spreadsheetml/2009/9/ac" r="49" x14ac:dyDescent="0.2">
      <c r="A49" s="368" t="str">
        <f>IF(ISBLANK(Regressions!A59), " ", Regressions!A59)</f>
        <v>Burkina Faso</v>
      </c>
      <c r="B49" s="369">
        <f>IF(ISBLANK(Regressions!B59), " ", Regressions!B59)</f>
        <v>2014</v>
      </c>
      <c r="C49" s="374" t="str">
        <f>IF(ISBLANK(Regressions!C59), " ", Regressions!C59)</f>
        <v>Urban</v>
      </c>
      <c r="D49" s="370">
        <f>IF(ISBLANK(Regressions!D59), " ", Regressions!D59)</f>
        <v>2071904.1459937859</v>
      </c>
      <c r="E49" s="239">
        <f>IF(ISNUMBER(Regressions!E59),ROUND(Regressions!E59, 1), NA())</f>
        <v>68.3</v>
      </c>
      <c r="F49" s="371">
        <f>IF(ISNUMBER(Regressions!F59),ROUND(Regressions!F59, 1), NA())</f>
        <v>68.3</v>
      </c>
      <c r="G49" s="261" t="e">
        <f>IF(ISNUMBER(Regressions!G59),ROUND(Regressions!G59, 1), NA())</f>
        <v>#N/A</v>
      </c>
      <c r="H49" s="372" t="e">
        <f>IF(ISNUMBER(Regressions!H59),ROUND(Regressions!H59, 1), NA())</f>
        <v>#N/A</v>
      </c>
      <c r="I49" s="262">
        <f>IF(ISNUMBER(Regressions!I59),ROUND(Regressions!I59, 1), NA())</f>
        <v>31.7</v>
      </c>
      <c r="J49" s="373">
        <f>IF(ISNUMBER(Regressions!K59),ROUND(Regressions!K59, 1), NA())</f>
        <v>89.5</v>
      </c>
      <c r="K49" s="371" t="e">
        <f>IF(ISNUMBER(Regressions!L59),ROUND(Regressions!L59, 1), NA())</f>
        <v>#N/A</v>
      </c>
      <c r="L49" s="263" t="e">
        <f>IF(ISNUMBER(Regressions!M59),ROUND(Regressions!M59, 1), NA())</f>
        <v>#N/A</v>
      </c>
      <c r="M49" s="372" t="e">
        <f>IF(ISNUMBER(Regressions!N59),ROUND(Regressions!N59, 1), NA())</f>
        <v>#N/A</v>
      </c>
      <c r="N49" s="262">
        <f>IF(ISNUMBER(Regressions!O59),ROUND(Regressions!O59, 1), NA())</f>
        <v>10.5</v>
      </c>
      <c r="O49" s="373" t="e">
        <f>IF(ISNUMBER(Regressions!Q59),ROUND(Regressions!Q59, 1), NA())</f>
        <v>#N/A</v>
      </c>
      <c r="P49" s="371" t="e">
        <f>IF(ISNUMBER(Regressions!R59),ROUND(Regressions!R59, 1), NA())</f>
        <v>#N/A</v>
      </c>
      <c r="Q49" s="240" t="e">
        <f>IF(ISNUMBER(Regressions!S59),ROUND(Regressions!S59, 1), NA())</f>
        <v>#N/A</v>
      </c>
      <c r="R49" s="372" t="e">
        <f>IF(ISNUMBER(Regressions!T59),ROUND(Regressions!T59, 1), NA())</f>
        <v>#N/A</v>
      </c>
      <c r="S49" s="262" t="e">
        <f>IF(ISNUMBER(Regressions!U59),ROUND(Regressions!U59, 1), NA())</f>
        <v>#N/A</v>
      </c>
    </row>
    <row xmlns:x14ac="http://schemas.microsoft.com/office/spreadsheetml/2009/9/ac" r="50" x14ac:dyDescent="0.2">
      <c r="A50" s="368" t="str">
        <f>IF(ISBLANK(Regressions!A60), " ", Regressions!A60)</f>
        <v>Burkina Faso</v>
      </c>
      <c r="B50" s="369">
        <f>IF(ISBLANK(Regressions!B60), " ", Regressions!B60)</f>
        <v>2015</v>
      </c>
      <c r="C50" s="374" t="str">
        <f>IF(ISBLANK(Regressions!C60), " ", Regressions!C60)</f>
        <v>Urban</v>
      </c>
      <c r="D50" s="370">
        <f>IF(ISBLANK(Regressions!D60), " ", Regressions!D60)</f>
        <v>2185838.2818185622</v>
      </c>
      <c r="E50" s="239">
        <f>IF(ISNUMBER(Regressions!E60),ROUND(Regressions!E60, 1), NA())</f>
        <v>69.7</v>
      </c>
      <c r="F50" s="371">
        <f>IF(ISNUMBER(Regressions!F60),ROUND(Regressions!F60, 1), NA())</f>
        <v>69.7</v>
      </c>
      <c r="G50" s="261" t="e">
        <f>IF(ISNUMBER(Regressions!G60),ROUND(Regressions!G60, 1), NA())</f>
        <v>#N/A</v>
      </c>
      <c r="H50" s="372" t="e">
        <f>IF(ISNUMBER(Regressions!H60),ROUND(Regressions!H60, 1), NA())</f>
        <v>#N/A</v>
      </c>
      <c r="I50" s="262">
        <f>IF(ISNUMBER(Regressions!I60),ROUND(Regressions!I60, 1), NA())</f>
        <v>30.3</v>
      </c>
      <c r="J50" s="373">
        <f>IF(ISNUMBER(Regressions!K60),ROUND(Regressions!K60, 1), NA())</f>
        <v>89.5</v>
      </c>
      <c r="K50" s="371" t="e">
        <f>IF(ISNUMBER(Regressions!L60),ROUND(Regressions!L60, 1), NA())</f>
        <v>#N/A</v>
      </c>
      <c r="L50" s="263" t="e">
        <f>IF(ISNUMBER(Regressions!M60),ROUND(Regressions!M60, 1), NA())</f>
        <v>#N/A</v>
      </c>
      <c r="M50" s="372" t="e">
        <f>IF(ISNUMBER(Regressions!N60),ROUND(Regressions!N60, 1), NA())</f>
        <v>#N/A</v>
      </c>
      <c r="N50" s="262">
        <f>IF(ISNUMBER(Regressions!O60),ROUND(Regressions!O60, 1), NA())</f>
        <v>10.5</v>
      </c>
      <c r="O50" s="373" t="e">
        <f>IF(ISNUMBER(Regressions!Q60),ROUND(Regressions!Q60, 1), NA())</f>
        <v>#N/A</v>
      </c>
      <c r="P50" s="371" t="e">
        <f>IF(ISNUMBER(Regressions!R60),ROUND(Regressions!R60, 1), NA())</f>
        <v>#N/A</v>
      </c>
      <c r="Q50" s="240" t="e">
        <f>IF(ISNUMBER(Regressions!S60),ROUND(Regressions!S60, 1), NA())</f>
        <v>#N/A</v>
      </c>
      <c r="R50" s="372" t="e">
        <f>IF(ISNUMBER(Regressions!T60),ROUND(Regressions!T60, 1), NA())</f>
        <v>#N/A</v>
      </c>
      <c r="S50" s="262" t="e">
        <f>IF(ISNUMBER(Regressions!U60),ROUND(Regressions!U60, 1), NA())</f>
        <v>#N/A</v>
      </c>
    </row>
    <row xmlns:x14ac="http://schemas.microsoft.com/office/spreadsheetml/2009/9/ac" r="51" x14ac:dyDescent="0.2">
      <c r="A51" s="368" t="str">
        <f>IF(ISBLANK(Regressions!A61), " ", Regressions!A61)</f>
        <v>Burkina Faso</v>
      </c>
      <c r="B51" s="369">
        <f>IF(ISBLANK(Regressions!B61), " ", Regressions!B61)</f>
        <v>2016</v>
      </c>
      <c r="C51" s="374" t="str">
        <f>IF(ISBLANK(Regressions!C61), " ", Regressions!C61)</f>
        <v>Urban</v>
      </c>
      <c r="D51" s="370">
        <f>IF(ISBLANK(Regressions!D61), " ", Regressions!D61)</f>
        <v>2304195.7642350192</v>
      </c>
      <c r="E51" s="239">
        <f>IF(ISNUMBER(Regressions!E61),ROUND(Regressions!E61, 1), NA())</f>
        <v>71.099999999999994</v>
      </c>
      <c r="F51" s="371">
        <f>IF(ISNUMBER(Regressions!F61),ROUND(Regressions!F61, 1), NA())</f>
        <v>71.099999999999994</v>
      </c>
      <c r="G51" s="261" t="e">
        <f>IF(ISNUMBER(Regressions!G61),ROUND(Regressions!G61, 1), NA())</f>
        <v>#N/A</v>
      </c>
      <c r="H51" s="372" t="e">
        <f>IF(ISNUMBER(Regressions!H61),ROUND(Regressions!H61, 1), NA())</f>
        <v>#N/A</v>
      </c>
      <c r="I51" s="262">
        <f>IF(ISNUMBER(Regressions!I61),ROUND(Regressions!I61, 1), NA())</f>
        <v>28.9</v>
      </c>
      <c r="J51" s="373">
        <f>IF(ISNUMBER(Regressions!K61),ROUND(Regressions!K61, 1), NA())</f>
        <v>89.5</v>
      </c>
      <c r="K51" s="371" t="e">
        <f>IF(ISNUMBER(Regressions!L61),ROUND(Regressions!L61, 1), NA())</f>
        <v>#N/A</v>
      </c>
      <c r="L51" s="263" t="e">
        <f>IF(ISNUMBER(Regressions!M61),ROUND(Regressions!M61, 1), NA())</f>
        <v>#N/A</v>
      </c>
      <c r="M51" s="372" t="e">
        <f>IF(ISNUMBER(Regressions!N61),ROUND(Regressions!N61, 1), NA())</f>
        <v>#N/A</v>
      </c>
      <c r="N51" s="262">
        <f>IF(ISNUMBER(Regressions!O61),ROUND(Regressions!O61, 1), NA())</f>
        <v>10.5</v>
      </c>
      <c r="O51" s="373" t="e">
        <f>IF(ISNUMBER(Regressions!Q61),ROUND(Regressions!Q61, 1), NA())</f>
        <v>#N/A</v>
      </c>
      <c r="P51" s="371" t="e">
        <f>IF(ISNUMBER(Regressions!R61),ROUND(Regressions!R61, 1), NA())</f>
        <v>#N/A</v>
      </c>
      <c r="Q51" s="240" t="e">
        <f>IF(ISNUMBER(Regressions!S61),ROUND(Regressions!S61, 1), NA())</f>
        <v>#N/A</v>
      </c>
      <c r="R51" s="372" t="e">
        <f>IF(ISNUMBER(Regressions!T61),ROUND(Regressions!T61, 1), NA())</f>
        <v>#N/A</v>
      </c>
      <c r="S51" s="262" t="e">
        <f>IF(ISNUMBER(Regressions!U61),ROUND(Regressions!U61, 1), NA())</f>
        <v>#N/A</v>
      </c>
    </row>
    <row xmlns:x14ac="http://schemas.microsoft.com/office/spreadsheetml/2009/9/ac" r="52" x14ac:dyDescent="0.2">
      <c r="A52" s="368" t="str">
        <f>IF(ISBLANK(Regressions!A62), " ", Regressions!A62)</f>
        <v>Burkina Faso</v>
      </c>
      <c r="B52" s="369">
        <f>IF(ISBLANK(Regressions!B62), " ", Regressions!B62)</f>
        <v>2017</v>
      </c>
      <c r="C52" s="374" t="str">
        <f>IF(ISBLANK(Regressions!C62), " ", Regressions!C62)</f>
        <v>Urban</v>
      </c>
      <c r="D52" s="370">
        <f>IF(ISBLANK(Regressions!D62), " ", Regressions!D62)</f>
        <v>2427172.4574270248</v>
      </c>
      <c r="E52" s="239">
        <f>IF(ISNUMBER(Regressions!E62),ROUND(Regressions!E62, 1), NA())</f>
        <v>72.5</v>
      </c>
      <c r="F52" s="371">
        <f>IF(ISNUMBER(Regressions!F62),ROUND(Regressions!F62, 1), NA())</f>
        <v>72.5</v>
      </c>
      <c r="G52" s="261" t="e">
        <f>IF(ISNUMBER(Regressions!G62),ROUND(Regressions!G62, 1), NA())</f>
        <v>#N/A</v>
      </c>
      <c r="H52" s="372" t="e">
        <f>IF(ISNUMBER(Regressions!H62),ROUND(Regressions!H62, 1), NA())</f>
        <v>#N/A</v>
      </c>
      <c r="I52" s="262">
        <f>IF(ISNUMBER(Regressions!I62),ROUND(Regressions!I62, 1), NA())</f>
        <v>27.5</v>
      </c>
      <c r="J52" s="373">
        <f>IF(ISNUMBER(Regressions!K62),ROUND(Regressions!K62, 1), NA())</f>
        <v>89.5</v>
      </c>
      <c r="K52" s="371" t="e">
        <f>IF(ISNUMBER(Regressions!L62),ROUND(Regressions!L62, 1), NA())</f>
        <v>#N/A</v>
      </c>
      <c r="L52" s="263" t="e">
        <f>IF(ISNUMBER(Regressions!M62),ROUND(Regressions!M62, 1), NA())</f>
        <v>#N/A</v>
      </c>
      <c r="M52" s="372" t="e">
        <f>IF(ISNUMBER(Regressions!N62),ROUND(Regressions!N62, 1), NA())</f>
        <v>#N/A</v>
      </c>
      <c r="N52" s="262">
        <f>IF(ISNUMBER(Regressions!O62),ROUND(Regressions!O62, 1), NA())</f>
        <v>10.5</v>
      </c>
      <c r="O52" s="373" t="e">
        <f>IF(ISNUMBER(Regressions!Q62),ROUND(Regressions!Q62, 1), NA())</f>
        <v>#N/A</v>
      </c>
      <c r="P52" s="371" t="e">
        <f>IF(ISNUMBER(Regressions!R62),ROUND(Regressions!R62, 1), NA())</f>
        <v>#N/A</v>
      </c>
      <c r="Q52" s="240" t="e">
        <f>IF(ISNUMBER(Regressions!S62),ROUND(Regressions!S62, 1), NA())</f>
        <v>#N/A</v>
      </c>
      <c r="R52" s="372" t="e">
        <f>IF(ISNUMBER(Regressions!T62),ROUND(Regressions!T62, 1), NA())</f>
        <v>#N/A</v>
      </c>
      <c r="S52" s="262" t="e">
        <f>IF(ISNUMBER(Regressions!U62),ROUND(Regressions!U62, 1), NA())</f>
        <v>#N/A</v>
      </c>
    </row>
    <row xmlns:x14ac="http://schemas.microsoft.com/office/spreadsheetml/2009/9/ac" r="53" x14ac:dyDescent="0.2">
      <c r="A53" s="368" t="str">
        <f>IF(ISBLANK(Regressions!A63), " ", Regressions!A63)</f>
        <v>Burkina Faso</v>
      </c>
      <c r="B53" s="369">
        <f>IF(ISBLANK(Regressions!B63), " ", Regressions!B63)</f>
        <v>2018</v>
      </c>
      <c r="C53" s="374" t="str">
        <f>IF(ISBLANK(Regressions!C63), " ", Regressions!C63)</f>
        <v>Urban</v>
      </c>
      <c r="D53" s="370">
        <f>IF(ISBLANK(Regressions!D63), " ", Regressions!D63)</f>
        <v>2552990.7454501148</v>
      </c>
      <c r="E53" s="239">
        <f>IF(ISNUMBER(Regressions!E63),ROUND(Regressions!E63, 1), NA())</f>
        <v>73.900000000000006</v>
      </c>
      <c r="F53" s="371">
        <f>IF(ISNUMBER(Regressions!F63),ROUND(Regressions!F63, 1), NA())</f>
        <v>73.900000000000006</v>
      </c>
      <c r="G53" s="261" t="e">
        <f>IF(ISNUMBER(Regressions!G63),ROUND(Regressions!G63, 1), NA())</f>
        <v>#N/A</v>
      </c>
      <c r="H53" s="372" t="e">
        <f>IF(ISNUMBER(Regressions!H63),ROUND(Regressions!H63, 1), NA())</f>
        <v>#N/A</v>
      </c>
      <c r="I53" s="262">
        <f>IF(ISNUMBER(Regressions!I63),ROUND(Regressions!I63, 1), NA())</f>
        <v>26.1</v>
      </c>
      <c r="J53" s="373">
        <f>IF(ISNUMBER(Regressions!K63),ROUND(Regressions!K63, 1), NA())</f>
        <v>89.5</v>
      </c>
      <c r="K53" s="371" t="e">
        <f>IF(ISNUMBER(Regressions!L63),ROUND(Regressions!L63, 1), NA())</f>
        <v>#N/A</v>
      </c>
      <c r="L53" s="263" t="e">
        <f>IF(ISNUMBER(Regressions!M63),ROUND(Regressions!M63, 1), NA())</f>
        <v>#N/A</v>
      </c>
      <c r="M53" s="372" t="e">
        <f>IF(ISNUMBER(Regressions!N63),ROUND(Regressions!N63, 1), NA())</f>
        <v>#N/A</v>
      </c>
      <c r="N53" s="262">
        <f>IF(ISNUMBER(Regressions!O63),ROUND(Regressions!O63, 1), NA())</f>
        <v>10.5</v>
      </c>
      <c r="O53" s="373" t="e">
        <f>IF(ISNUMBER(Regressions!Q63),ROUND(Regressions!Q63, 1), NA())</f>
        <v>#N/A</v>
      </c>
      <c r="P53" s="371" t="e">
        <f>IF(ISNUMBER(Regressions!R63),ROUND(Regressions!R63, 1), NA())</f>
        <v>#N/A</v>
      </c>
      <c r="Q53" s="240" t="e">
        <f>IF(ISNUMBER(Regressions!S63),ROUND(Regressions!S63, 1), NA())</f>
        <v>#N/A</v>
      </c>
      <c r="R53" s="372" t="e">
        <f>IF(ISNUMBER(Regressions!T63),ROUND(Regressions!T63, 1), NA())</f>
        <v>#N/A</v>
      </c>
      <c r="S53" s="262" t="e">
        <f>IF(ISNUMBER(Regressions!U63),ROUND(Regressions!U63, 1), NA())</f>
        <v>#N/A</v>
      </c>
    </row>
    <row xmlns:x14ac="http://schemas.microsoft.com/office/spreadsheetml/2009/9/ac" r="54" x14ac:dyDescent="0.2">
      <c r="A54" s="368" t="str">
        <f>IF(ISBLANK(Regressions!A64), " ", Regressions!A64)</f>
        <v>Burkina Faso</v>
      </c>
      <c r="B54" s="369">
        <f>IF(ISBLANK(Regressions!B64), " ", Regressions!B64)</f>
        <v>2019</v>
      </c>
      <c r="C54" s="374" t="str">
        <f>IF(ISBLANK(Regressions!C64), " ", Regressions!C64)</f>
        <v>Urban</v>
      </c>
      <c r="D54" s="370">
        <f>IF(ISBLANK(Regressions!D64), " ", Regressions!D64)</f>
        <v>2680824.7502665711</v>
      </c>
      <c r="E54" s="239">
        <f>IF(ISNUMBER(Regressions!E64),ROUND(Regressions!E64, 1), NA())</f>
        <v>75.3</v>
      </c>
      <c r="F54" s="371">
        <f>IF(ISNUMBER(Regressions!F64),ROUND(Regressions!F64, 1), NA())</f>
        <v>75.3</v>
      </c>
      <c r="G54" s="261" t="e">
        <f>IF(ISNUMBER(Regressions!G64),ROUND(Regressions!G64, 1), NA())</f>
        <v>#N/A</v>
      </c>
      <c r="H54" s="372" t="e">
        <f>IF(ISNUMBER(Regressions!H64),ROUND(Regressions!H64, 1), NA())</f>
        <v>#N/A</v>
      </c>
      <c r="I54" s="262">
        <f>IF(ISNUMBER(Regressions!I64),ROUND(Regressions!I64, 1), NA())</f>
        <v>24.7</v>
      </c>
      <c r="J54" s="373">
        <f>IF(ISNUMBER(Regressions!K64),ROUND(Regressions!K64, 1), NA())</f>
        <v>89.5</v>
      </c>
      <c r="K54" s="371" t="e">
        <f>IF(ISNUMBER(Regressions!L64),ROUND(Regressions!L64, 1), NA())</f>
        <v>#N/A</v>
      </c>
      <c r="L54" s="263" t="e">
        <f>IF(ISNUMBER(Regressions!M64),ROUND(Regressions!M64, 1), NA())</f>
        <v>#N/A</v>
      </c>
      <c r="M54" s="372" t="e">
        <f>IF(ISNUMBER(Regressions!N64),ROUND(Regressions!N64, 1), NA())</f>
        <v>#N/A</v>
      </c>
      <c r="N54" s="262">
        <f>IF(ISNUMBER(Regressions!O64),ROUND(Regressions!O64, 1), NA())</f>
        <v>10.5</v>
      </c>
      <c r="O54" s="373" t="e">
        <f>IF(ISNUMBER(Regressions!Q64),ROUND(Regressions!Q64, 1), NA())</f>
        <v>#N/A</v>
      </c>
      <c r="P54" s="371" t="e">
        <f>IF(ISNUMBER(Regressions!R64),ROUND(Regressions!R64, 1), NA())</f>
        <v>#N/A</v>
      </c>
      <c r="Q54" s="240" t="e">
        <f>IF(ISNUMBER(Regressions!S64),ROUND(Regressions!S64, 1), NA())</f>
        <v>#N/A</v>
      </c>
      <c r="R54" s="372" t="e">
        <f>IF(ISNUMBER(Regressions!T64),ROUND(Regressions!T64, 1), NA())</f>
        <v>#N/A</v>
      </c>
      <c r="S54" s="262" t="e">
        <f>IF(ISNUMBER(Regressions!U64),ROUND(Regressions!U64, 1), NA())</f>
        <v>#N/A</v>
      </c>
    </row>
    <row xmlns:x14ac="http://schemas.microsoft.com/office/spreadsheetml/2009/9/ac" r="55" ht="13.5" customHeight="true" x14ac:dyDescent="0.2">
      <c r="A55" s="368" t="str">
        <f>IF(ISBLANK(Regressions!A65), " ", Regressions!A65)</f>
        <v>Burkina Faso</v>
      </c>
      <c r="B55" s="369">
        <f>IF(ISBLANK(Regressions!B65), " ", Regressions!B65)</f>
        <v>2020</v>
      </c>
      <c r="C55" s="374" t="str">
        <f>IF(ISBLANK(Regressions!C65), " ", Regressions!C65)</f>
        <v>Urban</v>
      </c>
      <c r="D55" s="370">
        <f>IF(ISBLANK(Regressions!D65), " ", Regressions!D65)</f>
        <v>2808572.7272142218</v>
      </c>
      <c r="E55" s="239" t="e">
        <f>IF(ISNUMBER(Regressions!E65),ROUND(Regressions!E65, 1), NA())</f>
        <v>#N/A</v>
      </c>
      <c r="F55" s="371">
        <f>IF(ISNUMBER(Regressions!F65),ROUND(Regressions!F65, 1), NA())</f>
        <v>76.7</v>
      </c>
      <c r="G55" s="261" t="e">
        <f>IF(ISNUMBER(Regressions!G65),ROUND(Regressions!G65, 1), NA())</f>
        <v>#N/A</v>
      </c>
      <c r="H55" s="372" t="e">
        <f>IF(ISNUMBER(Regressions!H65),ROUND(Regressions!H65, 1), NA())</f>
        <v>#N/A</v>
      </c>
      <c r="I55" s="262">
        <f>IF(ISNUMBER(Regressions!I65),ROUND(Regressions!I65, 1), NA())</f>
        <v>23.3</v>
      </c>
      <c r="J55" s="373">
        <f>IF(ISNUMBER(Regressions!K65),ROUND(Regressions!K65, 1), NA())</f>
        <v>89.5</v>
      </c>
      <c r="K55" s="371" t="e">
        <f>IF(ISNUMBER(Regressions!L65),ROUND(Regressions!L65, 1), NA())</f>
        <v>#N/A</v>
      </c>
      <c r="L55" s="263" t="e">
        <f>IF(ISNUMBER(Regressions!M65),ROUND(Regressions!M65, 1), NA())</f>
        <v>#N/A</v>
      </c>
      <c r="M55" s="372" t="e">
        <f>IF(ISNUMBER(Regressions!N65),ROUND(Regressions!N65, 1), NA())</f>
        <v>#N/A</v>
      </c>
      <c r="N55" s="262">
        <f>IF(ISNUMBER(Regressions!O65),ROUND(Regressions!O65, 1), NA())</f>
        <v>10.5</v>
      </c>
      <c r="O55" s="373" t="e">
        <f>IF(ISNUMBER(Regressions!Q65),ROUND(Regressions!Q65, 1), NA())</f>
        <v>#N/A</v>
      </c>
      <c r="P55" s="371" t="e">
        <f>IF(ISNUMBER(Regressions!R65),ROUND(Regressions!R65, 1), NA())</f>
        <v>#N/A</v>
      </c>
      <c r="Q55" s="240" t="e">
        <f>IF(ISNUMBER(Regressions!S65),ROUND(Regressions!S65, 1), NA())</f>
        <v>#N/A</v>
      </c>
      <c r="R55" s="372" t="e">
        <f>IF(ISNUMBER(Regressions!T65),ROUND(Regressions!T65, 1), NA())</f>
        <v>#N/A</v>
      </c>
      <c r="S55" s="262" t="e">
        <f>IF(ISNUMBER(Regressions!U65),ROUND(Regressions!U65, 1), NA())</f>
        <v>#N/A</v>
      </c>
    </row>
    <row xmlns:x14ac="http://schemas.microsoft.com/office/spreadsheetml/2009/9/ac" r="56" x14ac:dyDescent="0.2">
      <c r="A56" s="433" t="str">
        <f>IF(ISBLANK(Regressions!A66), " ", Regressions!A66)</f>
        <v>Burkina Faso</v>
      </c>
      <c r="B56" s="434">
        <f>IF(ISBLANK(Regressions!B66), " ", Regressions!B66)</f>
        <v>2021</v>
      </c>
      <c r="C56" s="435" t="str">
        <f>IF(ISBLANK(Regressions!C66), " ", Regressions!C66)</f>
        <v>Urban</v>
      </c>
      <c r="D56" s="436">
        <f>IF(ISBLANK(Regressions!D66), " ", Regressions!D66)</f>
        <v>2937859.8748755832</v>
      </c>
      <c r="E56" s="439" t="e">
        <f>IF(ISNUMBER(Regressions!E66),ROUND(Regressions!E66, 1), NA())</f>
        <v>#N/A</v>
      </c>
      <c r="F56" s="437">
        <f>IF(ISNUMBER(Regressions!F66),ROUND(Regressions!F66, 1), NA())</f>
        <v>78.099999999999994</v>
      </c>
      <c r="G56" s="440" t="e">
        <f>IF(ISNUMBER(Regressions!G66),ROUND(Regressions!G66, 1), NA())</f>
        <v>#N/A</v>
      </c>
      <c r="H56" s="438" t="e">
        <f>IF(ISNUMBER(Regressions!H66),ROUND(Regressions!H66, 1), NA())</f>
        <v>#N/A</v>
      </c>
      <c r="I56" s="441">
        <f>IF(ISNUMBER(Regressions!I66),ROUND(Regressions!I66, 1), NA())</f>
        <v>21.9</v>
      </c>
      <c r="J56" s="439" t="e">
        <f>IF(ISNUMBER(Regressions!K66),ROUND(Regressions!K66, 1), NA())</f>
        <v>#N/A</v>
      </c>
      <c r="K56" s="437" t="e">
        <f>IF(ISNUMBER(Regressions!L66),ROUND(Regressions!L66, 1), NA())</f>
        <v>#N/A</v>
      </c>
      <c r="L56" s="442" t="e">
        <f>IF(ISNUMBER(Regressions!M66),ROUND(Regressions!M66, 1), NA())</f>
        <v>#N/A</v>
      </c>
      <c r="M56" s="438" t="e">
        <f>IF(ISNUMBER(Regressions!N66),ROUND(Regressions!N66, 1), NA())</f>
        <v>#N/A</v>
      </c>
      <c r="N56" s="441" t="e">
        <f>IF(ISNUMBER(Regressions!O66),ROUND(Regressions!O66, 1), NA())</f>
        <v>#N/A</v>
      </c>
      <c r="O56" s="439" t="e">
        <f>IF(ISNUMBER(Regressions!Q66),ROUND(Regressions!Q66, 1), NA())</f>
        <v>#N/A</v>
      </c>
      <c r="P56" s="437" t="e">
        <f>IF(ISNUMBER(Regressions!R66),ROUND(Regressions!R66, 1), NA())</f>
        <v>#N/A</v>
      </c>
      <c r="Q56" s="443" t="e">
        <f>IF(ISNUMBER(Regressions!S66),ROUND(Regressions!S66, 1), NA())</f>
        <v>#N/A</v>
      </c>
      <c r="R56" s="438" t="e">
        <f>IF(ISNUMBER(Regressions!T66),ROUND(Regressions!T66, 1), NA())</f>
        <v>#N/A</v>
      </c>
      <c r="S56" s="441" t="e">
        <f>IF(ISNUMBER(Regressions!U66),ROUND(Regressions!U66, 1), NA())</f>
        <v>#N/A</v>
      </c>
      <c r="T56" s="432"/>
      <c r="U56" s="432"/>
      <c r="V56" s="432"/>
      <c r="W56" s="432"/>
      <c r="X56" s="432"/>
      <c r="Y56" s="432"/>
      <c r="Z56" s="432"/>
      <c r="AA56" s="432"/>
      <c r="AB56" s="432"/>
      <c r="AC56" s="432"/>
    </row>
    <row xmlns:x14ac="http://schemas.microsoft.com/office/spreadsheetml/2009/9/ac" r="57" x14ac:dyDescent="0.2">
      <c r="A57" s="368" t="str">
        <f>IF(ISBLANK(Regressions!A67), " ", Regressions!A67)</f>
        <v>Burkina Faso</v>
      </c>
      <c r="B57" s="369">
        <f>IF(ISBLANK(Regressions!B67), " ", Regressions!B67)</f>
        <v>2022</v>
      </c>
      <c r="C57" s="374" t="str">
        <f>IF(ISBLANK(Regressions!C67), " ", Regressions!C67)</f>
        <v>Urban</v>
      </c>
      <c r="D57" s="370">
        <f>IF(ISBLANK(Regressions!D67), " ", Regressions!D67)</f>
        <v>3068926.694628315</v>
      </c>
      <c r="E57" s="239" t="e">
        <f>IF(ISNUMBER(Regressions!E67),ROUND(Regressions!E67, 1), NA())</f>
        <v>#N/A</v>
      </c>
      <c r="F57" s="371">
        <f>IF(ISNUMBER(Regressions!F67),ROUND(Regressions!F67, 1), NA())</f>
        <v>79.599999999999994</v>
      </c>
      <c r="G57" s="261" t="e">
        <f>IF(ISNUMBER(Regressions!G67),ROUND(Regressions!G67, 1), NA())</f>
        <v>#N/A</v>
      </c>
      <c r="H57" s="372" t="e">
        <f>IF(ISNUMBER(Regressions!H67),ROUND(Regressions!H67, 1), NA())</f>
        <v>#N/A</v>
      </c>
      <c r="I57" s="262">
        <f>IF(ISNUMBER(Regressions!I67),ROUND(Regressions!I67, 1), NA())</f>
        <v>20.399999999999999</v>
      </c>
      <c r="J57" s="373" t="e">
        <f>IF(ISNUMBER(Regressions!K67),ROUND(Regressions!K67, 1), NA())</f>
        <v>#N/A</v>
      </c>
      <c r="K57" s="371" t="e">
        <f>IF(ISNUMBER(Regressions!L67),ROUND(Regressions!L67, 1), NA())</f>
        <v>#N/A</v>
      </c>
      <c r="L57" s="263" t="e">
        <f>IF(ISNUMBER(Regressions!M67),ROUND(Regressions!M67, 1), NA())</f>
        <v>#N/A</v>
      </c>
      <c r="M57" s="372" t="e">
        <f>IF(ISNUMBER(Regressions!N67),ROUND(Regressions!N67, 1), NA())</f>
        <v>#N/A</v>
      </c>
      <c r="N57" s="262" t="e">
        <f>IF(ISNUMBER(Regressions!O67),ROUND(Regressions!O67, 1), NA())</f>
        <v>#N/A</v>
      </c>
      <c r="O57" s="373" t="e">
        <f>IF(ISNUMBER(Regressions!Q67),ROUND(Regressions!Q67, 1), NA())</f>
        <v>#N/A</v>
      </c>
      <c r="P57" s="371" t="e">
        <f>IF(ISNUMBER(Regressions!R67),ROUND(Regressions!R67, 1), NA())</f>
        <v>#N/A</v>
      </c>
      <c r="Q57" s="240" t="e">
        <f>IF(ISNUMBER(Regressions!S67),ROUND(Regressions!S67, 1), NA())</f>
        <v>#N/A</v>
      </c>
      <c r="R57" s="372" t="e">
        <f>IF(ISNUMBER(Regressions!T67),ROUND(Regressions!T67, 1), NA())</f>
        <v>#N/A</v>
      </c>
      <c r="S57" s="262" t="e">
        <f>IF(ISNUMBER(Regressions!U67),ROUND(Regressions!U67, 1), NA())</f>
        <v>#N/A</v>
      </c>
    </row>
    <row xmlns:x14ac="http://schemas.microsoft.com/office/spreadsheetml/2009/9/ac" r="58" x14ac:dyDescent="0.2">
      <c r="A58" s="375" t="str">
        <f>IF(ISBLANK(Regressions!A68), " ", Regressions!A68)</f>
        <v>Burkina Faso</v>
      </c>
      <c r="B58" s="376">
        <f>IF(ISBLANK(Regressions!B68), " ", Regressions!B68)</f>
        <v>2023</v>
      </c>
      <c r="C58" s="377" t="str">
        <f>IF(ISBLANK(Regressions!C68), " ", Regressions!C68)</f>
        <v>Urban</v>
      </c>
      <c r="D58" s="378">
        <f>IF(ISBLANK(Regressions!D68), " ", Regressions!D68)</f>
        <v>3159706.6584772109</v>
      </c>
      <c r="E58" s="379" t="e">
        <f>IF(ISNUMBER(Regressions!E68),ROUND(Regressions!E68, 1), NA())</f>
        <v>#N/A</v>
      </c>
      <c r="F58" s="380">
        <f>IF(ISNUMBER(Regressions!F68),ROUND(Regressions!F68, 1), NA())</f>
        <v>81</v>
      </c>
      <c r="G58" s="381" t="e">
        <f>IF(ISNUMBER(Regressions!G68),ROUND(Regressions!G68, 1), NA())</f>
        <v>#N/A</v>
      </c>
      <c r="H58" s="382" t="e">
        <f>IF(ISNUMBER(Regressions!H68),ROUND(Regressions!H68, 1), NA())</f>
        <v>#N/A</v>
      </c>
      <c r="I58" s="383">
        <f>IF(ISNUMBER(Regressions!I68),ROUND(Regressions!I68, 1), NA())</f>
        <v>19</v>
      </c>
      <c r="J58" s="384" t="e">
        <f>IF(ISNUMBER(Regressions!K68),ROUND(Regressions!K68, 1), NA())</f>
        <v>#N/A</v>
      </c>
      <c r="K58" s="380" t="e">
        <f>IF(ISNUMBER(Regressions!L68),ROUND(Regressions!L68, 1), NA())</f>
        <v>#N/A</v>
      </c>
      <c r="L58" s="385" t="e">
        <f>IF(ISNUMBER(Regressions!M68),ROUND(Regressions!M68, 1), NA())</f>
        <v>#N/A</v>
      </c>
      <c r="M58" s="382" t="e">
        <f>IF(ISNUMBER(Regressions!N68),ROUND(Regressions!N68, 1), NA())</f>
        <v>#N/A</v>
      </c>
      <c r="N58" s="383" t="e">
        <f>IF(ISNUMBER(Regressions!O68),ROUND(Regressions!O68, 1), NA())</f>
        <v>#N/A</v>
      </c>
      <c r="O58" s="384" t="e">
        <f>IF(ISNUMBER(Regressions!Q68),ROUND(Regressions!Q68, 1), NA())</f>
        <v>#N/A</v>
      </c>
      <c r="P58" s="380" t="e">
        <f>IF(ISNUMBER(Regressions!R68),ROUND(Regressions!R68, 1), NA())</f>
        <v>#N/A</v>
      </c>
      <c r="Q58" s="386" t="e">
        <f>IF(ISNUMBER(Regressions!S68),ROUND(Regressions!S68, 1), NA())</f>
        <v>#N/A</v>
      </c>
      <c r="R58" s="382" t="e">
        <f>IF(ISNUMBER(Regressions!T68),ROUND(Regressions!T68, 1), NA())</f>
        <v>#N/A</v>
      </c>
      <c r="S58" s="383" t="e">
        <f>IF(ISNUMBER(Regressions!U68),ROUND(Regressions!U68, 1), NA())</f>
        <v>#N/A</v>
      </c>
    </row>
    <row xmlns:x14ac="http://schemas.microsoft.com/office/spreadsheetml/2009/9/ac" r="59" hidden="true" x14ac:dyDescent="0.2">
      <c r="A59" s="368" t="str">
        <f>IF(ISBLANK(Regressions!A69), " ", Regressions!A69)</f>
        <v>Burkina Faso</v>
      </c>
      <c r="B59" s="369">
        <f>IF(ISBLANK(Regressions!B69), " ", Regressions!B69)</f>
        <v>2024</v>
      </c>
      <c r="C59" s="374" t="str">
        <f>IF(ISBLANK(Regressions!C69), " ", Regressions!C69)</f>
        <v>Urban</v>
      </c>
      <c r="D59" s="370" t="str">
        <f>IF(ISBLANK(Regressions!D69), " ", Regressions!D69)</f>
        <v> </v>
      </c>
      <c r="E59" s="239" t="e">
        <f>IF(ISNUMBER(Regressions!E69),ROUND(Regressions!E69, 1), NA())</f>
        <v>#N/A</v>
      </c>
      <c r="F59" s="371" t="e">
        <f>IF(ISNUMBER(Regressions!F69),ROUND(Regressions!F69, 1), NA())</f>
        <v>#N/A</v>
      </c>
      <c r="G59" s="261" t="e">
        <f>IF(ISNUMBER(Regressions!G69),ROUND(Regressions!G69, 1), NA())</f>
        <v>#N/A</v>
      </c>
      <c r="H59" s="372" t="e">
        <f>IF(ISNUMBER(Regressions!H69),ROUND(Regressions!H69, 1), NA())</f>
        <v>#N/A</v>
      </c>
      <c r="I59" s="262" t="e">
        <f>IF(ISNUMBER(Regressions!I69),ROUND(Regressions!I69, 1), NA())</f>
        <v>#N/A</v>
      </c>
      <c r="J59" s="373" t="e">
        <f>IF(ISNUMBER(Regressions!K69),ROUND(Regressions!K69, 1), NA())</f>
        <v>#N/A</v>
      </c>
      <c r="K59" s="371" t="e">
        <f>IF(ISNUMBER(Regressions!L69),ROUND(Regressions!L69, 1), NA())</f>
        <v>#N/A</v>
      </c>
      <c r="L59" s="263" t="e">
        <f>IF(ISNUMBER(Regressions!M69),ROUND(Regressions!M69, 1), NA())</f>
        <v>#N/A</v>
      </c>
      <c r="M59" s="372" t="e">
        <f>IF(ISNUMBER(Regressions!N69),ROUND(Regressions!N69, 1), NA())</f>
        <v>#N/A</v>
      </c>
      <c r="N59" s="262" t="e">
        <f>IF(ISNUMBER(Regressions!O69),ROUND(Regressions!O69, 1), NA())</f>
        <v>#N/A</v>
      </c>
      <c r="O59" s="373" t="e">
        <f>IF(ISNUMBER(Regressions!Q69),ROUND(Regressions!Q69, 1), NA())</f>
        <v>#N/A</v>
      </c>
      <c r="P59" s="371" t="e">
        <f>IF(ISNUMBER(Regressions!R69),ROUND(Regressions!R69, 1), NA())</f>
        <v>#N/A</v>
      </c>
      <c r="Q59" s="240" t="e">
        <f>IF(ISNUMBER(Regressions!S69),ROUND(Regressions!S69, 1), NA())</f>
        <v>#N/A</v>
      </c>
      <c r="R59" s="372" t="e">
        <f>IF(ISNUMBER(Regressions!T69),ROUND(Regressions!T69, 1), NA())</f>
        <v>#N/A</v>
      </c>
      <c r="S59" s="262" t="e">
        <f>IF(ISNUMBER(Regressions!U69),ROUND(Regressions!U69, 1), NA())</f>
        <v>#N/A</v>
      </c>
    </row>
    <row xmlns:x14ac="http://schemas.microsoft.com/office/spreadsheetml/2009/9/ac" r="60" hidden="true" x14ac:dyDescent="0.2">
      <c r="A60" s="368" t="str">
        <f>IF(ISBLANK(Regressions!A70), " ", Regressions!A70)</f>
        <v>Burkina Faso</v>
      </c>
      <c r="B60" s="369">
        <f>IF(ISBLANK(Regressions!B70), " ", Regressions!B70)</f>
        <v>2025</v>
      </c>
      <c r="C60" s="374" t="str">
        <f>IF(ISBLANK(Regressions!C70), " ", Regressions!C70)</f>
        <v>Urban</v>
      </c>
      <c r="D60" s="370" t="str">
        <f>IF(ISBLANK(Regressions!D70), " ", Regressions!D70)</f>
        <v> </v>
      </c>
      <c r="E60" s="239" t="e">
        <f>IF(ISNUMBER(Regressions!E70),ROUND(Regressions!E70, 1), NA())</f>
        <v>#N/A</v>
      </c>
      <c r="F60" s="371" t="e">
        <f>IF(ISNUMBER(Regressions!F70),ROUND(Regressions!F70, 1), NA())</f>
        <v>#N/A</v>
      </c>
      <c r="G60" s="261" t="e">
        <f>IF(ISNUMBER(Regressions!G70),ROUND(Regressions!G70, 1), NA())</f>
        <v>#N/A</v>
      </c>
      <c r="H60" s="372" t="e">
        <f>IF(ISNUMBER(Regressions!H70),ROUND(Regressions!H70, 1), NA())</f>
        <v>#N/A</v>
      </c>
      <c r="I60" s="262" t="e">
        <f>IF(ISNUMBER(Regressions!I70),ROUND(Regressions!I70, 1), NA())</f>
        <v>#N/A</v>
      </c>
      <c r="J60" s="373" t="e">
        <f>IF(ISNUMBER(Regressions!K70),ROUND(Regressions!K70, 1), NA())</f>
        <v>#N/A</v>
      </c>
      <c r="K60" s="371" t="e">
        <f>IF(ISNUMBER(Regressions!L70),ROUND(Regressions!L70, 1), NA())</f>
        <v>#N/A</v>
      </c>
      <c r="L60" s="263" t="e">
        <f>IF(ISNUMBER(Regressions!M70),ROUND(Regressions!M70, 1), NA())</f>
        <v>#N/A</v>
      </c>
      <c r="M60" s="372" t="e">
        <f>IF(ISNUMBER(Regressions!N70),ROUND(Regressions!N70, 1), NA())</f>
        <v>#N/A</v>
      </c>
      <c r="N60" s="262" t="e">
        <f>IF(ISNUMBER(Regressions!O70),ROUND(Regressions!O70, 1), NA())</f>
        <v>#N/A</v>
      </c>
      <c r="O60" s="373" t="e">
        <f>IF(ISNUMBER(Regressions!Q70),ROUND(Regressions!Q70, 1), NA())</f>
        <v>#N/A</v>
      </c>
      <c r="P60" s="371" t="e">
        <f>IF(ISNUMBER(Regressions!R70),ROUND(Regressions!R70, 1), NA())</f>
        <v>#N/A</v>
      </c>
      <c r="Q60" s="240" t="e">
        <f>IF(ISNUMBER(Regressions!S70),ROUND(Regressions!S70, 1), NA())</f>
        <v>#N/A</v>
      </c>
      <c r="R60" s="372" t="e">
        <f>IF(ISNUMBER(Regressions!T70),ROUND(Regressions!T70, 1), NA())</f>
        <v>#N/A</v>
      </c>
      <c r="S60" s="262" t="e">
        <f>IF(ISNUMBER(Regressions!U70),ROUND(Regressions!U70, 1), NA())</f>
        <v>#N/A</v>
      </c>
    </row>
    <row xmlns:x14ac="http://schemas.microsoft.com/office/spreadsheetml/2009/9/ac" r="61" hidden="true" x14ac:dyDescent="0.2">
      <c r="A61" s="368" t="str">
        <f>IF(ISBLANK(Regressions!A71), " ", Regressions!A71)</f>
        <v>Burkina Faso</v>
      </c>
      <c r="B61" s="369">
        <f>IF(ISBLANK(Regressions!B71), " ", Regressions!B71)</f>
        <v>2026</v>
      </c>
      <c r="C61" s="374" t="str">
        <f>IF(ISBLANK(Regressions!C71), " ", Regressions!C71)</f>
        <v>Urban</v>
      </c>
      <c r="D61" s="370" t="str">
        <f>IF(ISBLANK(Regressions!D71), " ", Regressions!D71)</f>
        <v> </v>
      </c>
      <c r="E61" s="239" t="e">
        <f>IF(ISNUMBER(Regressions!E71),ROUND(Regressions!E71, 1), NA())</f>
        <v>#N/A</v>
      </c>
      <c r="F61" s="371" t="e">
        <f>IF(ISNUMBER(Regressions!F71),ROUND(Regressions!F71, 1), NA())</f>
        <v>#N/A</v>
      </c>
      <c r="G61" s="261" t="e">
        <f>IF(ISNUMBER(Regressions!G71),ROUND(Regressions!G71, 1), NA())</f>
        <v>#N/A</v>
      </c>
      <c r="H61" s="372" t="e">
        <f>IF(ISNUMBER(Regressions!H71),ROUND(Regressions!H71, 1), NA())</f>
        <v>#N/A</v>
      </c>
      <c r="I61" s="262" t="e">
        <f>IF(ISNUMBER(Regressions!I71),ROUND(Regressions!I71, 1), NA())</f>
        <v>#N/A</v>
      </c>
      <c r="J61" s="373" t="e">
        <f>IF(ISNUMBER(Regressions!K71),ROUND(Regressions!K71, 1), NA())</f>
        <v>#N/A</v>
      </c>
      <c r="K61" s="371" t="e">
        <f>IF(ISNUMBER(Regressions!L71),ROUND(Regressions!L71, 1), NA())</f>
        <v>#N/A</v>
      </c>
      <c r="L61" s="263" t="e">
        <f>IF(ISNUMBER(Regressions!M71),ROUND(Regressions!M71, 1), NA())</f>
        <v>#N/A</v>
      </c>
      <c r="M61" s="372" t="e">
        <f>IF(ISNUMBER(Regressions!N71),ROUND(Regressions!N71, 1), NA())</f>
        <v>#N/A</v>
      </c>
      <c r="N61" s="262" t="e">
        <f>IF(ISNUMBER(Regressions!O71),ROUND(Regressions!O71, 1), NA())</f>
        <v>#N/A</v>
      </c>
      <c r="O61" s="373" t="e">
        <f>IF(ISNUMBER(Regressions!Q71),ROUND(Regressions!Q71, 1), NA())</f>
        <v>#N/A</v>
      </c>
      <c r="P61" s="371" t="e">
        <f>IF(ISNUMBER(Regressions!R71),ROUND(Regressions!R71, 1), NA())</f>
        <v>#N/A</v>
      </c>
      <c r="Q61" s="240" t="e">
        <f>IF(ISNUMBER(Regressions!S71),ROUND(Regressions!S71, 1), NA())</f>
        <v>#N/A</v>
      </c>
      <c r="R61" s="372" t="e">
        <f>IF(ISNUMBER(Regressions!T71),ROUND(Regressions!T71, 1), NA())</f>
        <v>#N/A</v>
      </c>
      <c r="S61" s="262" t="e">
        <f>IF(ISNUMBER(Regressions!U71),ROUND(Regressions!U71, 1), NA())</f>
        <v>#N/A</v>
      </c>
    </row>
    <row xmlns:x14ac="http://schemas.microsoft.com/office/spreadsheetml/2009/9/ac" r="62" hidden="true" x14ac:dyDescent="0.2">
      <c r="A62" s="368" t="str">
        <f>IF(ISBLANK(Regressions!A72), " ", Regressions!A72)</f>
        <v>Burkina Faso</v>
      </c>
      <c r="B62" s="369">
        <f>IF(ISBLANK(Regressions!B72), " ", Regressions!B72)</f>
        <v>2027</v>
      </c>
      <c r="C62" s="374" t="str">
        <f>IF(ISBLANK(Regressions!C72), " ", Regressions!C72)</f>
        <v>Urban</v>
      </c>
      <c r="D62" s="370" t="str">
        <f>IF(ISBLANK(Regressions!D72), " ", Regressions!D72)</f>
        <v> </v>
      </c>
      <c r="E62" s="239" t="e">
        <f>IF(ISNUMBER(Regressions!E72),ROUND(Regressions!E72, 1), NA())</f>
        <v>#N/A</v>
      </c>
      <c r="F62" s="371" t="e">
        <f>IF(ISNUMBER(Regressions!F72),ROUND(Regressions!F72, 1), NA())</f>
        <v>#N/A</v>
      </c>
      <c r="G62" s="261" t="e">
        <f>IF(ISNUMBER(Regressions!G72),ROUND(Regressions!G72, 1), NA())</f>
        <v>#N/A</v>
      </c>
      <c r="H62" s="372" t="e">
        <f>IF(ISNUMBER(Regressions!H72),ROUND(Regressions!H72, 1), NA())</f>
        <v>#N/A</v>
      </c>
      <c r="I62" s="262" t="e">
        <f>IF(ISNUMBER(Regressions!I72),ROUND(Regressions!I72, 1), NA())</f>
        <v>#N/A</v>
      </c>
      <c r="J62" s="373" t="e">
        <f>IF(ISNUMBER(Regressions!K72),ROUND(Regressions!K72, 1), NA())</f>
        <v>#N/A</v>
      </c>
      <c r="K62" s="371" t="e">
        <f>IF(ISNUMBER(Regressions!L72),ROUND(Regressions!L72, 1), NA())</f>
        <v>#N/A</v>
      </c>
      <c r="L62" s="263" t="e">
        <f>IF(ISNUMBER(Regressions!M72),ROUND(Regressions!M72, 1), NA())</f>
        <v>#N/A</v>
      </c>
      <c r="M62" s="372" t="e">
        <f>IF(ISNUMBER(Regressions!N72),ROUND(Regressions!N72, 1), NA())</f>
        <v>#N/A</v>
      </c>
      <c r="N62" s="262" t="e">
        <f>IF(ISNUMBER(Regressions!O72),ROUND(Regressions!O72, 1), NA())</f>
        <v>#N/A</v>
      </c>
      <c r="O62" s="373" t="e">
        <f>IF(ISNUMBER(Regressions!Q72),ROUND(Regressions!Q72, 1), NA())</f>
        <v>#N/A</v>
      </c>
      <c r="P62" s="371" t="e">
        <f>IF(ISNUMBER(Regressions!R72),ROUND(Regressions!R72, 1), NA())</f>
        <v>#N/A</v>
      </c>
      <c r="Q62" s="240" t="e">
        <f>IF(ISNUMBER(Regressions!S72),ROUND(Regressions!S72, 1), NA())</f>
        <v>#N/A</v>
      </c>
      <c r="R62" s="372" t="e">
        <f>IF(ISNUMBER(Regressions!T72),ROUND(Regressions!T72, 1), NA())</f>
        <v>#N/A</v>
      </c>
      <c r="S62" s="262" t="e">
        <f>IF(ISNUMBER(Regressions!U72),ROUND(Regressions!U72, 1), NA())</f>
        <v>#N/A</v>
      </c>
    </row>
    <row xmlns:x14ac="http://schemas.microsoft.com/office/spreadsheetml/2009/9/ac" r="63" hidden="true" x14ac:dyDescent="0.2">
      <c r="A63" s="368" t="str">
        <f>IF(ISBLANK(Regressions!A73), " ", Regressions!A73)</f>
        <v>Burkina Faso</v>
      </c>
      <c r="B63" s="369">
        <f>IF(ISBLANK(Regressions!B73), " ", Regressions!B73)</f>
        <v>2028</v>
      </c>
      <c r="C63" s="374" t="str">
        <f>IF(ISBLANK(Regressions!C73), " ", Regressions!C73)</f>
        <v>Urban</v>
      </c>
      <c r="D63" s="370" t="str">
        <f>IF(ISBLANK(Regressions!D73), " ", Regressions!D73)</f>
        <v> </v>
      </c>
      <c r="E63" s="239" t="e">
        <f>IF(ISNUMBER(Regressions!E73),ROUND(Regressions!E73, 1), NA())</f>
        <v>#N/A</v>
      </c>
      <c r="F63" s="371" t="e">
        <f>IF(ISNUMBER(Regressions!F73),ROUND(Regressions!F73, 1), NA())</f>
        <v>#N/A</v>
      </c>
      <c r="G63" s="261" t="e">
        <f>IF(ISNUMBER(Regressions!G73),ROUND(Regressions!G73, 1), NA())</f>
        <v>#N/A</v>
      </c>
      <c r="H63" s="372" t="e">
        <f>IF(ISNUMBER(Regressions!H73),ROUND(Regressions!H73, 1), NA())</f>
        <v>#N/A</v>
      </c>
      <c r="I63" s="262" t="e">
        <f>IF(ISNUMBER(Regressions!I73),ROUND(Regressions!I73, 1), NA())</f>
        <v>#N/A</v>
      </c>
      <c r="J63" s="373" t="e">
        <f>IF(ISNUMBER(Regressions!K73),ROUND(Regressions!K73, 1), NA())</f>
        <v>#N/A</v>
      </c>
      <c r="K63" s="371" t="e">
        <f>IF(ISNUMBER(Regressions!L73),ROUND(Regressions!L73, 1), NA())</f>
        <v>#N/A</v>
      </c>
      <c r="L63" s="263" t="e">
        <f>IF(ISNUMBER(Regressions!M73),ROUND(Regressions!M73, 1), NA())</f>
        <v>#N/A</v>
      </c>
      <c r="M63" s="372" t="e">
        <f>IF(ISNUMBER(Regressions!N73),ROUND(Regressions!N73, 1), NA())</f>
        <v>#N/A</v>
      </c>
      <c r="N63" s="262" t="e">
        <f>IF(ISNUMBER(Regressions!O73),ROUND(Regressions!O73, 1), NA())</f>
        <v>#N/A</v>
      </c>
      <c r="O63" s="373" t="e">
        <f>IF(ISNUMBER(Regressions!Q73),ROUND(Regressions!Q73, 1), NA())</f>
        <v>#N/A</v>
      </c>
      <c r="P63" s="371" t="e">
        <f>IF(ISNUMBER(Regressions!R73),ROUND(Regressions!R73, 1), NA())</f>
        <v>#N/A</v>
      </c>
      <c r="Q63" s="240" t="e">
        <f>IF(ISNUMBER(Regressions!S73),ROUND(Regressions!S73, 1), NA())</f>
        <v>#N/A</v>
      </c>
      <c r="R63" s="372" t="e">
        <f>IF(ISNUMBER(Regressions!T73),ROUND(Regressions!T73, 1), NA())</f>
        <v>#N/A</v>
      </c>
      <c r="S63" s="262" t="e">
        <f>IF(ISNUMBER(Regressions!U73),ROUND(Regressions!U73, 1), NA())</f>
        <v>#N/A</v>
      </c>
    </row>
    <row xmlns:x14ac="http://schemas.microsoft.com/office/spreadsheetml/2009/9/ac" r="64" hidden="true" x14ac:dyDescent="0.2">
      <c r="A64" s="368" t="str">
        <f>IF(ISBLANK(Regressions!A74), " ", Regressions!A74)</f>
        <v>Burkina Faso</v>
      </c>
      <c r="B64" s="369">
        <f>IF(ISBLANK(Regressions!B74), " ", Regressions!B74)</f>
        <v>2029</v>
      </c>
      <c r="C64" s="374" t="str">
        <f>IF(ISBLANK(Regressions!C74), " ", Regressions!C74)</f>
        <v>Urban</v>
      </c>
      <c r="D64" s="370" t="str">
        <f>IF(ISBLANK(Regressions!D74), " ", Regressions!D74)</f>
        <v> </v>
      </c>
      <c r="E64" s="239" t="e">
        <f>IF(ISNUMBER(Regressions!E74),ROUND(Regressions!E74, 1), NA())</f>
        <v>#N/A</v>
      </c>
      <c r="F64" s="371" t="e">
        <f>IF(ISNUMBER(Regressions!F74),ROUND(Regressions!F74, 1), NA())</f>
        <v>#N/A</v>
      </c>
      <c r="G64" s="261" t="e">
        <f>IF(ISNUMBER(Regressions!G74),ROUND(Regressions!G74, 1), NA())</f>
        <v>#N/A</v>
      </c>
      <c r="H64" s="372" t="e">
        <f>IF(ISNUMBER(Regressions!H74),ROUND(Regressions!H74, 1), NA())</f>
        <v>#N/A</v>
      </c>
      <c r="I64" s="262" t="e">
        <f>IF(ISNUMBER(Regressions!I74),ROUND(Regressions!I74, 1), NA())</f>
        <v>#N/A</v>
      </c>
      <c r="J64" s="373" t="e">
        <f>IF(ISNUMBER(Regressions!K74),ROUND(Regressions!K74, 1), NA())</f>
        <v>#N/A</v>
      </c>
      <c r="K64" s="371" t="e">
        <f>IF(ISNUMBER(Regressions!L74),ROUND(Regressions!L74, 1), NA())</f>
        <v>#N/A</v>
      </c>
      <c r="L64" s="263" t="e">
        <f>IF(ISNUMBER(Regressions!M74),ROUND(Regressions!M74, 1), NA())</f>
        <v>#N/A</v>
      </c>
      <c r="M64" s="372" t="e">
        <f>IF(ISNUMBER(Regressions!N74),ROUND(Regressions!N74, 1), NA())</f>
        <v>#N/A</v>
      </c>
      <c r="N64" s="262" t="e">
        <f>IF(ISNUMBER(Regressions!O74),ROUND(Regressions!O74, 1), NA())</f>
        <v>#N/A</v>
      </c>
      <c r="O64" s="373" t="e">
        <f>IF(ISNUMBER(Regressions!Q74),ROUND(Regressions!Q74, 1), NA())</f>
        <v>#N/A</v>
      </c>
      <c r="P64" s="371" t="e">
        <f>IF(ISNUMBER(Regressions!R74),ROUND(Regressions!R74, 1), NA())</f>
        <v>#N/A</v>
      </c>
      <c r="Q64" s="240" t="e">
        <f>IF(ISNUMBER(Regressions!S74),ROUND(Regressions!S74, 1), NA())</f>
        <v>#N/A</v>
      </c>
      <c r="R64" s="372" t="e">
        <f>IF(ISNUMBER(Regressions!T74),ROUND(Regressions!T74, 1), NA())</f>
        <v>#N/A</v>
      </c>
      <c r="S64" s="262" t="e">
        <f>IF(ISNUMBER(Regressions!U74),ROUND(Regressions!U74, 1), NA())</f>
        <v>#N/A</v>
      </c>
    </row>
    <row xmlns:x14ac="http://schemas.microsoft.com/office/spreadsheetml/2009/9/ac" r="65" hidden="true" x14ac:dyDescent="0.2">
      <c r="A65" s="368" t="str">
        <f>IF(ISBLANK(Regressions!A75), " ", Regressions!A75)</f>
        <v>Burkina Faso</v>
      </c>
      <c r="B65" s="369">
        <f>IF(ISBLANK(Regressions!B75), " ", Regressions!B75)</f>
        <v>2030</v>
      </c>
      <c r="C65" s="374" t="str">
        <f>IF(ISBLANK(Regressions!C75), " ", Regressions!C75)</f>
        <v>Urban</v>
      </c>
      <c r="D65" s="370" t="str">
        <f>IF(ISBLANK(Regressions!D75), " ", Regressions!D75)</f>
        <v> </v>
      </c>
      <c r="E65" s="239" t="e">
        <f>IF(ISNUMBER(Regressions!E75),ROUND(Regressions!E75, 1), NA())</f>
        <v>#N/A</v>
      </c>
      <c r="F65" s="371" t="e">
        <f>IF(ISNUMBER(Regressions!F75),ROUND(Regressions!F75, 1), NA())</f>
        <v>#N/A</v>
      </c>
      <c r="G65" s="261" t="e">
        <f>IF(ISNUMBER(Regressions!G75),ROUND(Regressions!G75, 1), NA())</f>
        <v>#N/A</v>
      </c>
      <c r="H65" s="372" t="e">
        <f>IF(ISNUMBER(Regressions!H75),ROUND(Regressions!H75, 1), NA())</f>
        <v>#N/A</v>
      </c>
      <c r="I65" s="262" t="e">
        <f>IF(ISNUMBER(Regressions!I75),ROUND(Regressions!I75, 1), NA())</f>
        <v>#N/A</v>
      </c>
      <c r="J65" s="373" t="e">
        <f>IF(ISNUMBER(Regressions!K75),ROUND(Regressions!K75, 1), NA())</f>
        <v>#N/A</v>
      </c>
      <c r="K65" s="371" t="e">
        <f>IF(ISNUMBER(Regressions!L75),ROUND(Regressions!L75, 1), NA())</f>
        <v>#N/A</v>
      </c>
      <c r="L65" s="263" t="e">
        <f>IF(ISNUMBER(Regressions!M75),ROUND(Regressions!M75, 1), NA())</f>
        <v>#N/A</v>
      </c>
      <c r="M65" s="372" t="e">
        <f>IF(ISNUMBER(Regressions!N75),ROUND(Regressions!N75, 1), NA())</f>
        <v>#N/A</v>
      </c>
      <c r="N65" s="262" t="e">
        <f>IF(ISNUMBER(Regressions!O75),ROUND(Regressions!O75, 1), NA())</f>
        <v>#N/A</v>
      </c>
      <c r="O65" s="373" t="e">
        <f>IF(ISNUMBER(Regressions!Q75),ROUND(Regressions!Q75, 1), NA())</f>
        <v>#N/A</v>
      </c>
      <c r="P65" s="371" t="e">
        <f>IF(ISNUMBER(Regressions!R75),ROUND(Regressions!R75, 1), NA())</f>
        <v>#N/A</v>
      </c>
      <c r="Q65" s="240" t="e">
        <f>IF(ISNUMBER(Regressions!S75),ROUND(Regressions!S75, 1), NA())</f>
        <v>#N/A</v>
      </c>
      <c r="R65" s="372" t="e">
        <f>IF(ISNUMBER(Regressions!T75),ROUND(Regressions!T75, 1), NA())</f>
        <v>#N/A</v>
      </c>
      <c r="S65" s="262" t="e">
        <f>IF(ISNUMBER(Regressions!U75),ROUND(Regressions!U75, 1), NA())</f>
        <v>#N/A</v>
      </c>
    </row>
    <row xmlns:x14ac="http://schemas.microsoft.com/office/spreadsheetml/2009/9/ac" r="66" x14ac:dyDescent="0.2">
      <c r="A66" s="368" t="str">
        <f>IF(ISBLANK(Regressions!A76), " ", Regressions!A76)</f>
        <v>Burkina Faso</v>
      </c>
      <c r="B66" s="369">
        <f>IF(ISBLANK(Regressions!B76), " ", Regressions!B76)</f>
        <v>2000</v>
      </c>
      <c r="C66" s="374" t="str">
        <f>IF(ISBLANK(Regressions!C76), " ", Regressions!C76)</f>
        <v>Rural</v>
      </c>
      <c r="D66" s="370">
        <f>IF(ISBLANK(Regressions!D76), " ", Regressions!D76)</f>
        <v>4114504.7580376631</v>
      </c>
      <c r="E66" s="239" t="e">
        <f>IF(ISNUMBER(Regressions!E76),ROUND(Regressions!E76, 1), NA())</f>
        <v>#N/A</v>
      </c>
      <c r="F66" s="371" t="e">
        <f>IF(ISNUMBER(Regressions!F76),ROUND(Regressions!F76, 1), NA())</f>
        <v>#N/A</v>
      </c>
      <c r="G66" s="261" t="e">
        <f>IF(ISNUMBER(Regressions!G76),ROUND(Regressions!G76, 1), NA())</f>
        <v>#N/A</v>
      </c>
      <c r="H66" s="372" t="e">
        <f>IF(ISNUMBER(Regressions!H76),ROUND(Regressions!H76, 1), NA())</f>
        <v>#N/A</v>
      </c>
      <c r="I66" s="262" t="e">
        <f>IF(ISNUMBER(Regressions!I76),ROUND(Regressions!I76, 1), NA())</f>
        <v>#N/A</v>
      </c>
      <c r="J66" s="373" t="e">
        <f>IF(ISNUMBER(Regressions!K76),ROUND(Regressions!K76, 1), NA())</f>
        <v>#N/A</v>
      </c>
      <c r="K66" s="371" t="e">
        <f>IF(ISNUMBER(Regressions!L76),ROUND(Regressions!L76, 1), NA())</f>
        <v>#N/A</v>
      </c>
      <c r="L66" s="263" t="e">
        <f>IF(ISNUMBER(Regressions!M76),ROUND(Regressions!M76, 1), NA())</f>
        <v>#N/A</v>
      </c>
      <c r="M66" s="372" t="e">
        <f>IF(ISNUMBER(Regressions!N76),ROUND(Regressions!N76, 1), NA())</f>
        <v>#N/A</v>
      </c>
      <c r="N66" s="262" t="e">
        <f>IF(ISNUMBER(Regressions!O76),ROUND(Regressions!O76, 1), NA())</f>
        <v>#N/A</v>
      </c>
      <c r="O66" s="373" t="e">
        <f>IF(ISNUMBER(Regressions!Q76),ROUND(Regressions!Q76, 1), NA())</f>
        <v>#N/A</v>
      </c>
      <c r="P66" s="371" t="e">
        <f>IF(ISNUMBER(Regressions!R76),ROUND(Regressions!R76, 1), NA())</f>
        <v>#N/A</v>
      </c>
      <c r="Q66" s="240" t="e">
        <f>IF(ISNUMBER(Regressions!S76),ROUND(Regressions!S76, 1), NA())</f>
        <v>#N/A</v>
      </c>
      <c r="R66" s="372" t="e">
        <f>IF(ISNUMBER(Regressions!T76),ROUND(Regressions!T76, 1), NA())</f>
        <v>#N/A</v>
      </c>
      <c r="S66" s="262" t="e">
        <f>IF(ISNUMBER(Regressions!U76),ROUND(Regressions!U76, 1), NA())</f>
        <v>#N/A</v>
      </c>
    </row>
    <row xmlns:x14ac="http://schemas.microsoft.com/office/spreadsheetml/2009/9/ac" r="67" x14ac:dyDescent="0.2">
      <c r="A67" s="368" t="str">
        <f>IF(ISBLANK(Regressions!A77), " ", Regressions!A77)</f>
        <v>Burkina Faso</v>
      </c>
      <c r="B67" s="369">
        <f>IF(ISBLANK(Regressions!B77), " ", Regressions!B77)</f>
        <v>2001</v>
      </c>
      <c r="C67" s="374" t="str">
        <f>IF(ISBLANK(Regressions!C77), " ", Regressions!C77)</f>
        <v>Rural</v>
      </c>
      <c r="D67" s="370">
        <f>IF(ISBLANK(Regressions!D77), " ", Regressions!D77)</f>
        <v>4190889.679498672</v>
      </c>
      <c r="E67" s="239" t="e">
        <f>IF(ISNUMBER(Regressions!E77),ROUND(Regressions!E77, 1), NA())</f>
        <v>#N/A</v>
      </c>
      <c r="F67" s="371" t="e">
        <f>IF(ISNUMBER(Regressions!F77),ROUND(Regressions!F77, 1), NA())</f>
        <v>#N/A</v>
      </c>
      <c r="G67" s="261" t="e">
        <f>IF(ISNUMBER(Regressions!G77),ROUND(Regressions!G77, 1), NA())</f>
        <v>#N/A</v>
      </c>
      <c r="H67" s="372" t="e">
        <f>IF(ISNUMBER(Regressions!H77),ROUND(Regressions!H77, 1), NA())</f>
        <v>#N/A</v>
      </c>
      <c r="I67" s="262" t="e">
        <f>IF(ISNUMBER(Regressions!I77),ROUND(Regressions!I77, 1), NA())</f>
        <v>#N/A</v>
      </c>
      <c r="J67" s="373" t="e">
        <f>IF(ISNUMBER(Regressions!K77),ROUND(Regressions!K77, 1), NA())</f>
        <v>#N/A</v>
      </c>
      <c r="K67" s="371" t="e">
        <f>IF(ISNUMBER(Regressions!L77),ROUND(Regressions!L77, 1), NA())</f>
        <v>#N/A</v>
      </c>
      <c r="L67" s="263" t="e">
        <f>IF(ISNUMBER(Regressions!M77),ROUND(Regressions!M77, 1), NA())</f>
        <v>#N/A</v>
      </c>
      <c r="M67" s="372" t="e">
        <f>IF(ISNUMBER(Regressions!N77),ROUND(Regressions!N77, 1), NA())</f>
        <v>#N/A</v>
      </c>
      <c r="N67" s="262" t="e">
        <f>IF(ISNUMBER(Regressions!O77),ROUND(Regressions!O77, 1), NA())</f>
        <v>#N/A</v>
      </c>
      <c r="O67" s="373" t="e">
        <f>IF(ISNUMBER(Regressions!Q77),ROUND(Regressions!Q77, 1), NA())</f>
        <v>#N/A</v>
      </c>
      <c r="P67" s="371" t="e">
        <f>IF(ISNUMBER(Regressions!R77),ROUND(Regressions!R77, 1), NA())</f>
        <v>#N/A</v>
      </c>
      <c r="Q67" s="240" t="e">
        <f>IF(ISNUMBER(Regressions!S77),ROUND(Regressions!S77, 1), NA())</f>
        <v>#N/A</v>
      </c>
      <c r="R67" s="372" t="e">
        <f>IF(ISNUMBER(Regressions!T77),ROUND(Regressions!T77, 1), NA())</f>
        <v>#N/A</v>
      </c>
      <c r="S67" s="262" t="e">
        <f>IF(ISNUMBER(Regressions!U77),ROUND(Regressions!U77, 1), NA())</f>
        <v>#N/A</v>
      </c>
    </row>
    <row xmlns:x14ac="http://schemas.microsoft.com/office/spreadsheetml/2009/9/ac" r="68" x14ac:dyDescent="0.2">
      <c r="A68" s="368" t="str">
        <f>IF(ISBLANK(Regressions!A78), " ", Regressions!A78)</f>
        <v>Burkina Faso</v>
      </c>
      <c r="B68" s="369">
        <f>IF(ISBLANK(Regressions!B78), " ", Regressions!B78)</f>
        <v>2002</v>
      </c>
      <c r="C68" s="374" t="str">
        <f>IF(ISBLANK(Regressions!C78), " ", Regressions!C78)</f>
        <v>Rural</v>
      </c>
      <c r="D68" s="370">
        <f>IF(ISBLANK(Regressions!D78), " ", Regressions!D78)</f>
        <v>4265776.7156138988</v>
      </c>
      <c r="E68" s="239" t="e">
        <f>IF(ISNUMBER(Regressions!E78),ROUND(Regressions!E78, 1), NA())</f>
        <v>#N/A</v>
      </c>
      <c r="F68" s="371" t="e">
        <f>IF(ISNUMBER(Regressions!F78),ROUND(Regressions!F78, 1), NA())</f>
        <v>#N/A</v>
      </c>
      <c r="G68" s="261" t="e">
        <f>IF(ISNUMBER(Regressions!G78),ROUND(Regressions!G78, 1), NA())</f>
        <v>#N/A</v>
      </c>
      <c r="H68" s="372" t="e">
        <f>IF(ISNUMBER(Regressions!H78),ROUND(Regressions!H78, 1), NA())</f>
        <v>#N/A</v>
      </c>
      <c r="I68" s="262" t="e">
        <f>IF(ISNUMBER(Regressions!I78),ROUND(Regressions!I78, 1), NA())</f>
        <v>#N/A</v>
      </c>
      <c r="J68" s="373" t="e">
        <f>IF(ISNUMBER(Regressions!K78),ROUND(Regressions!K78, 1), NA())</f>
        <v>#N/A</v>
      </c>
      <c r="K68" s="371" t="e">
        <f>IF(ISNUMBER(Regressions!L78),ROUND(Regressions!L78, 1), NA())</f>
        <v>#N/A</v>
      </c>
      <c r="L68" s="263" t="e">
        <f>IF(ISNUMBER(Regressions!M78),ROUND(Regressions!M78, 1), NA())</f>
        <v>#N/A</v>
      </c>
      <c r="M68" s="372" t="e">
        <f>IF(ISNUMBER(Regressions!N78),ROUND(Regressions!N78, 1), NA())</f>
        <v>#N/A</v>
      </c>
      <c r="N68" s="262" t="e">
        <f>IF(ISNUMBER(Regressions!O78),ROUND(Regressions!O78, 1), NA())</f>
        <v>#N/A</v>
      </c>
      <c r="O68" s="373" t="e">
        <f>IF(ISNUMBER(Regressions!Q78),ROUND(Regressions!Q78, 1), NA())</f>
        <v>#N/A</v>
      </c>
      <c r="P68" s="371" t="e">
        <f>IF(ISNUMBER(Regressions!R78),ROUND(Regressions!R78, 1), NA())</f>
        <v>#N/A</v>
      </c>
      <c r="Q68" s="240" t="e">
        <f>IF(ISNUMBER(Regressions!S78),ROUND(Regressions!S78, 1), NA())</f>
        <v>#N/A</v>
      </c>
      <c r="R68" s="372" t="e">
        <f>IF(ISNUMBER(Regressions!T78),ROUND(Regressions!T78, 1), NA())</f>
        <v>#N/A</v>
      </c>
      <c r="S68" s="262" t="e">
        <f>IF(ISNUMBER(Regressions!U78),ROUND(Regressions!U78, 1), NA())</f>
        <v>#N/A</v>
      </c>
    </row>
    <row xmlns:x14ac="http://schemas.microsoft.com/office/spreadsheetml/2009/9/ac" r="69" x14ac:dyDescent="0.2">
      <c r="A69" s="368" t="str">
        <f>IF(ISBLANK(Regressions!A79), " ", Regressions!A79)</f>
        <v>Burkina Faso</v>
      </c>
      <c r="B69" s="369">
        <f>IF(ISBLANK(Regressions!B79), " ", Regressions!B79)</f>
        <v>2003</v>
      </c>
      <c r="C69" s="374" t="str">
        <f>IF(ISBLANK(Regressions!C79), " ", Regressions!C79)</f>
        <v>Rural</v>
      </c>
      <c r="D69" s="370">
        <f>IF(ISBLANK(Regressions!D79), " ", Regressions!D79)</f>
        <v>4339703.3585938644</v>
      </c>
      <c r="E69" s="239" t="e">
        <f>IF(ISNUMBER(Regressions!E79),ROUND(Regressions!E79, 1), NA())</f>
        <v>#N/A</v>
      </c>
      <c r="F69" s="371" t="e">
        <f>IF(ISNUMBER(Regressions!F79),ROUND(Regressions!F79, 1), NA())</f>
        <v>#N/A</v>
      </c>
      <c r="G69" s="261" t="e">
        <f>IF(ISNUMBER(Regressions!G79),ROUND(Regressions!G79, 1), NA())</f>
        <v>#N/A</v>
      </c>
      <c r="H69" s="372" t="e">
        <f>IF(ISNUMBER(Regressions!H79),ROUND(Regressions!H79, 1), NA())</f>
        <v>#N/A</v>
      </c>
      <c r="I69" s="262" t="e">
        <f>IF(ISNUMBER(Regressions!I79),ROUND(Regressions!I79, 1), NA())</f>
        <v>#N/A</v>
      </c>
      <c r="J69" s="373" t="e">
        <f>IF(ISNUMBER(Regressions!K79),ROUND(Regressions!K79, 1), NA())</f>
        <v>#N/A</v>
      </c>
      <c r="K69" s="371" t="e">
        <f>IF(ISNUMBER(Regressions!L79),ROUND(Regressions!L79, 1), NA())</f>
        <v>#N/A</v>
      </c>
      <c r="L69" s="263" t="e">
        <f>IF(ISNUMBER(Regressions!M79),ROUND(Regressions!M79, 1), NA())</f>
        <v>#N/A</v>
      </c>
      <c r="M69" s="372" t="e">
        <f>IF(ISNUMBER(Regressions!N79),ROUND(Regressions!N79, 1), NA())</f>
        <v>#N/A</v>
      </c>
      <c r="N69" s="262" t="e">
        <f>IF(ISNUMBER(Regressions!O79),ROUND(Regressions!O79, 1), NA())</f>
        <v>#N/A</v>
      </c>
      <c r="O69" s="373" t="e">
        <f>IF(ISNUMBER(Regressions!Q79),ROUND(Regressions!Q79, 1), NA())</f>
        <v>#N/A</v>
      </c>
      <c r="P69" s="371" t="e">
        <f>IF(ISNUMBER(Regressions!R79),ROUND(Regressions!R79, 1), NA())</f>
        <v>#N/A</v>
      </c>
      <c r="Q69" s="240" t="e">
        <f>IF(ISNUMBER(Regressions!S79),ROUND(Regressions!S79, 1), NA())</f>
        <v>#N/A</v>
      </c>
      <c r="R69" s="372" t="e">
        <f>IF(ISNUMBER(Regressions!T79),ROUND(Regressions!T79, 1), NA())</f>
        <v>#N/A</v>
      </c>
      <c r="S69" s="262" t="e">
        <f>IF(ISNUMBER(Regressions!U79),ROUND(Regressions!U79, 1), NA())</f>
        <v>#N/A</v>
      </c>
    </row>
    <row xmlns:x14ac="http://schemas.microsoft.com/office/spreadsheetml/2009/9/ac" r="70" x14ac:dyDescent="0.2">
      <c r="A70" s="368" t="str">
        <f>IF(ISBLANK(Regressions!A80), " ", Regressions!A80)</f>
        <v>Burkina Faso</v>
      </c>
      <c r="B70" s="369">
        <f>IF(ISBLANK(Regressions!B80), " ", Regressions!B80)</f>
        <v>2004</v>
      </c>
      <c r="C70" s="374" t="str">
        <f>IF(ISBLANK(Regressions!C80), " ", Regressions!C80)</f>
        <v>Rural</v>
      </c>
      <c r="D70" s="370">
        <f>IF(ISBLANK(Regressions!D80), " ", Regressions!D80)</f>
        <v>4413113.1979695512</v>
      </c>
      <c r="E70" s="239">
        <f>IF(ISNUMBER(Regressions!E80),ROUND(Regressions!E80, 1), NA())</f>
        <v>42.6</v>
      </c>
      <c r="F70" s="371" t="e">
        <f>IF(ISNUMBER(Regressions!F80),ROUND(Regressions!F80, 1), NA())</f>
        <v>#N/A</v>
      </c>
      <c r="G70" s="261" t="e">
        <f>IF(ISNUMBER(Regressions!G80),ROUND(Regressions!G80, 1), NA())</f>
        <v>#N/A</v>
      </c>
      <c r="H70" s="372" t="e">
        <f>IF(ISNUMBER(Regressions!H80),ROUND(Regressions!H80, 1), NA())</f>
        <v>#N/A</v>
      </c>
      <c r="I70" s="262" t="e">
        <f>IF(ISNUMBER(Regressions!I80),ROUND(Regressions!I80, 1), NA())</f>
        <v>#N/A</v>
      </c>
      <c r="J70" s="373" t="e">
        <f>IF(ISNUMBER(Regressions!K80),ROUND(Regressions!K80, 1), NA())</f>
        <v>#N/A</v>
      </c>
      <c r="K70" s="371" t="e">
        <f>IF(ISNUMBER(Regressions!L80),ROUND(Regressions!L80, 1), NA())</f>
        <v>#N/A</v>
      </c>
      <c r="L70" s="263" t="e">
        <f>IF(ISNUMBER(Regressions!M80),ROUND(Regressions!M80, 1), NA())</f>
        <v>#N/A</v>
      </c>
      <c r="M70" s="372" t="e">
        <f>IF(ISNUMBER(Regressions!N80),ROUND(Regressions!N80, 1), NA())</f>
        <v>#N/A</v>
      </c>
      <c r="N70" s="262" t="e">
        <f>IF(ISNUMBER(Regressions!O80),ROUND(Regressions!O80, 1), NA())</f>
        <v>#N/A</v>
      </c>
      <c r="O70" s="373" t="e">
        <f>IF(ISNUMBER(Regressions!Q80),ROUND(Regressions!Q80, 1), NA())</f>
        <v>#N/A</v>
      </c>
      <c r="P70" s="371" t="e">
        <f>IF(ISNUMBER(Regressions!R80),ROUND(Regressions!R80, 1), NA())</f>
        <v>#N/A</v>
      </c>
      <c r="Q70" s="240" t="e">
        <f>IF(ISNUMBER(Regressions!S80),ROUND(Regressions!S80, 1), NA())</f>
        <v>#N/A</v>
      </c>
      <c r="R70" s="372" t="e">
        <f>IF(ISNUMBER(Regressions!T80),ROUND(Regressions!T80, 1), NA())</f>
        <v>#N/A</v>
      </c>
      <c r="S70" s="262" t="e">
        <f>IF(ISNUMBER(Regressions!U80),ROUND(Regressions!U80, 1), NA())</f>
        <v>#N/A</v>
      </c>
    </row>
    <row xmlns:x14ac="http://schemas.microsoft.com/office/spreadsheetml/2009/9/ac" r="71" x14ac:dyDescent="0.2">
      <c r="A71" s="368" t="str">
        <f>IF(ISBLANK(Regressions!A81), " ", Regressions!A81)</f>
        <v>Burkina Faso</v>
      </c>
      <c r="B71" s="369">
        <f>IF(ISBLANK(Regressions!B81), " ", Regressions!B81)</f>
        <v>2005</v>
      </c>
      <c r="C71" s="374" t="str">
        <f>IF(ISBLANK(Regressions!C81), " ", Regressions!C81)</f>
        <v>Rural</v>
      </c>
      <c r="D71" s="370">
        <f>IF(ISBLANK(Regressions!D81), " ", Regressions!D81)</f>
        <v>4486302.4523843769</v>
      </c>
      <c r="E71" s="239">
        <f>IF(ISNUMBER(Regressions!E81),ROUND(Regressions!E81, 1), NA())</f>
        <v>42.6</v>
      </c>
      <c r="F71" s="371" t="e">
        <f>IF(ISNUMBER(Regressions!F81),ROUND(Regressions!F81, 1), NA())</f>
        <v>#N/A</v>
      </c>
      <c r="G71" s="261" t="e">
        <f>IF(ISNUMBER(Regressions!G81),ROUND(Regressions!G81, 1), NA())</f>
        <v>#N/A</v>
      </c>
      <c r="H71" s="372" t="e">
        <f>IF(ISNUMBER(Regressions!H81),ROUND(Regressions!H81, 1), NA())</f>
        <v>#N/A</v>
      </c>
      <c r="I71" s="262" t="e">
        <f>IF(ISNUMBER(Regressions!I81),ROUND(Regressions!I81, 1), NA())</f>
        <v>#N/A</v>
      </c>
      <c r="J71" s="373" t="e">
        <f>IF(ISNUMBER(Regressions!K81),ROUND(Regressions!K81, 1), NA())</f>
        <v>#N/A</v>
      </c>
      <c r="K71" s="371" t="e">
        <f>IF(ISNUMBER(Regressions!L81),ROUND(Regressions!L81, 1), NA())</f>
        <v>#N/A</v>
      </c>
      <c r="L71" s="263" t="e">
        <f>IF(ISNUMBER(Regressions!M81),ROUND(Regressions!M81, 1), NA())</f>
        <v>#N/A</v>
      </c>
      <c r="M71" s="372" t="e">
        <f>IF(ISNUMBER(Regressions!N81),ROUND(Regressions!N81, 1), NA())</f>
        <v>#N/A</v>
      </c>
      <c r="N71" s="262" t="e">
        <f>IF(ISNUMBER(Regressions!O81),ROUND(Regressions!O81, 1), NA())</f>
        <v>#N/A</v>
      </c>
      <c r="O71" s="373" t="e">
        <f>IF(ISNUMBER(Regressions!Q81),ROUND(Regressions!Q81, 1), NA())</f>
        <v>#N/A</v>
      </c>
      <c r="P71" s="371" t="e">
        <f>IF(ISNUMBER(Regressions!R81),ROUND(Regressions!R81, 1), NA())</f>
        <v>#N/A</v>
      </c>
      <c r="Q71" s="240" t="e">
        <f>IF(ISNUMBER(Regressions!S81),ROUND(Regressions!S81, 1), NA())</f>
        <v>#N/A</v>
      </c>
      <c r="R71" s="372" t="e">
        <f>IF(ISNUMBER(Regressions!T81),ROUND(Regressions!T81, 1), NA())</f>
        <v>#N/A</v>
      </c>
      <c r="S71" s="262" t="e">
        <f>IF(ISNUMBER(Regressions!U81),ROUND(Regressions!U81, 1), NA())</f>
        <v>#N/A</v>
      </c>
    </row>
    <row xmlns:x14ac="http://schemas.microsoft.com/office/spreadsheetml/2009/9/ac" r="72" x14ac:dyDescent="0.2">
      <c r="A72" s="368" t="str">
        <f>IF(ISBLANK(Regressions!A82), " ", Regressions!A82)</f>
        <v>Burkina Faso</v>
      </c>
      <c r="B72" s="369">
        <f>IF(ISBLANK(Regressions!B82), " ", Regressions!B82)</f>
        <v>2006</v>
      </c>
      <c r="C72" s="374" t="str">
        <f>IF(ISBLANK(Regressions!C82), " ", Regressions!C82)</f>
        <v>Rural</v>
      </c>
      <c r="D72" s="370">
        <f>IF(ISBLANK(Regressions!D82), " ", Regressions!D82)</f>
        <v>4556462.4687984455</v>
      </c>
      <c r="E72" s="239">
        <f>IF(ISNUMBER(Regressions!E82),ROUND(Regressions!E82, 1), NA())</f>
        <v>42.6</v>
      </c>
      <c r="F72" s="371" t="e">
        <f>IF(ISNUMBER(Regressions!F82),ROUND(Regressions!F82, 1), NA())</f>
        <v>#N/A</v>
      </c>
      <c r="G72" s="261" t="e">
        <f>IF(ISNUMBER(Regressions!G82),ROUND(Regressions!G82, 1), NA())</f>
        <v>#N/A</v>
      </c>
      <c r="H72" s="372" t="e">
        <f>IF(ISNUMBER(Regressions!H82),ROUND(Regressions!H82, 1), NA())</f>
        <v>#N/A</v>
      </c>
      <c r="I72" s="262" t="e">
        <f>IF(ISNUMBER(Regressions!I82),ROUND(Regressions!I82, 1), NA())</f>
        <v>#N/A</v>
      </c>
      <c r="J72" s="373" t="e">
        <f>IF(ISNUMBER(Regressions!K82),ROUND(Regressions!K82, 1), NA())</f>
        <v>#N/A</v>
      </c>
      <c r="K72" s="371" t="e">
        <f>IF(ISNUMBER(Regressions!L82),ROUND(Regressions!L82, 1), NA())</f>
        <v>#N/A</v>
      </c>
      <c r="L72" s="263" t="e">
        <f>IF(ISNUMBER(Regressions!M82),ROUND(Regressions!M82, 1), NA())</f>
        <v>#N/A</v>
      </c>
      <c r="M72" s="372" t="e">
        <f>IF(ISNUMBER(Regressions!N82),ROUND(Regressions!N82, 1), NA())</f>
        <v>#N/A</v>
      </c>
      <c r="N72" s="262" t="e">
        <f>IF(ISNUMBER(Regressions!O82),ROUND(Regressions!O82, 1), NA())</f>
        <v>#N/A</v>
      </c>
      <c r="O72" s="373" t="e">
        <f>IF(ISNUMBER(Regressions!Q82),ROUND(Regressions!Q82, 1), NA())</f>
        <v>#N/A</v>
      </c>
      <c r="P72" s="371" t="e">
        <f>IF(ISNUMBER(Regressions!R82),ROUND(Regressions!R82, 1), NA())</f>
        <v>#N/A</v>
      </c>
      <c r="Q72" s="240" t="e">
        <f>IF(ISNUMBER(Regressions!S82),ROUND(Regressions!S82, 1), NA())</f>
        <v>#N/A</v>
      </c>
      <c r="R72" s="372" t="e">
        <f>IF(ISNUMBER(Regressions!T82),ROUND(Regressions!T82, 1), NA())</f>
        <v>#N/A</v>
      </c>
      <c r="S72" s="262" t="e">
        <f>IF(ISNUMBER(Regressions!U82),ROUND(Regressions!U82, 1), NA())</f>
        <v>#N/A</v>
      </c>
    </row>
    <row xmlns:x14ac="http://schemas.microsoft.com/office/spreadsheetml/2009/9/ac" r="73" x14ac:dyDescent="0.2">
      <c r="A73" s="368" t="str">
        <f>IF(ISBLANK(Regressions!A83), " ", Regressions!A83)</f>
        <v>Burkina Faso</v>
      </c>
      <c r="B73" s="369">
        <f>IF(ISBLANK(Regressions!B83), " ", Regressions!B83)</f>
        <v>2007</v>
      </c>
      <c r="C73" s="374" t="str">
        <f>IF(ISBLANK(Regressions!C83), " ", Regressions!C83)</f>
        <v>Rural</v>
      </c>
      <c r="D73" s="370">
        <f>IF(ISBLANK(Regressions!D83), " ", Regressions!D83)</f>
        <v>4635982.6803057101</v>
      </c>
      <c r="E73" s="239">
        <f>IF(ISNUMBER(Regressions!E83),ROUND(Regressions!E83, 1), NA())</f>
        <v>42.6</v>
      </c>
      <c r="F73" s="371" t="e">
        <f>IF(ISNUMBER(Regressions!F83),ROUND(Regressions!F83, 1), NA())</f>
        <v>#N/A</v>
      </c>
      <c r="G73" s="261" t="e">
        <f>IF(ISNUMBER(Regressions!G83),ROUND(Regressions!G83, 1), NA())</f>
        <v>#N/A</v>
      </c>
      <c r="H73" s="372" t="e">
        <f>IF(ISNUMBER(Regressions!H83),ROUND(Regressions!H83, 1), NA())</f>
        <v>#N/A</v>
      </c>
      <c r="I73" s="262" t="e">
        <f>IF(ISNUMBER(Regressions!I83),ROUND(Regressions!I83, 1), NA())</f>
        <v>#N/A</v>
      </c>
      <c r="J73" s="373" t="e">
        <f>IF(ISNUMBER(Regressions!K83),ROUND(Regressions!K83, 1), NA())</f>
        <v>#N/A</v>
      </c>
      <c r="K73" s="371" t="e">
        <f>IF(ISNUMBER(Regressions!L83),ROUND(Regressions!L83, 1), NA())</f>
        <v>#N/A</v>
      </c>
      <c r="L73" s="263" t="e">
        <f>IF(ISNUMBER(Regressions!M83),ROUND(Regressions!M83, 1), NA())</f>
        <v>#N/A</v>
      </c>
      <c r="M73" s="372" t="e">
        <f>IF(ISNUMBER(Regressions!N83),ROUND(Regressions!N83, 1), NA())</f>
        <v>#N/A</v>
      </c>
      <c r="N73" s="262" t="e">
        <f>IF(ISNUMBER(Regressions!O83),ROUND(Regressions!O83, 1), NA())</f>
        <v>#N/A</v>
      </c>
      <c r="O73" s="373" t="e">
        <f>IF(ISNUMBER(Regressions!Q83),ROUND(Regressions!Q83, 1), NA())</f>
        <v>#N/A</v>
      </c>
      <c r="P73" s="371" t="e">
        <f>IF(ISNUMBER(Regressions!R83),ROUND(Regressions!R83, 1), NA())</f>
        <v>#N/A</v>
      </c>
      <c r="Q73" s="240" t="e">
        <f>IF(ISNUMBER(Regressions!S83),ROUND(Regressions!S83, 1), NA())</f>
        <v>#N/A</v>
      </c>
      <c r="R73" s="372" t="e">
        <f>IF(ISNUMBER(Regressions!T83),ROUND(Regressions!T83, 1), NA())</f>
        <v>#N/A</v>
      </c>
      <c r="S73" s="262" t="e">
        <f>IF(ISNUMBER(Regressions!U83),ROUND(Regressions!U83, 1), NA())</f>
        <v>#N/A</v>
      </c>
    </row>
    <row xmlns:x14ac="http://schemas.microsoft.com/office/spreadsheetml/2009/9/ac" r="74" x14ac:dyDescent="0.2">
      <c r="A74" s="368" t="str">
        <f>IF(ISBLANK(Regressions!A84), " ", Regressions!A84)</f>
        <v>Burkina Faso</v>
      </c>
      <c r="B74" s="369">
        <f>IF(ISBLANK(Regressions!B84), " ", Regressions!B84)</f>
        <v>2008</v>
      </c>
      <c r="C74" s="374" t="str">
        <f>IF(ISBLANK(Regressions!C84), " ", Regressions!C84)</f>
        <v>Rural</v>
      </c>
      <c r="D74" s="370">
        <f>IF(ISBLANK(Regressions!D84), " ", Regressions!D84)</f>
        <v>4727079.1572344974</v>
      </c>
      <c r="E74" s="239">
        <f>IF(ISNUMBER(Regressions!E84),ROUND(Regressions!E84, 1), NA())</f>
        <v>42.6</v>
      </c>
      <c r="F74" s="371" t="e">
        <f>IF(ISNUMBER(Regressions!F84),ROUND(Regressions!F84, 1), NA())</f>
        <v>#N/A</v>
      </c>
      <c r="G74" s="261" t="e">
        <f>IF(ISNUMBER(Regressions!G84),ROUND(Regressions!G84, 1), NA())</f>
        <v>#N/A</v>
      </c>
      <c r="H74" s="372" t="e">
        <f>IF(ISNUMBER(Regressions!H84),ROUND(Regressions!H84, 1), NA())</f>
        <v>#N/A</v>
      </c>
      <c r="I74" s="262" t="e">
        <f>IF(ISNUMBER(Regressions!I84),ROUND(Regressions!I84, 1), NA())</f>
        <v>#N/A</v>
      </c>
      <c r="J74" s="373" t="e">
        <f>IF(ISNUMBER(Regressions!K84),ROUND(Regressions!K84, 1), NA())</f>
        <v>#N/A</v>
      </c>
      <c r="K74" s="371" t="e">
        <f>IF(ISNUMBER(Regressions!L84),ROUND(Regressions!L84, 1), NA())</f>
        <v>#N/A</v>
      </c>
      <c r="L74" s="263" t="e">
        <f>IF(ISNUMBER(Regressions!M84),ROUND(Regressions!M84, 1), NA())</f>
        <v>#N/A</v>
      </c>
      <c r="M74" s="372" t="e">
        <f>IF(ISNUMBER(Regressions!N84),ROUND(Regressions!N84, 1), NA())</f>
        <v>#N/A</v>
      </c>
      <c r="N74" s="262" t="e">
        <f>IF(ISNUMBER(Regressions!O84),ROUND(Regressions!O84, 1), NA())</f>
        <v>#N/A</v>
      </c>
      <c r="O74" s="373" t="e">
        <f>IF(ISNUMBER(Regressions!Q84),ROUND(Regressions!Q84, 1), NA())</f>
        <v>#N/A</v>
      </c>
      <c r="P74" s="371" t="e">
        <f>IF(ISNUMBER(Regressions!R84),ROUND(Regressions!R84, 1), NA())</f>
        <v>#N/A</v>
      </c>
      <c r="Q74" s="240" t="e">
        <f>IF(ISNUMBER(Regressions!S84),ROUND(Regressions!S84, 1), NA())</f>
        <v>#N/A</v>
      </c>
      <c r="R74" s="372" t="e">
        <f>IF(ISNUMBER(Regressions!T84),ROUND(Regressions!T84, 1), NA())</f>
        <v>#N/A</v>
      </c>
      <c r="S74" s="262" t="e">
        <f>IF(ISNUMBER(Regressions!U84),ROUND(Regressions!U84, 1), NA())</f>
        <v>#N/A</v>
      </c>
    </row>
    <row xmlns:x14ac="http://schemas.microsoft.com/office/spreadsheetml/2009/9/ac" r="75" x14ac:dyDescent="0.2">
      <c r="A75" s="368" t="str">
        <f>IF(ISBLANK(Regressions!A85), " ", Regressions!A85)</f>
        <v>Burkina Faso</v>
      </c>
      <c r="B75" s="369">
        <f>IF(ISBLANK(Regressions!B85), " ", Regressions!B85)</f>
        <v>2009</v>
      </c>
      <c r="C75" s="374" t="str">
        <f>IF(ISBLANK(Regressions!C85), " ", Regressions!C85)</f>
        <v>Rural</v>
      </c>
      <c r="D75" s="370">
        <f>IF(ISBLANK(Regressions!D85), " ", Regressions!D85)</f>
        <v>4824279.9597625351</v>
      </c>
      <c r="E75" s="239">
        <f>IF(ISNUMBER(Regressions!E85),ROUND(Regressions!E85, 1), NA())</f>
        <v>42.6</v>
      </c>
      <c r="F75" s="371" t="e">
        <f>IF(ISNUMBER(Regressions!F85),ROUND(Regressions!F85, 1), NA())</f>
        <v>#N/A</v>
      </c>
      <c r="G75" s="261" t="e">
        <f>IF(ISNUMBER(Regressions!G85),ROUND(Regressions!G85, 1), NA())</f>
        <v>#N/A</v>
      </c>
      <c r="H75" s="372" t="e">
        <f>IF(ISNUMBER(Regressions!H85),ROUND(Regressions!H85, 1), NA())</f>
        <v>#N/A</v>
      </c>
      <c r="I75" s="262" t="e">
        <f>IF(ISNUMBER(Regressions!I85),ROUND(Regressions!I85, 1), NA())</f>
        <v>#N/A</v>
      </c>
      <c r="J75" s="373" t="e">
        <f>IF(ISNUMBER(Regressions!K85),ROUND(Regressions!K85, 1), NA())</f>
        <v>#N/A</v>
      </c>
      <c r="K75" s="371" t="e">
        <f>IF(ISNUMBER(Regressions!L85),ROUND(Regressions!L85, 1), NA())</f>
        <v>#N/A</v>
      </c>
      <c r="L75" s="263" t="e">
        <f>IF(ISNUMBER(Regressions!M85),ROUND(Regressions!M85, 1), NA())</f>
        <v>#N/A</v>
      </c>
      <c r="M75" s="372" t="e">
        <f>IF(ISNUMBER(Regressions!N85),ROUND(Regressions!N85, 1), NA())</f>
        <v>#N/A</v>
      </c>
      <c r="N75" s="262" t="e">
        <f>IF(ISNUMBER(Regressions!O85),ROUND(Regressions!O85, 1), NA())</f>
        <v>#N/A</v>
      </c>
      <c r="O75" s="373" t="e">
        <f>IF(ISNUMBER(Regressions!Q85),ROUND(Regressions!Q85, 1), NA())</f>
        <v>#N/A</v>
      </c>
      <c r="P75" s="371" t="e">
        <f>IF(ISNUMBER(Regressions!R85),ROUND(Regressions!R85, 1), NA())</f>
        <v>#N/A</v>
      </c>
      <c r="Q75" s="240" t="e">
        <f>IF(ISNUMBER(Regressions!S85),ROUND(Regressions!S85, 1), NA())</f>
        <v>#N/A</v>
      </c>
      <c r="R75" s="372" t="e">
        <f>IF(ISNUMBER(Regressions!T85),ROUND(Regressions!T85, 1), NA())</f>
        <v>#N/A</v>
      </c>
      <c r="S75" s="262" t="e">
        <f>IF(ISNUMBER(Regressions!U85),ROUND(Regressions!U85, 1), NA())</f>
        <v>#N/A</v>
      </c>
    </row>
    <row xmlns:x14ac="http://schemas.microsoft.com/office/spreadsheetml/2009/9/ac" r="76" x14ac:dyDescent="0.2">
      <c r="A76" s="368" t="str">
        <f>IF(ISBLANK(Regressions!A86), " ", Regressions!A86)</f>
        <v>Burkina Faso</v>
      </c>
      <c r="B76" s="369">
        <f>IF(ISBLANK(Regressions!B86), " ", Regressions!B86)</f>
        <v>2010</v>
      </c>
      <c r="C76" s="374" t="str">
        <f>IF(ISBLANK(Regressions!C86), " ", Regressions!C86)</f>
        <v>Rural</v>
      </c>
      <c r="D76" s="370">
        <f>IF(ISBLANK(Regressions!D86), " ", Regressions!D86)</f>
        <v>5107309.6099129487</v>
      </c>
      <c r="E76" s="239">
        <f>IF(ISNUMBER(Regressions!E86),ROUND(Regressions!E86, 1), NA())</f>
        <v>43.2</v>
      </c>
      <c r="F76" s="371">
        <f>IF(ISNUMBER(Regressions!F86),ROUND(Regressions!F86, 1), NA())</f>
        <v>43.2</v>
      </c>
      <c r="G76" s="261" t="e">
        <f>IF(ISNUMBER(Regressions!G86),ROUND(Regressions!G86, 1), NA())</f>
        <v>#N/A</v>
      </c>
      <c r="H76" s="372" t="e">
        <f>IF(ISNUMBER(Regressions!H86),ROUND(Regressions!H86, 1), NA())</f>
        <v>#N/A</v>
      </c>
      <c r="I76" s="262">
        <f>IF(ISNUMBER(Regressions!I86),ROUND(Regressions!I86, 1), NA())</f>
        <v>56.8</v>
      </c>
      <c r="J76" s="373" t="e">
        <f>IF(ISNUMBER(Regressions!K86),ROUND(Regressions!K86, 1), NA())</f>
        <v>#N/A</v>
      </c>
      <c r="K76" s="371" t="e">
        <f>IF(ISNUMBER(Regressions!L86),ROUND(Regressions!L86, 1), NA())</f>
        <v>#N/A</v>
      </c>
      <c r="L76" s="263" t="e">
        <f>IF(ISNUMBER(Regressions!M86),ROUND(Regressions!M86, 1), NA())</f>
        <v>#N/A</v>
      </c>
      <c r="M76" s="372" t="e">
        <f>IF(ISNUMBER(Regressions!N86),ROUND(Regressions!N86, 1), NA())</f>
        <v>#N/A</v>
      </c>
      <c r="N76" s="262" t="e">
        <f>IF(ISNUMBER(Regressions!O86),ROUND(Regressions!O86, 1), NA())</f>
        <v>#N/A</v>
      </c>
      <c r="O76" s="373" t="e">
        <f>IF(ISNUMBER(Regressions!Q86),ROUND(Regressions!Q86, 1), NA())</f>
        <v>#N/A</v>
      </c>
      <c r="P76" s="371" t="e">
        <f>IF(ISNUMBER(Regressions!R86),ROUND(Regressions!R86, 1), NA())</f>
        <v>#N/A</v>
      </c>
      <c r="Q76" s="240" t="e">
        <f>IF(ISNUMBER(Regressions!S86),ROUND(Regressions!S86, 1), NA())</f>
        <v>#N/A</v>
      </c>
      <c r="R76" s="372" t="e">
        <f>IF(ISNUMBER(Regressions!T86),ROUND(Regressions!T86, 1), NA())</f>
        <v>#N/A</v>
      </c>
      <c r="S76" s="262" t="e">
        <f>IF(ISNUMBER(Regressions!U86),ROUND(Regressions!U86, 1), NA())</f>
        <v>#N/A</v>
      </c>
    </row>
    <row xmlns:x14ac="http://schemas.microsoft.com/office/spreadsheetml/2009/9/ac" r="77" x14ac:dyDescent="0.2">
      <c r="A77" s="368" t="str">
        <f>IF(ISBLANK(Regressions!A87), " ", Regressions!A87)</f>
        <v>Burkina Faso</v>
      </c>
      <c r="B77" s="369">
        <f>IF(ISBLANK(Regressions!B87), " ", Regressions!B87)</f>
        <v>2011</v>
      </c>
      <c r="C77" s="374" t="str">
        <f>IF(ISBLANK(Regressions!C87), " ", Regressions!C87)</f>
        <v>Rural</v>
      </c>
      <c r="D77" s="370">
        <f>IF(ISBLANK(Regressions!D87), " ", Regressions!D87)</f>
        <v>5229246.2396141058</v>
      </c>
      <c r="E77" s="239">
        <f>IF(ISNUMBER(Regressions!E87),ROUND(Regressions!E87, 1), NA())</f>
        <v>43.2</v>
      </c>
      <c r="F77" s="371">
        <f>IF(ISNUMBER(Regressions!F87),ROUND(Regressions!F87, 1), NA())</f>
        <v>43.2</v>
      </c>
      <c r="G77" s="261" t="e">
        <f>IF(ISNUMBER(Regressions!G87),ROUND(Regressions!G87, 1), NA())</f>
        <v>#N/A</v>
      </c>
      <c r="H77" s="372" t="e">
        <f>IF(ISNUMBER(Regressions!H87),ROUND(Regressions!H87, 1), NA())</f>
        <v>#N/A</v>
      </c>
      <c r="I77" s="262">
        <f>IF(ISNUMBER(Regressions!I87),ROUND(Regressions!I87, 1), NA())</f>
        <v>56.8</v>
      </c>
      <c r="J77" s="373" t="e">
        <f>IF(ISNUMBER(Regressions!K87),ROUND(Regressions!K87, 1), NA())</f>
        <v>#N/A</v>
      </c>
      <c r="K77" s="371" t="e">
        <f>IF(ISNUMBER(Regressions!L87),ROUND(Regressions!L87, 1), NA())</f>
        <v>#N/A</v>
      </c>
      <c r="L77" s="263" t="e">
        <f>IF(ISNUMBER(Regressions!M87),ROUND(Regressions!M87, 1), NA())</f>
        <v>#N/A</v>
      </c>
      <c r="M77" s="372" t="e">
        <f>IF(ISNUMBER(Regressions!N87),ROUND(Regressions!N87, 1), NA())</f>
        <v>#N/A</v>
      </c>
      <c r="N77" s="262" t="e">
        <f>IF(ISNUMBER(Regressions!O87),ROUND(Regressions!O87, 1), NA())</f>
        <v>#N/A</v>
      </c>
      <c r="O77" s="373" t="e">
        <f>IF(ISNUMBER(Regressions!Q87),ROUND(Regressions!Q87, 1), NA())</f>
        <v>#N/A</v>
      </c>
      <c r="P77" s="371" t="e">
        <f>IF(ISNUMBER(Regressions!R87),ROUND(Regressions!R87, 1), NA())</f>
        <v>#N/A</v>
      </c>
      <c r="Q77" s="240" t="e">
        <f>IF(ISNUMBER(Regressions!S87),ROUND(Regressions!S87, 1), NA())</f>
        <v>#N/A</v>
      </c>
      <c r="R77" s="372" t="e">
        <f>IF(ISNUMBER(Regressions!T87),ROUND(Regressions!T87, 1), NA())</f>
        <v>#N/A</v>
      </c>
      <c r="S77" s="262" t="e">
        <f>IF(ISNUMBER(Regressions!U87),ROUND(Regressions!U87, 1), NA())</f>
        <v>#N/A</v>
      </c>
    </row>
    <row xmlns:x14ac="http://schemas.microsoft.com/office/spreadsheetml/2009/9/ac" r="78" x14ac:dyDescent="0.2">
      <c r="A78" s="368" t="str">
        <f>IF(ISBLANK(Regressions!A88), " ", Regressions!A88)</f>
        <v>Burkina Faso</v>
      </c>
      <c r="B78" s="369">
        <f>IF(ISBLANK(Regressions!B88), " ", Regressions!B88)</f>
        <v>2012</v>
      </c>
      <c r="C78" s="374" t="str">
        <f>IF(ISBLANK(Regressions!C88), " ", Regressions!C88)</f>
        <v>Rural</v>
      </c>
      <c r="D78" s="370">
        <f>IF(ISBLANK(Regressions!D88), " ", Regressions!D88)</f>
        <v>5356989.5411751373</v>
      </c>
      <c r="E78" s="239">
        <f>IF(ISNUMBER(Regressions!E88),ROUND(Regressions!E88, 1), NA())</f>
        <v>43.2</v>
      </c>
      <c r="F78" s="371">
        <f>IF(ISNUMBER(Regressions!F88),ROUND(Regressions!F88, 1), NA())</f>
        <v>43.2</v>
      </c>
      <c r="G78" s="261" t="e">
        <f>IF(ISNUMBER(Regressions!G88),ROUND(Regressions!G88, 1), NA())</f>
        <v>#N/A</v>
      </c>
      <c r="H78" s="372" t="e">
        <f>IF(ISNUMBER(Regressions!H88),ROUND(Regressions!H88, 1), NA())</f>
        <v>#N/A</v>
      </c>
      <c r="I78" s="262">
        <f>IF(ISNUMBER(Regressions!I88),ROUND(Regressions!I88, 1), NA())</f>
        <v>56.8</v>
      </c>
      <c r="J78" s="373">
        <f>IF(ISNUMBER(Regressions!K88),ROUND(Regressions!K88, 1), NA())</f>
        <v>70.400000000000006</v>
      </c>
      <c r="K78" s="371" t="e">
        <f>IF(ISNUMBER(Regressions!L88),ROUND(Regressions!L88, 1), NA())</f>
        <v>#N/A</v>
      </c>
      <c r="L78" s="263" t="e">
        <f>IF(ISNUMBER(Regressions!M88),ROUND(Regressions!M88, 1), NA())</f>
        <v>#N/A</v>
      </c>
      <c r="M78" s="372" t="e">
        <f>IF(ISNUMBER(Regressions!N88),ROUND(Regressions!N88, 1), NA())</f>
        <v>#N/A</v>
      </c>
      <c r="N78" s="262">
        <f>IF(ISNUMBER(Regressions!O88),ROUND(Regressions!O88, 1), NA())</f>
        <v>29.6</v>
      </c>
      <c r="O78" s="373" t="e">
        <f>IF(ISNUMBER(Regressions!Q88),ROUND(Regressions!Q88, 1), NA())</f>
        <v>#N/A</v>
      </c>
      <c r="P78" s="371" t="e">
        <f>IF(ISNUMBER(Regressions!R88),ROUND(Regressions!R88, 1), NA())</f>
        <v>#N/A</v>
      </c>
      <c r="Q78" s="240" t="e">
        <f>IF(ISNUMBER(Regressions!S88),ROUND(Regressions!S88, 1), NA())</f>
        <v>#N/A</v>
      </c>
      <c r="R78" s="372" t="e">
        <f>IF(ISNUMBER(Regressions!T88),ROUND(Regressions!T88, 1), NA())</f>
        <v>#N/A</v>
      </c>
      <c r="S78" s="262" t="e">
        <f>IF(ISNUMBER(Regressions!U88),ROUND(Regressions!U88, 1), NA())</f>
        <v>#N/A</v>
      </c>
    </row>
    <row xmlns:x14ac="http://schemas.microsoft.com/office/spreadsheetml/2009/9/ac" r="79" x14ac:dyDescent="0.2">
      <c r="A79" s="368" t="str">
        <f>IF(ISBLANK(Regressions!A89), " ", Regressions!A89)</f>
        <v>Burkina Faso</v>
      </c>
      <c r="B79" s="369">
        <f>IF(ISBLANK(Regressions!B89), " ", Regressions!B89)</f>
        <v>2013</v>
      </c>
      <c r="C79" s="374" t="str">
        <f>IF(ISBLANK(Regressions!C89), " ", Regressions!C89)</f>
        <v>Rural</v>
      </c>
      <c r="D79" s="370">
        <f>IF(ISBLANK(Regressions!D89), " ", Regressions!D89)</f>
        <v>5488878.6918865973</v>
      </c>
      <c r="E79" s="239">
        <f>IF(ISNUMBER(Regressions!E89),ROUND(Regressions!E89, 1), NA())</f>
        <v>43.2</v>
      </c>
      <c r="F79" s="371">
        <f>IF(ISNUMBER(Regressions!F89),ROUND(Regressions!F89, 1), NA())</f>
        <v>43.2</v>
      </c>
      <c r="G79" s="261" t="e">
        <f>IF(ISNUMBER(Regressions!G89),ROUND(Regressions!G89, 1), NA())</f>
        <v>#N/A</v>
      </c>
      <c r="H79" s="372" t="e">
        <f>IF(ISNUMBER(Regressions!H89),ROUND(Regressions!H89, 1), NA())</f>
        <v>#N/A</v>
      </c>
      <c r="I79" s="262">
        <f>IF(ISNUMBER(Regressions!I89),ROUND(Regressions!I89, 1), NA())</f>
        <v>56.8</v>
      </c>
      <c r="J79" s="373">
        <f>IF(ISNUMBER(Regressions!K89),ROUND(Regressions!K89, 1), NA())</f>
        <v>70.400000000000006</v>
      </c>
      <c r="K79" s="371" t="e">
        <f>IF(ISNUMBER(Regressions!L89),ROUND(Regressions!L89, 1), NA())</f>
        <v>#N/A</v>
      </c>
      <c r="L79" s="263" t="e">
        <f>IF(ISNUMBER(Regressions!M89),ROUND(Regressions!M89, 1), NA())</f>
        <v>#N/A</v>
      </c>
      <c r="M79" s="372" t="e">
        <f>IF(ISNUMBER(Regressions!N89),ROUND(Regressions!N89, 1), NA())</f>
        <v>#N/A</v>
      </c>
      <c r="N79" s="262">
        <f>IF(ISNUMBER(Regressions!O89),ROUND(Regressions!O89, 1), NA())</f>
        <v>29.6</v>
      </c>
      <c r="O79" s="373" t="e">
        <f>IF(ISNUMBER(Regressions!Q89),ROUND(Regressions!Q89, 1), NA())</f>
        <v>#N/A</v>
      </c>
      <c r="P79" s="371" t="e">
        <f>IF(ISNUMBER(Regressions!R89),ROUND(Regressions!R89, 1), NA())</f>
        <v>#N/A</v>
      </c>
      <c r="Q79" s="240" t="e">
        <f>IF(ISNUMBER(Regressions!S89),ROUND(Regressions!S89, 1), NA())</f>
        <v>#N/A</v>
      </c>
      <c r="R79" s="372" t="e">
        <f>IF(ISNUMBER(Regressions!T89),ROUND(Regressions!T89, 1), NA())</f>
        <v>#N/A</v>
      </c>
      <c r="S79" s="262" t="e">
        <f>IF(ISNUMBER(Regressions!U89),ROUND(Regressions!U89, 1), NA())</f>
        <v>#N/A</v>
      </c>
    </row>
    <row xmlns:x14ac="http://schemas.microsoft.com/office/spreadsheetml/2009/9/ac" r="80" x14ac:dyDescent="0.2">
      <c r="A80" s="368" t="str">
        <f>IF(ISBLANK(Regressions!A90), " ", Regressions!A90)</f>
        <v>Burkina Faso</v>
      </c>
      <c r="B80" s="369">
        <f>IF(ISBLANK(Regressions!B90), " ", Regressions!B90)</f>
        <v>2014</v>
      </c>
      <c r="C80" s="374" t="str">
        <f>IF(ISBLANK(Regressions!C90), " ", Regressions!C90)</f>
        <v>Rural</v>
      </c>
      <c r="D80" s="370">
        <f>IF(ISBLANK(Regressions!D90), " ", Regressions!D90)</f>
        <v>5620618.8540062141</v>
      </c>
      <c r="E80" s="239">
        <f>IF(ISNUMBER(Regressions!E90),ROUND(Regressions!E90, 1), NA())</f>
        <v>43.2</v>
      </c>
      <c r="F80" s="371">
        <f>IF(ISNUMBER(Regressions!F90),ROUND(Regressions!F90, 1), NA())</f>
        <v>43.2</v>
      </c>
      <c r="G80" s="261" t="e">
        <f>IF(ISNUMBER(Regressions!G90),ROUND(Regressions!G90, 1), NA())</f>
        <v>#N/A</v>
      </c>
      <c r="H80" s="372" t="e">
        <f>IF(ISNUMBER(Regressions!H90),ROUND(Regressions!H90, 1), NA())</f>
        <v>#N/A</v>
      </c>
      <c r="I80" s="262">
        <f>IF(ISNUMBER(Regressions!I90),ROUND(Regressions!I90, 1), NA())</f>
        <v>56.8</v>
      </c>
      <c r="J80" s="373">
        <f>IF(ISNUMBER(Regressions!K90),ROUND(Regressions!K90, 1), NA())</f>
        <v>70.400000000000006</v>
      </c>
      <c r="K80" s="371" t="e">
        <f>IF(ISNUMBER(Regressions!L90),ROUND(Regressions!L90, 1), NA())</f>
        <v>#N/A</v>
      </c>
      <c r="L80" s="263" t="e">
        <f>IF(ISNUMBER(Regressions!M90),ROUND(Regressions!M90, 1), NA())</f>
        <v>#N/A</v>
      </c>
      <c r="M80" s="372" t="e">
        <f>IF(ISNUMBER(Regressions!N90),ROUND(Regressions!N90, 1), NA())</f>
        <v>#N/A</v>
      </c>
      <c r="N80" s="262">
        <f>IF(ISNUMBER(Regressions!O90),ROUND(Regressions!O90, 1), NA())</f>
        <v>29.6</v>
      </c>
      <c r="O80" s="373" t="e">
        <f>IF(ISNUMBER(Regressions!Q90),ROUND(Regressions!Q90, 1), NA())</f>
        <v>#N/A</v>
      </c>
      <c r="P80" s="371" t="e">
        <f>IF(ISNUMBER(Regressions!R90),ROUND(Regressions!R90, 1), NA())</f>
        <v>#N/A</v>
      </c>
      <c r="Q80" s="240" t="e">
        <f>IF(ISNUMBER(Regressions!S90),ROUND(Regressions!S90, 1), NA())</f>
        <v>#N/A</v>
      </c>
      <c r="R80" s="372" t="e">
        <f>IF(ISNUMBER(Regressions!T90),ROUND(Regressions!T90, 1), NA())</f>
        <v>#N/A</v>
      </c>
      <c r="S80" s="262" t="e">
        <f>IF(ISNUMBER(Regressions!U90),ROUND(Regressions!U90, 1), NA())</f>
        <v>#N/A</v>
      </c>
    </row>
    <row xmlns:x14ac="http://schemas.microsoft.com/office/spreadsheetml/2009/9/ac" r="81" x14ac:dyDescent="0.2">
      <c r="A81" s="368" t="str">
        <f>IF(ISBLANK(Regressions!A91), " ", Regressions!A91)</f>
        <v>Burkina Faso</v>
      </c>
      <c r="B81" s="369">
        <f>IF(ISBLANK(Regressions!B91), " ", Regressions!B91)</f>
        <v>2015</v>
      </c>
      <c r="C81" s="374" t="str">
        <f>IF(ISBLANK(Regressions!C91), " ", Regressions!C91)</f>
        <v>Rural</v>
      </c>
      <c r="D81" s="370">
        <f>IF(ISBLANK(Regressions!D91), " ", Regressions!D91)</f>
        <v>5754002.7181814387</v>
      </c>
      <c r="E81" s="239">
        <f>IF(ISNUMBER(Regressions!E91),ROUND(Regressions!E91, 1), NA())</f>
        <v>46.3</v>
      </c>
      <c r="F81" s="371">
        <f>IF(ISNUMBER(Regressions!F91),ROUND(Regressions!F91, 1), NA())</f>
        <v>46.3</v>
      </c>
      <c r="G81" s="261" t="e">
        <f>IF(ISNUMBER(Regressions!G91),ROUND(Regressions!G91, 1), NA())</f>
        <v>#N/A</v>
      </c>
      <c r="H81" s="372" t="e">
        <f>IF(ISNUMBER(Regressions!H91),ROUND(Regressions!H91, 1), NA())</f>
        <v>#N/A</v>
      </c>
      <c r="I81" s="262">
        <f>IF(ISNUMBER(Regressions!I91),ROUND(Regressions!I91, 1), NA())</f>
        <v>53.7</v>
      </c>
      <c r="J81" s="373">
        <f>IF(ISNUMBER(Regressions!K91),ROUND(Regressions!K91, 1), NA())</f>
        <v>70.400000000000006</v>
      </c>
      <c r="K81" s="371" t="e">
        <f>IF(ISNUMBER(Regressions!L91),ROUND(Regressions!L91, 1), NA())</f>
        <v>#N/A</v>
      </c>
      <c r="L81" s="263" t="e">
        <f>IF(ISNUMBER(Regressions!M91),ROUND(Regressions!M91, 1), NA())</f>
        <v>#N/A</v>
      </c>
      <c r="M81" s="372" t="e">
        <f>IF(ISNUMBER(Regressions!N91),ROUND(Regressions!N91, 1), NA())</f>
        <v>#N/A</v>
      </c>
      <c r="N81" s="262">
        <f>IF(ISNUMBER(Regressions!O91),ROUND(Regressions!O91, 1), NA())</f>
        <v>29.6</v>
      </c>
      <c r="O81" s="373" t="e">
        <f>IF(ISNUMBER(Regressions!Q91),ROUND(Regressions!Q91, 1), NA())</f>
        <v>#N/A</v>
      </c>
      <c r="P81" s="371" t="e">
        <f>IF(ISNUMBER(Regressions!R91),ROUND(Regressions!R91, 1), NA())</f>
        <v>#N/A</v>
      </c>
      <c r="Q81" s="240" t="e">
        <f>IF(ISNUMBER(Regressions!S91),ROUND(Regressions!S91, 1), NA())</f>
        <v>#N/A</v>
      </c>
      <c r="R81" s="372" t="e">
        <f>IF(ISNUMBER(Regressions!T91),ROUND(Regressions!T91, 1), NA())</f>
        <v>#N/A</v>
      </c>
      <c r="S81" s="262" t="e">
        <f>IF(ISNUMBER(Regressions!U91),ROUND(Regressions!U91, 1), NA())</f>
        <v>#N/A</v>
      </c>
    </row>
    <row xmlns:x14ac="http://schemas.microsoft.com/office/spreadsheetml/2009/9/ac" r="82" x14ac:dyDescent="0.2">
      <c r="A82" s="368" t="str">
        <f>IF(ISBLANK(Regressions!A92), " ", Regressions!A92)</f>
        <v>Burkina Faso</v>
      </c>
      <c r="B82" s="369">
        <f>IF(ISBLANK(Regressions!B92), " ", Regressions!B92)</f>
        <v>2016</v>
      </c>
      <c r="C82" s="374" t="str">
        <f>IF(ISBLANK(Regressions!C92), " ", Regressions!C92)</f>
        <v>Rural</v>
      </c>
      <c r="D82" s="370">
        <f>IF(ISBLANK(Regressions!D92), " ", Regressions!D92)</f>
        <v>5885879.2357649803</v>
      </c>
      <c r="E82" s="239">
        <f>IF(ISNUMBER(Regressions!E92),ROUND(Regressions!E92, 1), NA())</f>
        <v>49.3</v>
      </c>
      <c r="F82" s="371">
        <f>IF(ISNUMBER(Regressions!F92),ROUND(Regressions!F92, 1), NA())</f>
        <v>49.3</v>
      </c>
      <c r="G82" s="261" t="e">
        <f>IF(ISNUMBER(Regressions!G92),ROUND(Regressions!G92, 1), NA())</f>
        <v>#N/A</v>
      </c>
      <c r="H82" s="372" t="e">
        <f>IF(ISNUMBER(Regressions!H92),ROUND(Regressions!H92, 1), NA())</f>
        <v>#N/A</v>
      </c>
      <c r="I82" s="262">
        <f>IF(ISNUMBER(Regressions!I92),ROUND(Regressions!I92, 1), NA())</f>
        <v>50.7</v>
      </c>
      <c r="J82" s="373">
        <f>IF(ISNUMBER(Regressions!K92),ROUND(Regressions!K92, 1), NA())</f>
        <v>70.400000000000006</v>
      </c>
      <c r="K82" s="371" t="e">
        <f>IF(ISNUMBER(Regressions!L92),ROUND(Regressions!L92, 1), NA())</f>
        <v>#N/A</v>
      </c>
      <c r="L82" s="263" t="e">
        <f>IF(ISNUMBER(Regressions!M92),ROUND(Regressions!M92, 1), NA())</f>
        <v>#N/A</v>
      </c>
      <c r="M82" s="372" t="e">
        <f>IF(ISNUMBER(Regressions!N92),ROUND(Regressions!N92, 1), NA())</f>
        <v>#N/A</v>
      </c>
      <c r="N82" s="262">
        <f>IF(ISNUMBER(Regressions!O92),ROUND(Regressions!O92, 1), NA())</f>
        <v>29.6</v>
      </c>
      <c r="O82" s="373" t="e">
        <f>IF(ISNUMBER(Regressions!Q92),ROUND(Regressions!Q92, 1), NA())</f>
        <v>#N/A</v>
      </c>
      <c r="P82" s="371" t="e">
        <f>IF(ISNUMBER(Regressions!R92),ROUND(Regressions!R92, 1), NA())</f>
        <v>#N/A</v>
      </c>
      <c r="Q82" s="240" t="e">
        <f>IF(ISNUMBER(Regressions!S92),ROUND(Regressions!S92, 1), NA())</f>
        <v>#N/A</v>
      </c>
      <c r="R82" s="372" t="e">
        <f>IF(ISNUMBER(Regressions!T92),ROUND(Regressions!T92, 1), NA())</f>
        <v>#N/A</v>
      </c>
      <c r="S82" s="262" t="e">
        <f>IF(ISNUMBER(Regressions!U92),ROUND(Regressions!U92, 1), NA())</f>
        <v>#N/A</v>
      </c>
    </row>
    <row xmlns:x14ac="http://schemas.microsoft.com/office/spreadsheetml/2009/9/ac" r="83" x14ac:dyDescent="0.2">
      <c r="A83" s="368" t="str">
        <f>IF(ISBLANK(Regressions!A93), " ", Regressions!A93)</f>
        <v>Burkina Faso</v>
      </c>
      <c r="B83" s="369">
        <f>IF(ISBLANK(Regressions!B93), " ", Regressions!B93)</f>
        <v>2017</v>
      </c>
      <c r="C83" s="374" t="str">
        <f>IF(ISBLANK(Regressions!C93), " ", Regressions!C93)</f>
        <v>Rural</v>
      </c>
      <c r="D83" s="370">
        <f>IF(ISBLANK(Regressions!D93), " ", Regressions!D93)</f>
        <v>6017222.5425729752</v>
      </c>
      <c r="E83" s="239">
        <f>IF(ISNUMBER(Regressions!E93),ROUND(Regressions!E93, 1), NA())</f>
        <v>52.4</v>
      </c>
      <c r="F83" s="371">
        <f>IF(ISNUMBER(Regressions!F93),ROUND(Regressions!F93, 1), NA())</f>
        <v>52.4</v>
      </c>
      <c r="G83" s="261" t="e">
        <f>IF(ISNUMBER(Regressions!G93),ROUND(Regressions!G93, 1), NA())</f>
        <v>#N/A</v>
      </c>
      <c r="H83" s="372" t="e">
        <f>IF(ISNUMBER(Regressions!H93),ROUND(Regressions!H93, 1), NA())</f>
        <v>#N/A</v>
      </c>
      <c r="I83" s="262">
        <f>IF(ISNUMBER(Regressions!I93),ROUND(Regressions!I93, 1), NA())</f>
        <v>47.6</v>
      </c>
      <c r="J83" s="373">
        <f>IF(ISNUMBER(Regressions!K93),ROUND(Regressions!K93, 1), NA())</f>
        <v>70.400000000000006</v>
      </c>
      <c r="K83" s="371" t="e">
        <f>IF(ISNUMBER(Regressions!L93),ROUND(Regressions!L93, 1), NA())</f>
        <v>#N/A</v>
      </c>
      <c r="L83" s="263" t="e">
        <f>IF(ISNUMBER(Regressions!M93),ROUND(Regressions!M93, 1), NA())</f>
        <v>#N/A</v>
      </c>
      <c r="M83" s="372" t="e">
        <f>IF(ISNUMBER(Regressions!N93),ROUND(Regressions!N93, 1), NA())</f>
        <v>#N/A</v>
      </c>
      <c r="N83" s="262">
        <f>IF(ISNUMBER(Regressions!O93),ROUND(Regressions!O93, 1), NA())</f>
        <v>29.6</v>
      </c>
      <c r="O83" s="373" t="e">
        <f>IF(ISNUMBER(Regressions!Q93),ROUND(Regressions!Q93, 1), NA())</f>
        <v>#N/A</v>
      </c>
      <c r="P83" s="371" t="e">
        <f>IF(ISNUMBER(Regressions!R93),ROUND(Regressions!R93, 1), NA())</f>
        <v>#N/A</v>
      </c>
      <c r="Q83" s="240" t="e">
        <f>IF(ISNUMBER(Regressions!S93),ROUND(Regressions!S93, 1), NA())</f>
        <v>#N/A</v>
      </c>
      <c r="R83" s="372" t="e">
        <f>IF(ISNUMBER(Regressions!T93),ROUND(Regressions!T93, 1), NA())</f>
        <v>#N/A</v>
      </c>
      <c r="S83" s="262" t="e">
        <f>IF(ISNUMBER(Regressions!U93),ROUND(Regressions!U93, 1), NA())</f>
        <v>#N/A</v>
      </c>
    </row>
    <row xmlns:x14ac="http://schemas.microsoft.com/office/spreadsheetml/2009/9/ac" r="84" x14ac:dyDescent="0.2">
      <c r="A84" s="368" t="str">
        <f>IF(ISBLANK(Regressions!A94), " ", Regressions!A94)</f>
        <v>Burkina Faso</v>
      </c>
      <c r="B84" s="369">
        <f>IF(ISBLANK(Regressions!B94), " ", Regressions!B94)</f>
        <v>2018</v>
      </c>
      <c r="C84" s="374" t="str">
        <f>IF(ISBLANK(Regressions!C94), " ", Regressions!C94)</f>
        <v>Rural</v>
      </c>
      <c r="D84" s="370">
        <f>IF(ISBLANK(Regressions!D94), " ", Regressions!D94)</f>
        <v>6143074.2545498852</v>
      </c>
      <c r="E84" s="239">
        <f>IF(ISNUMBER(Regressions!E94),ROUND(Regressions!E94, 1), NA())</f>
        <v>55.4</v>
      </c>
      <c r="F84" s="371">
        <f>IF(ISNUMBER(Regressions!F94),ROUND(Regressions!F94, 1), NA())</f>
        <v>55.4</v>
      </c>
      <c r="G84" s="261" t="e">
        <f>IF(ISNUMBER(Regressions!G94),ROUND(Regressions!G94, 1), NA())</f>
        <v>#N/A</v>
      </c>
      <c r="H84" s="372" t="e">
        <f>IF(ISNUMBER(Regressions!H94),ROUND(Regressions!H94, 1), NA())</f>
        <v>#N/A</v>
      </c>
      <c r="I84" s="262">
        <f>IF(ISNUMBER(Regressions!I94),ROUND(Regressions!I94, 1), NA())</f>
        <v>44.6</v>
      </c>
      <c r="J84" s="373">
        <f>IF(ISNUMBER(Regressions!K94),ROUND(Regressions!K94, 1), NA())</f>
        <v>70.400000000000006</v>
      </c>
      <c r="K84" s="371" t="e">
        <f>IF(ISNUMBER(Regressions!L94),ROUND(Regressions!L94, 1), NA())</f>
        <v>#N/A</v>
      </c>
      <c r="L84" s="263" t="e">
        <f>IF(ISNUMBER(Regressions!M94),ROUND(Regressions!M94, 1), NA())</f>
        <v>#N/A</v>
      </c>
      <c r="M84" s="372" t="e">
        <f>IF(ISNUMBER(Regressions!N94),ROUND(Regressions!N94, 1), NA())</f>
        <v>#N/A</v>
      </c>
      <c r="N84" s="262">
        <f>IF(ISNUMBER(Regressions!O94),ROUND(Regressions!O94, 1), NA())</f>
        <v>29.6</v>
      </c>
      <c r="O84" s="373" t="e">
        <f>IF(ISNUMBER(Regressions!Q94),ROUND(Regressions!Q94, 1), NA())</f>
        <v>#N/A</v>
      </c>
      <c r="P84" s="371" t="e">
        <f>IF(ISNUMBER(Regressions!R94),ROUND(Regressions!R94, 1), NA())</f>
        <v>#N/A</v>
      </c>
      <c r="Q84" s="240" t="e">
        <f>IF(ISNUMBER(Regressions!S94),ROUND(Regressions!S94, 1), NA())</f>
        <v>#N/A</v>
      </c>
      <c r="R84" s="372" t="e">
        <f>IF(ISNUMBER(Regressions!T94),ROUND(Regressions!T94, 1), NA())</f>
        <v>#N/A</v>
      </c>
      <c r="S84" s="262" t="e">
        <f>IF(ISNUMBER(Regressions!U94),ROUND(Regressions!U94, 1), NA())</f>
        <v>#N/A</v>
      </c>
    </row>
    <row xmlns:x14ac="http://schemas.microsoft.com/office/spreadsheetml/2009/9/ac" r="85" x14ac:dyDescent="0.2">
      <c r="A85" s="368" t="str">
        <f>IF(ISBLANK(Regressions!A95), " ", Regressions!A95)</f>
        <v>Burkina Faso</v>
      </c>
      <c r="B85" s="369">
        <f>IF(ISBLANK(Regressions!B95), " ", Regressions!B95)</f>
        <v>2019</v>
      </c>
      <c r="C85" s="374" t="str">
        <f>IF(ISBLANK(Regressions!C95), " ", Regressions!C95)</f>
        <v>Rural</v>
      </c>
      <c r="D85" s="370">
        <f>IF(ISBLANK(Regressions!D95), " ", Regressions!D95)</f>
        <v>6261219.2497334294</v>
      </c>
      <c r="E85" s="239">
        <f>IF(ISNUMBER(Regressions!E95),ROUND(Regressions!E95, 1), NA())</f>
        <v>58.5</v>
      </c>
      <c r="F85" s="371">
        <f>IF(ISNUMBER(Regressions!F95),ROUND(Regressions!F95, 1), NA())</f>
        <v>58.5</v>
      </c>
      <c r="G85" s="261" t="e">
        <f>IF(ISNUMBER(Regressions!G95),ROUND(Regressions!G95, 1), NA())</f>
        <v>#N/A</v>
      </c>
      <c r="H85" s="372" t="e">
        <f>IF(ISNUMBER(Regressions!H95),ROUND(Regressions!H95, 1), NA())</f>
        <v>#N/A</v>
      </c>
      <c r="I85" s="262">
        <f>IF(ISNUMBER(Regressions!I95),ROUND(Regressions!I95, 1), NA())</f>
        <v>41.5</v>
      </c>
      <c r="J85" s="373">
        <f>IF(ISNUMBER(Regressions!K95),ROUND(Regressions!K95, 1), NA())</f>
        <v>70.400000000000006</v>
      </c>
      <c r="K85" s="371" t="e">
        <f>IF(ISNUMBER(Regressions!L95),ROUND(Regressions!L95, 1), NA())</f>
        <v>#N/A</v>
      </c>
      <c r="L85" s="263" t="e">
        <f>IF(ISNUMBER(Regressions!M95),ROUND(Regressions!M95, 1), NA())</f>
        <v>#N/A</v>
      </c>
      <c r="M85" s="372" t="e">
        <f>IF(ISNUMBER(Regressions!N95),ROUND(Regressions!N95, 1), NA())</f>
        <v>#N/A</v>
      </c>
      <c r="N85" s="262">
        <f>IF(ISNUMBER(Regressions!O95),ROUND(Regressions!O95, 1), NA())</f>
        <v>29.6</v>
      </c>
      <c r="O85" s="373" t="e">
        <f>IF(ISNUMBER(Regressions!Q95),ROUND(Regressions!Q95, 1), NA())</f>
        <v>#N/A</v>
      </c>
      <c r="P85" s="371" t="e">
        <f>IF(ISNUMBER(Regressions!R95),ROUND(Regressions!R95, 1), NA())</f>
        <v>#N/A</v>
      </c>
      <c r="Q85" s="240" t="e">
        <f>IF(ISNUMBER(Regressions!S95),ROUND(Regressions!S95, 1), NA())</f>
        <v>#N/A</v>
      </c>
      <c r="R85" s="372" t="e">
        <f>IF(ISNUMBER(Regressions!T95),ROUND(Regressions!T95, 1), NA())</f>
        <v>#N/A</v>
      </c>
      <c r="S85" s="262" t="e">
        <f>IF(ISNUMBER(Regressions!U95),ROUND(Regressions!U95, 1), NA())</f>
        <v>#N/A</v>
      </c>
    </row>
    <row xmlns:x14ac="http://schemas.microsoft.com/office/spreadsheetml/2009/9/ac" r="86" x14ac:dyDescent="0.2">
      <c r="A86" s="368" t="str">
        <f>IF(ISBLANK(Regressions!A96), " ", Regressions!A96)</f>
        <v>Burkina Faso</v>
      </c>
      <c r="B86" s="369">
        <f>IF(ISBLANK(Regressions!B96), " ", Regressions!B96)</f>
        <v>2020</v>
      </c>
      <c r="C86" s="374" t="str">
        <f>IF(ISBLANK(Regressions!C96), " ", Regressions!C96)</f>
        <v>Rural</v>
      </c>
      <c r="D86" s="370">
        <f>IF(ISBLANK(Regressions!D96), " ", Regressions!D96)</f>
        <v>6367670.2727857782</v>
      </c>
      <c r="E86" s="239" t="e">
        <f>IF(ISNUMBER(Regressions!E96),ROUND(Regressions!E96, 1), NA())</f>
        <v>#N/A</v>
      </c>
      <c r="F86" s="371">
        <f>IF(ISNUMBER(Regressions!F96),ROUND(Regressions!F96, 1), NA())</f>
        <v>61.5</v>
      </c>
      <c r="G86" s="261" t="e">
        <f>IF(ISNUMBER(Regressions!G96),ROUND(Regressions!G96, 1), NA())</f>
        <v>#N/A</v>
      </c>
      <c r="H86" s="372" t="e">
        <f>IF(ISNUMBER(Regressions!H96),ROUND(Regressions!H96, 1), NA())</f>
        <v>#N/A</v>
      </c>
      <c r="I86" s="262">
        <f>IF(ISNUMBER(Regressions!I96),ROUND(Regressions!I96, 1), NA())</f>
        <v>38.5</v>
      </c>
      <c r="J86" s="373">
        <f>IF(ISNUMBER(Regressions!K96),ROUND(Regressions!K96, 1), NA())</f>
        <v>70.400000000000006</v>
      </c>
      <c r="K86" s="371" t="e">
        <f>IF(ISNUMBER(Regressions!L96),ROUND(Regressions!L96, 1), NA())</f>
        <v>#N/A</v>
      </c>
      <c r="L86" s="263" t="e">
        <f>IF(ISNUMBER(Regressions!M96),ROUND(Regressions!M96, 1), NA())</f>
        <v>#N/A</v>
      </c>
      <c r="M86" s="372" t="e">
        <f>IF(ISNUMBER(Regressions!N96),ROUND(Regressions!N96, 1), NA())</f>
        <v>#N/A</v>
      </c>
      <c r="N86" s="262">
        <f>IF(ISNUMBER(Regressions!O96),ROUND(Regressions!O96, 1), NA())</f>
        <v>29.6</v>
      </c>
      <c r="O86" s="373" t="e">
        <f>IF(ISNUMBER(Regressions!Q96),ROUND(Regressions!Q96, 1), NA())</f>
        <v>#N/A</v>
      </c>
      <c r="P86" s="371" t="e">
        <f>IF(ISNUMBER(Regressions!R96),ROUND(Regressions!R96, 1), NA())</f>
        <v>#N/A</v>
      </c>
      <c r="Q86" s="240" t="e">
        <f>IF(ISNUMBER(Regressions!S96),ROUND(Regressions!S96, 1), NA())</f>
        <v>#N/A</v>
      </c>
      <c r="R86" s="372" t="e">
        <f>IF(ISNUMBER(Regressions!T96),ROUND(Regressions!T96, 1), NA())</f>
        <v>#N/A</v>
      </c>
      <c r="S86" s="262" t="e">
        <f>IF(ISNUMBER(Regressions!U96),ROUND(Regressions!U96, 1), NA())</f>
        <v>#N/A</v>
      </c>
    </row>
    <row xmlns:x14ac="http://schemas.microsoft.com/office/spreadsheetml/2009/9/ac" r="87" x14ac:dyDescent="0.2">
      <c r="A87" s="433" t="str">
        <f>IF(ISBLANK(Regressions!A97), " ", Regressions!A97)</f>
        <v>Burkina Faso</v>
      </c>
      <c r="B87" s="434">
        <f>IF(ISBLANK(Regressions!B97), " ", Regressions!B97)</f>
        <v>2021</v>
      </c>
      <c r="C87" s="435" t="str">
        <f>IF(ISBLANK(Regressions!C97), " ", Regressions!C97)</f>
        <v>Rural</v>
      </c>
      <c r="D87" s="436">
        <f>IF(ISBLANK(Regressions!D97), " ", Regressions!D97)</f>
        <v>6466301.1251244163</v>
      </c>
      <c r="E87" s="439" t="e">
        <f>IF(ISNUMBER(Regressions!E97),ROUND(Regressions!E97, 1), NA())</f>
        <v>#N/A</v>
      </c>
      <c r="F87" s="437">
        <f>IF(ISNUMBER(Regressions!F97),ROUND(Regressions!F97, 1), NA())</f>
        <v>64.599999999999994</v>
      </c>
      <c r="G87" s="440" t="e">
        <f>IF(ISNUMBER(Regressions!G97),ROUND(Regressions!G97, 1), NA())</f>
        <v>#N/A</v>
      </c>
      <c r="H87" s="438" t="e">
        <f>IF(ISNUMBER(Regressions!H97),ROUND(Regressions!H97, 1), NA())</f>
        <v>#N/A</v>
      </c>
      <c r="I87" s="441">
        <f>IF(ISNUMBER(Regressions!I97),ROUND(Regressions!I97, 1), NA())</f>
        <v>35.4</v>
      </c>
      <c r="J87" s="439" t="e">
        <f>IF(ISNUMBER(Regressions!K97),ROUND(Regressions!K97, 1), NA())</f>
        <v>#N/A</v>
      </c>
      <c r="K87" s="437" t="e">
        <f>IF(ISNUMBER(Regressions!L97),ROUND(Regressions!L97, 1), NA())</f>
        <v>#N/A</v>
      </c>
      <c r="L87" s="442" t="e">
        <f>IF(ISNUMBER(Regressions!M97),ROUND(Regressions!M97, 1), NA())</f>
        <v>#N/A</v>
      </c>
      <c r="M87" s="438" t="e">
        <f>IF(ISNUMBER(Regressions!N97),ROUND(Regressions!N97, 1), NA())</f>
        <v>#N/A</v>
      </c>
      <c r="N87" s="441" t="e">
        <f>IF(ISNUMBER(Regressions!O97),ROUND(Regressions!O97, 1), NA())</f>
        <v>#N/A</v>
      </c>
      <c r="O87" s="439" t="e">
        <f>IF(ISNUMBER(Regressions!Q97),ROUND(Regressions!Q97, 1), NA())</f>
        <v>#N/A</v>
      </c>
      <c r="P87" s="437" t="e">
        <f>IF(ISNUMBER(Regressions!R97),ROUND(Regressions!R97, 1), NA())</f>
        <v>#N/A</v>
      </c>
      <c r="Q87" s="443" t="e">
        <f>IF(ISNUMBER(Regressions!S97),ROUND(Regressions!S97, 1), NA())</f>
        <v>#N/A</v>
      </c>
      <c r="R87" s="438" t="e">
        <f>IF(ISNUMBER(Regressions!T97),ROUND(Regressions!T97, 1), NA())</f>
        <v>#N/A</v>
      </c>
      <c r="S87" s="441" t="e">
        <f>IF(ISNUMBER(Regressions!U97),ROUND(Regressions!U97, 1), NA())</f>
        <v>#N/A</v>
      </c>
      <c r="T87" s="432"/>
      <c r="U87" s="432"/>
      <c r="V87" s="432"/>
      <c r="W87" s="432"/>
      <c r="X87" s="432"/>
      <c r="Y87" s="432"/>
      <c r="Z87" s="432"/>
      <c r="AA87" s="432"/>
      <c r="AB87" s="432"/>
      <c r="AC87" s="432"/>
    </row>
    <row xmlns:x14ac="http://schemas.microsoft.com/office/spreadsheetml/2009/9/ac" r="88" x14ac:dyDescent="0.2">
      <c r="A88" s="368" t="str">
        <f>IF(ISBLANK(Regressions!A98), " ", Regressions!A98)</f>
        <v>Burkina Faso</v>
      </c>
      <c r="B88" s="369">
        <f>IF(ISBLANK(Regressions!B98), " ", Regressions!B98)</f>
        <v>2022</v>
      </c>
      <c r="C88" s="374" t="str">
        <f>IF(ISBLANK(Regressions!C98), " ", Regressions!C98)</f>
        <v>Rural</v>
      </c>
      <c r="D88" s="370">
        <f>IF(ISBLANK(Regressions!D98), " ", Regressions!D98)</f>
        <v>6558474.305371685</v>
      </c>
      <c r="E88" s="239" t="e">
        <f>IF(ISNUMBER(Regressions!E98),ROUND(Regressions!E98, 1), NA())</f>
        <v>#N/A</v>
      </c>
      <c r="F88" s="371">
        <f>IF(ISNUMBER(Regressions!F98),ROUND(Regressions!F98, 1), NA())</f>
        <v>67.599999999999994</v>
      </c>
      <c r="G88" s="261" t="e">
        <f>IF(ISNUMBER(Regressions!G98),ROUND(Regressions!G98, 1), NA())</f>
        <v>#N/A</v>
      </c>
      <c r="H88" s="372" t="e">
        <f>IF(ISNUMBER(Regressions!H98),ROUND(Regressions!H98, 1), NA())</f>
        <v>#N/A</v>
      </c>
      <c r="I88" s="262">
        <f>IF(ISNUMBER(Regressions!I98),ROUND(Regressions!I98, 1), NA())</f>
        <v>32.4</v>
      </c>
      <c r="J88" s="373" t="e">
        <f>IF(ISNUMBER(Regressions!K98),ROUND(Regressions!K98, 1), NA())</f>
        <v>#N/A</v>
      </c>
      <c r="K88" s="371" t="e">
        <f>IF(ISNUMBER(Regressions!L98),ROUND(Regressions!L98, 1), NA())</f>
        <v>#N/A</v>
      </c>
      <c r="L88" s="263" t="e">
        <f>IF(ISNUMBER(Regressions!M98),ROUND(Regressions!M98, 1), NA())</f>
        <v>#N/A</v>
      </c>
      <c r="M88" s="372" t="e">
        <f>IF(ISNUMBER(Regressions!N98),ROUND(Regressions!N98, 1), NA())</f>
        <v>#N/A</v>
      </c>
      <c r="N88" s="262" t="e">
        <f>IF(ISNUMBER(Regressions!O98),ROUND(Regressions!O98, 1), NA())</f>
        <v>#N/A</v>
      </c>
      <c r="O88" s="373" t="e">
        <f>IF(ISNUMBER(Regressions!Q98),ROUND(Regressions!Q98, 1), NA())</f>
        <v>#N/A</v>
      </c>
      <c r="P88" s="371" t="e">
        <f>IF(ISNUMBER(Regressions!R98),ROUND(Regressions!R98, 1), NA())</f>
        <v>#N/A</v>
      </c>
      <c r="Q88" s="240" t="e">
        <f>IF(ISNUMBER(Regressions!S98),ROUND(Regressions!S98, 1), NA())</f>
        <v>#N/A</v>
      </c>
      <c r="R88" s="372" t="e">
        <f>IF(ISNUMBER(Regressions!T98),ROUND(Regressions!T98, 1), NA())</f>
        <v>#N/A</v>
      </c>
      <c r="S88" s="262" t="e">
        <f>IF(ISNUMBER(Regressions!U98),ROUND(Regressions!U98, 1), NA())</f>
        <v>#N/A</v>
      </c>
    </row>
    <row xmlns:x14ac="http://schemas.microsoft.com/office/spreadsheetml/2009/9/ac" r="89" x14ac:dyDescent="0.2">
      <c r="A89" s="375" t="str">
        <f>IF(ISBLANK(Regressions!A99), " ", Regressions!A99)</f>
        <v>Burkina Faso</v>
      </c>
      <c r="B89" s="376">
        <f>IF(ISBLANK(Regressions!B99), " ", Regressions!B99)</f>
        <v>2023</v>
      </c>
      <c r="C89" s="377" t="str">
        <f>IF(ISBLANK(Regressions!C99), " ", Regressions!C99)</f>
        <v>Rural</v>
      </c>
      <c r="D89" s="378">
        <f>IF(ISBLANK(Regressions!D99), " ", Regressions!D99)</f>
        <v>6556488.3415227886</v>
      </c>
      <c r="E89" s="379" t="e">
        <f>IF(ISNUMBER(Regressions!E99),ROUND(Regressions!E99, 1), NA())</f>
        <v>#N/A</v>
      </c>
      <c r="F89" s="380">
        <f>IF(ISNUMBER(Regressions!F99),ROUND(Regressions!F99, 1), NA())</f>
        <v>70.7</v>
      </c>
      <c r="G89" s="381" t="e">
        <f>IF(ISNUMBER(Regressions!G99),ROUND(Regressions!G99, 1), NA())</f>
        <v>#N/A</v>
      </c>
      <c r="H89" s="382" t="e">
        <f>IF(ISNUMBER(Regressions!H99),ROUND(Regressions!H99, 1), NA())</f>
        <v>#N/A</v>
      </c>
      <c r="I89" s="383">
        <f>IF(ISNUMBER(Regressions!I99),ROUND(Regressions!I99, 1), NA())</f>
        <v>29.3</v>
      </c>
      <c r="J89" s="384" t="e">
        <f>IF(ISNUMBER(Regressions!K99),ROUND(Regressions!K99, 1), NA())</f>
        <v>#N/A</v>
      </c>
      <c r="K89" s="380" t="e">
        <f>IF(ISNUMBER(Regressions!L99),ROUND(Regressions!L99, 1), NA())</f>
        <v>#N/A</v>
      </c>
      <c r="L89" s="385" t="e">
        <f>IF(ISNUMBER(Regressions!M99),ROUND(Regressions!M99, 1), NA())</f>
        <v>#N/A</v>
      </c>
      <c r="M89" s="382" t="e">
        <f>IF(ISNUMBER(Regressions!N99),ROUND(Regressions!N99, 1), NA())</f>
        <v>#N/A</v>
      </c>
      <c r="N89" s="383" t="e">
        <f>IF(ISNUMBER(Regressions!O99),ROUND(Regressions!O99, 1), NA())</f>
        <v>#N/A</v>
      </c>
      <c r="O89" s="384" t="e">
        <f>IF(ISNUMBER(Regressions!Q99),ROUND(Regressions!Q99, 1), NA())</f>
        <v>#N/A</v>
      </c>
      <c r="P89" s="380" t="e">
        <f>IF(ISNUMBER(Regressions!R99),ROUND(Regressions!R99, 1), NA())</f>
        <v>#N/A</v>
      </c>
      <c r="Q89" s="386" t="e">
        <f>IF(ISNUMBER(Regressions!S99),ROUND(Regressions!S99, 1), NA())</f>
        <v>#N/A</v>
      </c>
      <c r="R89" s="382" t="e">
        <f>IF(ISNUMBER(Regressions!T99),ROUND(Regressions!T99, 1), NA())</f>
        <v>#N/A</v>
      </c>
      <c r="S89" s="383" t="e">
        <f>IF(ISNUMBER(Regressions!U99),ROUND(Regressions!U99, 1), NA())</f>
        <v>#N/A</v>
      </c>
    </row>
    <row xmlns:x14ac="http://schemas.microsoft.com/office/spreadsheetml/2009/9/ac" r="90" hidden="true" x14ac:dyDescent="0.2">
      <c r="A90" s="368" t="str">
        <f>IF(ISBLANK(Regressions!A100), " ", Regressions!A100)</f>
        <v>Burkina Faso</v>
      </c>
      <c r="B90" s="369">
        <f>IF(ISBLANK(Regressions!B100), " ", Regressions!B100)</f>
        <v>2024</v>
      </c>
      <c r="C90" s="374" t="str">
        <f>IF(ISBLANK(Regressions!C100), " ", Regressions!C100)</f>
        <v>Rural</v>
      </c>
      <c r="D90" s="370" t="str">
        <f>IF(ISBLANK(Regressions!D100), " ", Regressions!D100)</f>
        <v> </v>
      </c>
      <c r="E90" s="239" t="e">
        <f>IF(ISNUMBER(Regressions!E100),ROUND(Regressions!E100, 1), NA())</f>
        <v>#N/A</v>
      </c>
      <c r="F90" s="371" t="e">
        <f>IF(ISNUMBER(Regressions!F100),ROUND(Regressions!F100, 1), NA())</f>
        <v>#N/A</v>
      </c>
      <c r="G90" s="261" t="e">
        <f>IF(ISNUMBER(Regressions!G100),ROUND(Regressions!G100, 1), NA())</f>
        <v>#N/A</v>
      </c>
      <c r="H90" s="372" t="e">
        <f>IF(ISNUMBER(Regressions!H100),ROUND(Regressions!H100, 1), NA())</f>
        <v>#N/A</v>
      </c>
      <c r="I90" s="262" t="e">
        <f>IF(ISNUMBER(Regressions!I100),ROUND(Regressions!I100, 1), NA())</f>
        <v>#N/A</v>
      </c>
      <c r="J90" s="373" t="e">
        <f>IF(ISNUMBER(Regressions!K100),ROUND(Regressions!K100, 1), NA())</f>
        <v>#N/A</v>
      </c>
      <c r="K90" s="371" t="e">
        <f>IF(ISNUMBER(Regressions!L100),ROUND(Regressions!L100, 1), NA())</f>
        <v>#N/A</v>
      </c>
      <c r="L90" s="263" t="e">
        <f>IF(ISNUMBER(Regressions!M100),ROUND(Regressions!M100, 1), NA())</f>
        <v>#N/A</v>
      </c>
      <c r="M90" s="372" t="e">
        <f>IF(ISNUMBER(Regressions!N100),ROUND(Regressions!N100, 1), NA())</f>
        <v>#N/A</v>
      </c>
      <c r="N90" s="262" t="e">
        <f>IF(ISNUMBER(Regressions!O100),ROUND(Regressions!O100, 1), NA())</f>
        <v>#N/A</v>
      </c>
      <c r="O90" s="373" t="e">
        <f>IF(ISNUMBER(Regressions!Q100),ROUND(Regressions!Q100, 1), NA())</f>
        <v>#N/A</v>
      </c>
      <c r="P90" s="371" t="e">
        <f>IF(ISNUMBER(Regressions!R100),ROUND(Regressions!R100, 1), NA())</f>
        <v>#N/A</v>
      </c>
      <c r="Q90" s="240" t="e">
        <f>IF(ISNUMBER(Regressions!S100),ROUND(Regressions!S100, 1), NA())</f>
        <v>#N/A</v>
      </c>
      <c r="R90" s="372" t="e">
        <f>IF(ISNUMBER(Regressions!T100),ROUND(Regressions!T100, 1), NA())</f>
        <v>#N/A</v>
      </c>
      <c r="S90" s="262" t="e">
        <f>IF(ISNUMBER(Regressions!U100),ROUND(Regressions!U100, 1), NA())</f>
        <v>#N/A</v>
      </c>
    </row>
    <row xmlns:x14ac="http://schemas.microsoft.com/office/spreadsheetml/2009/9/ac" r="91" hidden="true" x14ac:dyDescent="0.2">
      <c r="A91" s="368" t="str">
        <f>IF(ISBLANK(Regressions!A101), " ", Regressions!A101)</f>
        <v>Burkina Faso</v>
      </c>
      <c r="B91" s="369">
        <f>IF(ISBLANK(Regressions!B101), " ", Regressions!B101)</f>
        <v>2025</v>
      </c>
      <c r="C91" s="374" t="str">
        <f>IF(ISBLANK(Regressions!C101), " ", Regressions!C101)</f>
        <v>Rural</v>
      </c>
      <c r="D91" s="370" t="str">
        <f>IF(ISBLANK(Regressions!D101), " ", Regressions!D101)</f>
        <v> </v>
      </c>
      <c r="E91" s="239" t="e">
        <f>IF(ISNUMBER(Regressions!E101),ROUND(Regressions!E101, 1), NA())</f>
        <v>#N/A</v>
      </c>
      <c r="F91" s="371" t="e">
        <f>IF(ISNUMBER(Regressions!F101),ROUND(Regressions!F101, 1), NA())</f>
        <v>#N/A</v>
      </c>
      <c r="G91" s="261" t="e">
        <f>IF(ISNUMBER(Regressions!G101),ROUND(Regressions!G101, 1), NA())</f>
        <v>#N/A</v>
      </c>
      <c r="H91" s="372" t="e">
        <f>IF(ISNUMBER(Regressions!H101),ROUND(Regressions!H101, 1), NA())</f>
        <v>#N/A</v>
      </c>
      <c r="I91" s="262" t="e">
        <f>IF(ISNUMBER(Regressions!I101),ROUND(Regressions!I101, 1), NA())</f>
        <v>#N/A</v>
      </c>
      <c r="J91" s="373" t="e">
        <f>IF(ISNUMBER(Regressions!K101),ROUND(Regressions!K101, 1), NA())</f>
        <v>#N/A</v>
      </c>
      <c r="K91" s="371" t="e">
        <f>IF(ISNUMBER(Regressions!L101),ROUND(Regressions!L101, 1), NA())</f>
        <v>#N/A</v>
      </c>
      <c r="L91" s="263" t="e">
        <f>IF(ISNUMBER(Regressions!M101),ROUND(Regressions!M101, 1), NA())</f>
        <v>#N/A</v>
      </c>
      <c r="M91" s="372" t="e">
        <f>IF(ISNUMBER(Regressions!N101),ROUND(Regressions!N101, 1), NA())</f>
        <v>#N/A</v>
      </c>
      <c r="N91" s="262" t="e">
        <f>IF(ISNUMBER(Regressions!O101),ROUND(Regressions!O101, 1), NA())</f>
        <v>#N/A</v>
      </c>
      <c r="O91" s="373" t="e">
        <f>IF(ISNUMBER(Regressions!Q101),ROUND(Regressions!Q101, 1), NA())</f>
        <v>#N/A</v>
      </c>
      <c r="P91" s="371" t="e">
        <f>IF(ISNUMBER(Regressions!R101),ROUND(Regressions!R101, 1), NA())</f>
        <v>#N/A</v>
      </c>
      <c r="Q91" s="240" t="e">
        <f>IF(ISNUMBER(Regressions!S101),ROUND(Regressions!S101, 1), NA())</f>
        <v>#N/A</v>
      </c>
      <c r="R91" s="372" t="e">
        <f>IF(ISNUMBER(Regressions!T101),ROUND(Regressions!T101, 1), NA())</f>
        <v>#N/A</v>
      </c>
      <c r="S91" s="262" t="e">
        <f>IF(ISNUMBER(Regressions!U101),ROUND(Regressions!U101, 1), NA())</f>
        <v>#N/A</v>
      </c>
    </row>
    <row xmlns:x14ac="http://schemas.microsoft.com/office/spreadsheetml/2009/9/ac" r="92" hidden="true" x14ac:dyDescent="0.2">
      <c r="A92" s="368" t="str">
        <f>IF(ISBLANK(Regressions!A102), " ", Regressions!A102)</f>
        <v>Burkina Faso</v>
      </c>
      <c r="B92" s="369">
        <f>IF(ISBLANK(Regressions!B102), " ", Regressions!B102)</f>
        <v>2026</v>
      </c>
      <c r="C92" s="374" t="str">
        <f>IF(ISBLANK(Regressions!C102), " ", Regressions!C102)</f>
        <v>Rural</v>
      </c>
      <c r="D92" s="370" t="str">
        <f>IF(ISBLANK(Regressions!D102), " ", Regressions!D102)</f>
        <v> </v>
      </c>
      <c r="E92" s="239" t="e">
        <f>IF(ISNUMBER(Regressions!E102),ROUND(Regressions!E102, 1), NA())</f>
        <v>#N/A</v>
      </c>
      <c r="F92" s="371" t="e">
        <f>IF(ISNUMBER(Regressions!F102),ROUND(Regressions!F102, 1), NA())</f>
        <v>#N/A</v>
      </c>
      <c r="G92" s="261" t="e">
        <f>IF(ISNUMBER(Regressions!G102),ROUND(Regressions!G102, 1), NA())</f>
        <v>#N/A</v>
      </c>
      <c r="H92" s="372" t="e">
        <f>IF(ISNUMBER(Regressions!H102),ROUND(Regressions!H102, 1), NA())</f>
        <v>#N/A</v>
      </c>
      <c r="I92" s="262" t="e">
        <f>IF(ISNUMBER(Regressions!I102),ROUND(Regressions!I102, 1), NA())</f>
        <v>#N/A</v>
      </c>
      <c r="J92" s="373" t="e">
        <f>IF(ISNUMBER(Regressions!K102),ROUND(Regressions!K102, 1), NA())</f>
        <v>#N/A</v>
      </c>
      <c r="K92" s="371" t="e">
        <f>IF(ISNUMBER(Regressions!L102),ROUND(Regressions!L102, 1), NA())</f>
        <v>#N/A</v>
      </c>
      <c r="L92" s="263" t="e">
        <f>IF(ISNUMBER(Regressions!M102),ROUND(Regressions!M102, 1), NA())</f>
        <v>#N/A</v>
      </c>
      <c r="M92" s="372" t="e">
        <f>IF(ISNUMBER(Regressions!N102),ROUND(Regressions!N102, 1), NA())</f>
        <v>#N/A</v>
      </c>
      <c r="N92" s="262" t="e">
        <f>IF(ISNUMBER(Regressions!O102),ROUND(Regressions!O102, 1), NA())</f>
        <v>#N/A</v>
      </c>
      <c r="O92" s="373" t="e">
        <f>IF(ISNUMBER(Regressions!Q102),ROUND(Regressions!Q102, 1), NA())</f>
        <v>#N/A</v>
      </c>
      <c r="P92" s="371" t="e">
        <f>IF(ISNUMBER(Regressions!R102),ROUND(Regressions!R102, 1), NA())</f>
        <v>#N/A</v>
      </c>
      <c r="Q92" s="240" t="e">
        <f>IF(ISNUMBER(Regressions!S102),ROUND(Regressions!S102, 1), NA())</f>
        <v>#N/A</v>
      </c>
      <c r="R92" s="372" t="e">
        <f>IF(ISNUMBER(Regressions!T102),ROUND(Regressions!T102, 1), NA())</f>
        <v>#N/A</v>
      </c>
      <c r="S92" s="262" t="e">
        <f>IF(ISNUMBER(Regressions!U102),ROUND(Regressions!U102, 1), NA())</f>
        <v>#N/A</v>
      </c>
    </row>
    <row xmlns:x14ac="http://schemas.microsoft.com/office/spreadsheetml/2009/9/ac" r="93" hidden="true" x14ac:dyDescent="0.2">
      <c r="A93" s="368" t="str">
        <f>IF(ISBLANK(Regressions!A103), " ", Regressions!A103)</f>
        <v>Burkina Faso</v>
      </c>
      <c r="B93" s="369">
        <f>IF(ISBLANK(Regressions!B103), " ", Regressions!B103)</f>
        <v>2027</v>
      </c>
      <c r="C93" s="374" t="str">
        <f>IF(ISBLANK(Regressions!C103), " ", Regressions!C103)</f>
        <v>Rural</v>
      </c>
      <c r="D93" s="370" t="str">
        <f>IF(ISBLANK(Regressions!D103), " ", Regressions!D103)</f>
        <v> </v>
      </c>
      <c r="E93" s="239" t="e">
        <f>IF(ISNUMBER(Regressions!E103),ROUND(Regressions!E103, 1), NA())</f>
        <v>#N/A</v>
      </c>
      <c r="F93" s="371" t="e">
        <f>IF(ISNUMBER(Regressions!F103),ROUND(Regressions!F103, 1), NA())</f>
        <v>#N/A</v>
      </c>
      <c r="G93" s="261" t="e">
        <f>IF(ISNUMBER(Regressions!G103),ROUND(Regressions!G103, 1), NA())</f>
        <v>#N/A</v>
      </c>
      <c r="H93" s="372" t="e">
        <f>IF(ISNUMBER(Regressions!H103),ROUND(Regressions!H103, 1), NA())</f>
        <v>#N/A</v>
      </c>
      <c r="I93" s="262" t="e">
        <f>IF(ISNUMBER(Regressions!I103),ROUND(Regressions!I103, 1), NA())</f>
        <v>#N/A</v>
      </c>
      <c r="J93" s="373" t="e">
        <f>IF(ISNUMBER(Regressions!K103),ROUND(Regressions!K103, 1), NA())</f>
        <v>#N/A</v>
      </c>
      <c r="K93" s="371" t="e">
        <f>IF(ISNUMBER(Regressions!L103),ROUND(Regressions!L103, 1), NA())</f>
        <v>#N/A</v>
      </c>
      <c r="L93" s="263" t="e">
        <f>IF(ISNUMBER(Regressions!M103),ROUND(Regressions!M103, 1), NA())</f>
        <v>#N/A</v>
      </c>
      <c r="M93" s="372" t="e">
        <f>IF(ISNUMBER(Regressions!N103),ROUND(Regressions!N103, 1), NA())</f>
        <v>#N/A</v>
      </c>
      <c r="N93" s="262" t="e">
        <f>IF(ISNUMBER(Regressions!O103),ROUND(Regressions!O103, 1), NA())</f>
        <v>#N/A</v>
      </c>
      <c r="O93" s="373" t="e">
        <f>IF(ISNUMBER(Regressions!Q103),ROUND(Regressions!Q103, 1), NA())</f>
        <v>#N/A</v>
      </c>
      <c r="P93" s="371" t="e">
        <f>IF(ISNUMBER(Regressions!R103),ROUND(Regressions!R103, 1), NA())</f>
        <v>#N/A</v>
      </c>
      <c r="Q93" s="240" t="e">
        <f>IF(ISNUMBER(Regressions!S103),ROUND(Regressions!S103, 1), NA())</f>
        <v>#N/A</v>
      </c>
      <c r="R93" s="372" t="e">
        <f>IF(ISNUMBER(Regressions!T103),ROUND(Regressions!T103, 1), NA())</f>
        <v>#N/A</v>
      </c>
      <c r="S93" s="262" t="e">
        <f>IF(ISNUMBER(Regressions!U103),ROUND(Regressions!U103, 1), NA())</f>
        <v>#N/A</v>
      </c>
    </row>
    <row xmlns:x14ac="http://schemas.microsoft.com/office/spreadsheetml/2009/9/ac" r="94" hidden="true" x14ac:dyDescent="0.2">
      <c r="A94" s="368" t="str">
        <f>IF(ISBLANK(Regressions!A104), " ", Regressions!A104)</f>
        <v>Burkina Faso</v>
      </c>
      <c r="B94" s="369">
        <f>IF(ISBLANK(Regressions!B104), " ", Regressions!B104)</f>
        <v>2028</v>
      </c>
      <c r="C94" s="374" t="str">
        <f>IF(ISBLANK(Regressions!C104), " ", Regressions!C104)</f>
        <v>Rural</v>
      </c>
      <c r="D94" s="370" t="str">
        <f>IF(ISBLANK(Regressions!D104), " ", Regressions!D104)</f>
        <v> </v>
      </c>
      <c r="E94" s="239" t="e">
        <f>IF(ISNUMBER(Regressions!E104),ROUND(Regressions!E104, 1), NA())</f>
        <v>#N/A</v>
      </c>
      <c r="F94" s="371" t="e">
        <f>IF(ISNUMBER(Regressions!F104),ROUND(Regressions!F104, 1), NA())</f>
        <v>#N/A</v>
      </c>
      <c r="G94" s="261" t="e">
        <f>IF(ISNUMBER(Regressions!G104),ROUND(Regressions!G104, 1), NA())</f>
        <v>#N/A</v>
      </c>
      <c r="H94" s="372" t="e">
        <f>IF(ISNUMBER(Regressions!H104),ROUND(Regressions!H104, 1), NA())</f>
        <v>#N/A</v>
      </c>
      <c r="I94" s="262" t="e">
        <f>IF(ISNUMBER(Regressions!I104),ROUND(Regressions!I104, 1), NA())</f>
        <v>#N/A</v>
      </c>
      <c r="J94" s="373" t="e">
        <f>IF(ISNUMBER(Regressions!K104),ROUND(Regressions!K104, 1), NA())</f>
        <v>#N/A</v>
      </c>
      <c r="K94" s="371" t="e">
        <f>IF(ISNUMBER(Regressions!L104),ROUND(Regressions!L104, 1), NA())</f>
        <v>#N/A</v>
      </c>
      <c r="L94" s="263" t="e">
        <f>IF(ISNUMBER(Regressions!M104),ROUND(Regressions!M104, 1), NA())</f>
        <v>#N/A</v>
      </c>
      <c r="M94" s="372" t="e">
        <f>IF(ISNUMBER(Regressions!N104),ROUND(Regressions!N104, 1), NA())</f>
        <v>#N/A</v>
      </c>
      <c r="N94" s="262" t="e">
        <f>IF(ISNUMBER(Regressions!O104),ROUND(Regressions!O104, 1), NA())</f>
        <v>#N/A</v>
      </c>
      <c r="O94" s="373" t="e">
        <f>IF(ISNUMBER(Regressions!Q104),ROUND(Regressions!Q104, 1), NA())</f>
        <v>#N/A</v>
      </c>
      <c r="P94" s="371" t="e">
        <f>IF(ISNUMBER(Regressions!R104),ROUND(Regressions!R104, 1), NA())</f>
        <v>#N/A</v>
      </c>
      <c r="Q94" s="240" t="e">
        <f>IF(ISNUMBER(Regressions!S104),ROUND(Regressions!S104, 1), NA())</f>
        <v>#N/A</v>
      </c>
      <c r="R94" s="372" t="e">
        <f>IF(ISNUMBER(Regressions!T104),ROUND(Regressions!T104, 1), NA())</f>
        <v>#N/A</v>
      </c>
      <c r="S94" s="262" t="e">
        <f>IF(ISNUMBER(Regressions!U104),ROUND(Regressions!U104, 1), NA())</f>
        <v>#N/A</v>
      </c>
    </row>
    <row xmlns:x14ac="http://schemas.microsoft.com/office/spreadsheetml/2009/9/ac" r="95" hidden="true" x14ac:dyDescent="0.2">
      <c r="A95" s="368" t="str">
        <f>IF(ISBLANK(Regressions!A105), " ", Regressions!A105)</f>
        <v>Burkina Faso</v>
      </c>
      <c r="B95" s="369">
        <f>IF(ISBLANK(Regressions!B105), " ", Regressions!B105)</f>
        <v>2029</v>
      </c>
      <c r="C95" s="374" t="str">
        <f>IF(ISBLANK(Regressions!C105), " ", Regressions!C105)</f>
        <v>Rural</v>
      </c>
      <c r="D95" s="370" t="str">
        <f>IF(ISBLANK(Regressions!D105), " ", Regressions!D105)</f>
        <v> </v>
      </c>
      <c r="E95" s="239" t="e">
        <f>IF(ISNUMBER(Regressions!E105),ROUND(Regressions!E105, 1), NA())</f>
        <v>#N/A</v>
      </c>
      <c r="F95" s="371" t="e">
        <f>IF(ISNUMBER(Regressions!F105),ROUND(Regressions!F105, 1), NA())</f>
        <v>#N/A</v>
      </c>
      <c r="G95" s="261" t="e">
        <f>IF(ISNUMBER(Regressions!G105),ROUND(Regressions!G105, 1), NA())</f>
        <v>#N/A</v>
      </c>
      <c r="H95" s="372" t="e">
        <f>IF(ISNUMBER(Regressions!H105),ROUND(Regressions!H105, 1), NA())</f>
        <v>#N/A</v>
      </c>
      <c r="I95" s="262" t="e">
        <f>IF(ISNUMBER(Regressions!I105),ROUND(Regressions!I105, 1), NA())</f>
        <v>#N/A</v>
      </c>
      <c r="J95" s="373" t="e">
        <f>IF(ISNUMBER(Regressions!K105),ROUND(Regressions!K105, 1), NA())</f>
        <v>#N/A</v>
      </c>
      <c r="K95" s="371" t="e">
        <f>IF(ISNUMBER(Regressions!L105),ROUND(Regressions!L105, 1), NA())</f>
        <v>#N/A</v>
      </c>
      <c r="L95" s="263" t="e">
        <f>IF(ISNUMBER(Regressions!M105),ROUND(Regressions!M105, 1), NA())</f>
        <v>#N/A</v>
      </c>
      <c r="M95" s="372" t="e">
        <f>IF(ISNUMBER(Regressions!N105),ROUND(Regressions!N105, 1), NA())</f>
        <v>#N/A</v>
      </c>
      <c r="N95" s="262" t="e">
        <f>IF(ISNUMBER(Regressions!O105),ROUND(Regressions!O105, 1), NA())</f>
        <v>#N/A</v>
      </c>
      <c r="O95" s="373" t="e">
        <f>IF(ISNUMBER(Regressions!Q105),ROUND(Regressions!Q105, 1), NA())</f>
        <v>#N/A</v>
      </c>
      <c r="P95" s="371" t="e">
        <f>IF(ISNUMBER(Regressions!R105),ROUND(Regressions!R105, 1), NA())</f>
        <v>#N/A</v>
      </c>
      <c r="Q95" s="240" t="e">
        <f>IF(ISNUMBER(Regressions!S105),ROUND(Regressions!S105, 1), NA())</f>
        <v>#N/A</v>
      </c>
      <c r="R95" s="372" t="e">
        <f>IF(ISNUMBER(Regressions!T105),ROUND(Regressions!T105, 1), NA())</f>
        <v>#N/A</v>
      </c>
      <c r="S95" s="262" t="e">
        <f>IF(ISNUMBER(Regressions!U105),ROUND(Regressions!U105, 1), NA())</f>
        <v>#N/A</v>
      </c>
    </row>
    <row xmlns:x14ac="http://schemas.microsoft.com/office/spreadsheetml/2009/9/ac" r="96" hidden="true" x14ac:dyDescent="0.2">
      <c r="A96" s="368" t="str">
        <f>IF(ISBLANK(Regressions!A106), " ", Regressions!A106)</f>
        <v>Burkina Faso</v>
      </c>
      <c r="B96" s="369">
        <f>IF(ISBLANK(Regressions!B106), " ", Regressions!B106)</f>
        <v>2030</v>
      </c>
      <c r="C96" s="374" t="str">
        <f>IF(ISBLANK(Regressions!C106), " ", Regressions!C106)</f>
        <v>Rural</v>
      </c>
      <c r="D96" s="370" t="str">
        <f>IF(ISBLANK(Regressions!D106), " ", Regressions!D106)</f>
        <v> </v>
      </c>
      <c r="E96" s="239" t="e">
        <f>IF(ISNUMBER(Regressions!E106),ROUND(Regressions!E106, 1), NA())</f>
        <v>#N/A</v>
      </c>
      <c r="F96" s="371" t="e">
        <f>IF(ISNUMBER(Regressions!F106),ROUND(Regressions!F106, 1), NA())</f>
        <v>#N/A</v>
      </c>
      <c r="G96" s="261" t="e">
        <f>IF(ISNUMBER(Regressions!G106),ROUND(Regressions!G106, 1), NA())</f>
        <v>#N/A</v>
      </c>
      <c r="H96" s="372" t="e">
        <f>IF(ISNUMBER(Regressions!H106),ROUND(Regressions!H106, 1), NA())</f>
        <v>#N/A</v>
      </c>
      <c r="I96" s="262" t="e">
        <f>IF(ISNUMBER(Regressions!I106),ROUND(Regressions!I106, 1), NA())</f>
        <v>#N/A</v>
      </c>
      <c r="J96" s="373" t="e">
        <f>IF(ISNUMBER(Regressions!K106),ROUND(Regressions!K106, 1), NA())</f>
        <v>#N/A</v>
      </c>
      <c r="K96" s="371" t="e">
        <f>IF(ISNUMBER(Regressions!L106),ROUND(Regressions!L106, 1), NA())</f>
        <v>#N/A</v>
      </c>
      <c r="L96" s="263" t="e">
        <f>IF(ISNUMBER(Regressions!M106),ROUND(Regressions!M106, 1), NA())</f>
        <v>#N/A</v>
      </c>
      <c r="M96" s="372" t="e">
        <f>IF(ISNUMBER(Regressions!N106),ROUND(Regressions!N106, 1), NA())</f>
        <v>#N/A</v>
      </c>
      <c r="N96" s="262" t="e">
        <f>IF(ISNUMBER(Regressions!O106),ROUND(Regressions!O106, 1), NA())</f>
        <v>#N/A</v>
      </c>
      <c r="O96" s="373" t="e">
        <f>IF(ISNUMBER(Regressions!Q106),ROUND(Regressions!Q106, 1), NA())</f>
        <v>#N/A</v>
      </c>
      <c r="P96" s="371" t="e">
        <f>IF(ISNUMBER(Regressions!R106),ROUND(Regressions!R106, 1), NA())</f>
        <v>#N/A</v>
      </c>
      <c r="Q96" s="240" t="e">
        <f>IF(ISNUMBER(Regressions!S106),ROUND(Regressions!S106, 1), NA())</f>
        <v>#N/A</v>
      </c>
      <c r="R96" s="372" t="e">
        <f>IF(ISNUMBER(Regressions!T106),ROUND(Regressions!T106, 1), NA())</f>
        <v>#N/A</v>
      </c>
      <c r="S96" s="262" t="e">
        <f>IF(ISNUMBER(Regressions!U106),ROUND(Regressions!U106, 1), NA())</f>
        <v>#N/A</v>
      </c>
    </row>
    <row xmlns:x14ac="http://schemas.microsoft.com/office/spreadsheetml/2009/9/ac" r="97" x14ac:dyDescent="0.2">
      <c r="A97" s="368" t="str">
        <f>IF(ISBLANK(Regressions!A107), " ", Regressions!A107)</f>
        <v>Burkina Faso</v>
      </c>
      <c r="B97" s="369">
        <f>IF(ISBLANK(Regressions!B107), " ", Regressions!B107)</f>
        <v>2000</v>
      </c>
      <c r="C97" s="374" t="str">
        <f>IF(ISBLANK(Regressions!C107), " ", Regressions!C107)</f>
        <v>Pre-primary</v>
      </c>
      <c r="D97" s="370">
        <f>IF(ISBLANK(Regressions!D107), " ", Regressions!D107)</f>
        <v>1119435</v>
      </c>
      <c r="E97" s="239" t="e">
        <f>IF(ISNUMBER(Regressions!E107),ROUND(Regressions!E107, 1), NA())</f>
        <v>#N/A</v>
      </c>
      <c r="F97" s="371" t="e">
        <f>IF(ISNUMBER(Regressions!F107),ROUND(Regressions!F107, 1), NA())</f>
        <v>#N/A</v>
      </c>
      <c r="G97" s="261" t="e">
        <f>IF(ISNUMBER(Regressions!G107),ROUND(Regressions!G107, 1), NA())</f>
        <v>#N/A</v>
      </c>
      <c r="H97" s="372" t="e">
        <f>IF(ISNUMBER(Regressions!H107),ROUND(Regressions!H107, 1), NA())</f>
        <v>#N/A</v>
      </c>
      <c r="I97" s="262" t="e">
        <f>IF(ISNUMBER(Regressions!I107),ROUND(Regressions!I107, 1), NA())</f>
        <v>#N/A</v>
      </c>
      <c r="J97" s="373" t="e">
        <f>IF(ISNUMBER(Regressions!K107),ROUND(Regressions!K107, 1), NA())</f>
        <v>#N/A</v>
      </c>
      <c r="K97" s="371" t="e">
        <f>IF(ISNUMBER(Regressions!L107),ROUND(Regressions!L107, 1), NA())</f>
        <v>#N/A</v>
      </c>
      <c r="L97" s="263" t="e">
        <f>IF(ISNUMBER(Regressions!M107),ROUND(Regressions!M107, 1), NA())</f>
        <v>#N/A</v>
      </c>
      <c r="M97" s="372" t="e">
        <f>IF(ISNUMBER(Regressions!N107),ROUND(Regressions!N107, 1), NA())</f>
        <v>#N/A</v>
      </c>
      <c r="N97" s="262" t="e">
        <f>IF(ISNUMBER(Regressions!O107),ROUND(Regressions!O107, 1), NA())</f>
        <v>#N/A</v>
      </c>
      <c r="O97" s="373" t="e">
        <f>IF(ISNUMBER(Regressions!Q107),ROUND(Regressions!Q107, 1), NA())</f>
        <v>#N/A</v>
      </c>
      <c r="P97" s="371" t="e">
        <f>IF(ISNUMBER(Regressions!R107),ROUND(Regressions!R107, 1), NA())</f>
        <v>#N/A</v>
      </c>
      <c r="Q97" s="240" t="e">
        <f>IF(ISNUMBER(Regressions!S107),ROUND(Regressions!S107, 1), NA())</f>
        <v>#N/A</v>
      </c>
      <c r="R97" s="372" t="e">
        <f>IF(ISNUMBER(Regressions!T107),ROUND(Regressions!T107, 1), NA())</f>
        <v>#N/A</v>
      </c>
      <c r="S97" s="262" t="e">
        <f>IF(ISNUMBER(Regressions!U107),ROUND(Regressions!U107, 1), NA())</f>
        <v>#N/A</v>
      </c>
    </row>
    <row xmlns:x14ac="http://schemas.microsoft.com/office/spreadsheetml/2009/9/ac" r="98" x14ac:dyDescent="0.2">
      <c r="A98" s="368" t="str">
        <f>IF(ISBLANK(Regressions!A108), " ", Regressions!A108)</f>
        <v>Burkina Faso</v>
      </c>
      <c r="B98" s="369">
        <f>IF(ISBLANK(Regressions!B108), " ", Regressions!B108)</f>
        <v>2001</v>
      </c>
      <c r="C98" s="374" t="str">
        <f>IF(ISBLANK(Regressions!C108), " ", Regressions!C108)</f>
        <v>Pre-primary</v>
      </c>
      <c r="D98" s="370">
        <f>IF(ISBLANK(Regressions!D108), " ", Regressions!D108)</f>
        <v>1152070</v>
      </c>
      <c r="E98" s="239" t="e">
        <f>IF(ISNUMBER(Regressions!E108),ROUND(Regressions!E108, 1), NA())</f>
        <v>#N/A</v>
      </c>
      <c r="F98" s="371" t="e">
        <f>IF(ISNUMBER(Regressions!F108),ROUND(Regressions!F108, 1), NA())</f>
        <v>#N/A</v>
      </c>
      <c r="G98" s="261" t="e">
        <f>IF(ISNUMBER(Regressions!G108),ROUND(Regressions!G108, 1), NA())</f>
        <v>#N/A</v>
      </c>
      <c r="H98" s="372" t="e">
        <f>IF(ISNUMBER(Regressions!H108),ROUND(Regressions!H108, 1), NA())</f>
        <v>#N/A</v>
      </c>
      <c r="I98" s="262" t="e">
        <f>IF(ISNUMBER(Regressions!I108),ROUND(Regressions!I108, 1), NA())</f>
        <v>#N/A</v>
      </c>
      <c r="J98" s="373" t="e">
        <f>IF(ISNUMBER(Regressions!K108),ROUND(Regressions!K108, 1), NA())</f>
        <v>#N/A</v>
      </c>
      <c r="K98" s="371" t="e">
        <f>IF(ISNUMBER(Regressions!L108),ROUND(Regressions!L108, 1), NA())</f>
        <v>#N/A</v>
      </c>
      <c r="L98" s="263" t="e">
        <f>IF(ISNUMBER(Regressions!M108),ROUND(Regressions!M108, 1), NA())</f>
        <v>#N/A</v>
      </c>
      <c r="M98" s="372" t="e">
        <f>IF(ISNUMBER(Regressions!N108),ROUND(Regressions!N108, 1), NA())</f>
        <v>#N/A</v>
      </c>
      <c r="N98" s="262" t="e">
        <f>IF(ISNUMBER(Regressions!O108),ROUND(Regressions!O108, 1), NA())</f>
        <v>#N/A</v>
      </c>
      <c r="O98" s="373" t="e">
        <f>IF(ISNUMBER(Regressions!Q108),ROUND(Regressions!Q108, 1), NA())</f>
        <v>#N/A</v>
      </c>
      <c r="P98" s="371" t="e">
        <f>IF(ISNUMBER(Regressions!R108),ROUND(Regressions!R108, 1), NA())</f>
        <v>#N/A</v>
      </c>
      <c r="Q98" s="240" t="e">
        <f>IF(ISNUMBER(Regressions!S108),ROUND(Regressions!S108, 1), NA())</f>
        <v>#N/A</v>
      </c>
      <c r="R98" s="372" t="e">
        <f>IF(ISNUMBER(Regressions!T108),ROUND(Regressions!T108, 1), NA())</f>
        <v>#N/A</v>
      </c>
      <c r="S98" s="262" t="e">
        <f>IF(ISNUMBER(Regressions!U108),ROUND(Regressions!U108, 1), NA())</f>
        <v>#N/A</v>
      </c>
    </row>
    <row xmlns:x14ac="http://schemas.microsoft.com/office/spreadsheetml/2009/9/ac" r="99" x14ac:dyDescent="0.2">
      <c r="A99" s="368" t="str">
        <f>IF(ISBLANK(Regressions!A109), " ", Regressions!A109)</f>
        <v>Burkina Faso</v>
      </c>
      <c r="B99" s="369">
        <f>IF(ISBLANK(Regressions!B109), " ", Regressions!B109)</f>
        <v>2002</v>
      </c>
      <c r="C99" s="374" t="str">
        <f>IF(ISBLANK(Regressions!C109), " ", Regressions!C109)</f>
        <v>Pre-primary</v>
      </c>
      <c r="D99" s="370">
        <f>IF(ISBLANK(Regressions!D109), " ", Regressions!D109)</f>
        <v>1185288</v>
      </c>
      <c r="E99" s="239" t="e">
        <f>IF(ISNUMBER(Regressions!E109),ROUND(Regressions!E109, 1), NA())</f>
        <v>#N/A</v>
      </c>
      <c r="F99" s="371" t="e">
        <f>IF(ISNUMBER(Regressions!F109),ROUND(Regressions!F109, 1), NA())</f>
        <v>#N/A</v>
      </c>
      <c r="G99" s="261" t="e">
        <f>IF(ISNUMBER(Regressions!G109),ROUND(Regressions!G109, 1), NA())</f>
        <v>#N/A</v>
      </c>
      <c r="H99" s="372" t="e">
        <f>IF(ISNUMBER(Regressions!H109),ROUND(Regressions!H109, 1), NA())</f>
        <v>#N/A</v>
      </c>
      <c r="I99" s="262" t="e">
        <f>IF(ISNUMBER(Regressions!I109),ROUND(Regressions!I109, 1), NA())</f>
        <v>#N/A</v>
      </c>
      <c r="J99" s="373" t="e">
        <f>IF(ISNUMBER(Regressions!K109),ROUND(Regressions!K109, 1), NA())</f>
        <v>#N/A</v>
      </c>
      <c r="K99" s="371" t="e">
        <f>IF(ISNUMBER(Regressions!L109),ROUND(Regressions!L109, 1), NA())</f>
        <v>#N/A</v>
      </c>
      <c r="L99" s="263" t="e">
        <f>IF(ISNUMBER(Regressions!M109),ROUND(Regressions!M109, 1), NA())</f>
        <v>#N/A</v>
      </c>
      <c r="M99" s="372" t="e">
        <f>IF(ISNUMBER(Regressions!N109),ROUND(Regressions!N109, 1), NA())</f>
        <v>#N/A</v>
      </c>
      <c r="N99" s="262" t="e">
        <f>IF(ISNUMBER(Regressions!O109),ROUND(Regressions!O109, 1), NA())</f>
        <v>#N/A</v>
      </c>
      <c r="O99" s="373" t="e">
        <f>IF(ISNUMBER(Regressions!Q109),ROUND(Regressions!Q109, 1), NA())</f>
        <v>#N/A</v>
      </c>
      <c r="P99" s="371" t="e">
        <f>IF(ISNUMBER(Regressions!R109),ROUND(Regressions!R109, 1), NA())</f>
        <v>#N/A</v>
      </c>
      <c r="Q99" s="240" t="e">
        <f>IF(ISNUMBER(Regressions!S109),ROUND(Regressions!S109, 1), NA())</f>
        <v>#N/A</v>
      </c>
      <c r="R99" s="372" t="e">
        <f>IF(ISNUMBER(Regressions!T109),ROUND(Regressions!T109, 1), NA())</f>
        <v>#N/A</v>
      </c>
      <c r="S99" s="262" t="e">
        <f>IF(ISNUMBER(Regressions!U109),ROUND(Regressions!U109, 1), NA())</f>
        <v>#N/A</v>
      </c>
    </row>
    <row xmlns:x14ac="http://schemas.microsoft.com/office/spreadsheetml/2009/9/ac" r="100" x14ac:dyDescent="0.2">
      <c r="A100" s="368" t="str">
        <f>IF(ISBLANK(Regressions!A110), " ", Regressions!A110)</f>
        <v>Burkina Faso</v>
      </c>
      <c r="B100" s="369">
        <f>IF(ISBLANK(Regressions!B110), " ", Regressions!B110)</f>
        <v>2003</v>
      </c>
      <c r="C100" s="374" t="str">
        <f>IF(ISBLANK(Regressions!C110), " ", Regressions!C110)</f>
        <v>Pre-primary</v>
      </c>
      <c r="D100" s="370">
        <f>IF(ISBLANK(Regressions!D110), " ", Regressions!D110)</f>
        <v>1218209</v>
      </c>
      <c r="E100" s="239" t="e">
        <f>IF(ISNUMBER(Regressions!E110),ROUND(Regressions!E110, 1), NA())</f>
        <v>#N/A</v>
      </c>
      <c r="F100" s="371" t="e">
        <f>IF(ISNUMBER(Regressions!F110),ROUND(Regressions!F110, 1), NA())</f>
        <v>#N/A</v>
      </c>
      <c r="G100" s="261" t="e">
        <f>IF(ISNUMBER(Regressions!G110),ROUND(Regressions!G110, 1), NA())</f>
        <v>#N/A</v>
      </c>
      <c r="H100" s="372" t="e">
        <f>IF(ISNUMBER(Regressions!H110),ROUND(Regressions!H110, 1), NA())</f>
        <v>#N/A</v>
      </c>
      <c r="I100" s="262" t="e">
        <f>IF(ISNUMBER(Regressions!I110),ROUND(Regressions!I110, 1), NA())</f>
        <v>#N/A</v>
      </c>
      <c r="J100" s="373" t="e">
        <f>IF(ISNUMBER(Regressions!K110),ROUND(Regressions!K110, 1), NA())</f>
        <v>#N/A</v>
      </c>
      <c r="K100" s="371" t="e">
        <f>IF(ISNUMBER(Regressions!L110),ROUND(Regressions!L110, 1), NA())</f>
        <v>#N/A</v>
      </c>
      <c r="L100" s="263" t="e">
        <f>IF(ISNUMBER(Regressions!M110),ROUND(Regressions!M110, 1), NA())</f>
        <v>#N/A</v>
      </c>
      <c r="M100" s="372" t="e">
        <f>IF(ISNUMBER(Regressions!N110),ROUND(Regressions!N110, 1), NA())</f>
        <v>#N/A</v>
      </c>
      <c r="N100" s="262" t="e">
        <f>IF(ISNUMBER(Regressions!O110),ROUND(Regressions!O110, 1), NA())</f>
        <v>#N/A</v>
      </c>
      <c r="O100" s="373" t="e">
        <f>IF(ISNUMBER(Regressions!Q110),ROUND(Regressions!Q110, 1), NA())</f>
        <v>#N/A</v>
      </c>
      <c r="P100" s="371" t="e">
        <f>IF(ISNUMBER(Regressions!R110),ROUND(Regressions!R110, 1), NA())</f>
        <v>#N/A</v>
      </c>
      <c r="Q100" s="240" t="e">
        <f>IF(ISNUMBER(Regressions!S110),ROUND(Regressions!S110, 1), NA())</f>
        <v>#N/A</v>
      </c>
      <c r="R100" s="372" t="e">
        <f>IF(ISNUMBER(Regressions!T110),ROUND(Regressions!T110, 1), NA())</f>
        <v>#N/A</v>
      </c>
      <c r="S100" s="262" t="e">
        <f>IF(ISNUMBER(Regressions!U110),ROUND(Regressions!U110, 1), NA())</f>
        <v>#N/A</v>
      </c>
    </row>
    <row xmlns:x14ac="http://schemas.microsoft.com/office/spreadsheetml/2009/9/ac" r="101" x14ac:dyDescent="0.2">
      <c r="A101" s="368" t="str">
        <f>IF(ISBLANK(Regressions!A111), " ", Regressions!A111)</f>
        <v>Burkina Faso</v>
      </c>
      <c r="B101" s="369">
        <f>IF(ISBLANK(Regressions!B111), " ", Regressions!B111)</f>
        <v>2004</v>
      </c>
      <c r="C101" s="374" t="str">
        <f>IF(ISBLANK(Regressions!C111), " ", Regressions!C111)</f>
        <v>Pre-primary</v>
      </c>
      <c r="D101" s="370">
        <f>IF(ISBLANK(Regressions!D111), " ", Regressions!D111)</f>
        <v>1252147</v>
      </c>
      <c r="E101" s="239">
        <f>IF(ISNUMBER(Regressions!E111),ROUND(Regressions!E111, 1), NA())</f>
        <v>65.7</v>
      </c>
      <c r="F101" s="371" t="e">
        <f>IF(ISNUMBER(Regressions!F111),ROUND(Regressions!F111, 1), NA())</f>
        <v>#N/A</v>
      </c>
      <c r="G101" s="261" t="e">
        <f>IF(ISNUMBER(Regressions!G111),ROUND(Regressions!G111, 1), NA())</f>
        <v>#N/A</v>
      </c>
      <c r="H101" s="372" t="e">
        <f>IF(ISNUMBER(Regressions!H111),ROUND(Regressions!H111, 1), NA())</f>
        <v>#N/A</v>
      </c>
      <c r="I101" s="262" t="e">
        <f>IF(ISNUMBER(Regressions!I111),ROUND(Regressions!I111, 1), NA())</f>
        <v>#N/A</v>
      </c>
      <c r="J101" s="373">
        <f>IF(ISNUMBER(Regressions!K111),ROUND(Regressions!K111, 1), NA())</f>
        <v>87.1</v>
      </c>
      <c r="K101" s="371" t="e">
        <f>IF(ISNUMBER(Regressions!L111),ROUND(Regressions!L111, 1), NA())</f>
        <v>#N/A</v>
      </c>
      <c r="L101" s="263" t="e">
        <f>IF(ISNUMBER(Regressions!M111),ROUND(Regressions!M111, 1), NA())</f>
        <v>#N/A</v>
      </c>
      <c r="M101" s="372" t="e">
        <f>IF(ISNUMBER(Regressions!N111),ROUND(Regressions!N111, 1), NA())</f>
        <v>#N/A</v>
      </c>
      <c r="N101" s="262">
        <f>IF(ISNUMBER(Regressions!O111),ROUND(Regressions!O111, 1), NA())</f>
        <v>12.9</v>
      </c>
      <c r="O101" s="373" t="e">
        <f>IF(ISNUMBER(Regressions!Q111),ROUND(Regressions!Q111, 1), NA())</f>
        <v>#N/A</v>
      </c>
      <c r="P101" s="371" t="e">
        <f>IF(ISNUMBER(Regressions!R111),ROUND(Regressions!R111, 1), NA())</f>
        <v>#N/A</v>
      </c>
      <c r="Q101" s="240" t="e">
        <f>IF(ISNUMBER(Regressions!S111),ROUND(Regressions!S111, 1), NA())</f>
        <v>#N/A</v>
      </c>
      <c r="R101" s="372" t="e">
        <f>IF(ISNUMBER(Regressions!T111),ROUND(Regressions!T111, 1), NA())</f>
        <v>#N/A</v>
      </c>
      <c r="S101" s="262" t="e">
        <f>IF(ISNUMBER(Regressions!U111),ROUND(Regressions!U111, 1), NA())</f>
        <v>#N/A</v>
      </c>
    </row>
    <row xmlns:x14ac="http://schemas.microsoft.com/office/spreadsheetml/2009/9/ac" r="102" x14ac:dyDescent="0.2">
      <c r="A102" s="368" t="str">
        <f>IF(ISBLANK(Regressions!A112), " ", Regressions!A112)</f>
        <v>Burkina Faso</v>
      </c>
      <c r="B102" s="369">
        <f>IF(ISBLANK(Regressions!B112), " ", Regressions!B112)</f>
        <v>2005</v>
      </c>
      <c r="C102" s="374" t="str">
        <f>IF(ISBLANK(Regressions!C112), " ", Regressions!C112)</f>
        <v>Pre-primary</v>
      </c>
      <c r="D102" s="370">
        <f>IF(ISBLANK(Regressions!D112), " ", Regressions!D112)</f>
        <v>1289845</v>
      </c>
      <c r="E102" s="239">
        <f>IF(ISNUMBER(Regressions!E112),ROUND(Regressions!E112, 1), NA())</f>
        <v>65.7</v>
      </c>
      <c r="F102" s="371" t="e">
        <f>IF(ISNUMBER(Regressions!F112),ROUND(Regressions!F112, 1), NA())</f>
        <v>#N/A</v>
      </c>
      <c r="G102" s="261" t="e">
        <f>IF(ISNUMBER(Regressions!G112),ROUND(Regressions!G112, 1), NA())</f>
        <v>#N/A</v>
      </c>
      <c r="H102" s="372" t="e">
        <f>IF(ISNUMBER(Regressions!H112),ROUND(Regressions!H112, 1), NA())</f>
        <v>#N/A</v>
      </c>
      <c r="I102" s="262" t="e">
        <f>IF(ISNUMBER(Regressions!I112),ROUND(Regressions!I112, 1), NA())</f>
        <v>#N/A</v>
      </c>
      <c r="J102" s="373">
        <f>IF(ISNUMBER(Regressions!K112),ROUND(Regressions!K112, 1), NA())</f>
        <v>87.1</v>
      </c>
      <c r="K102" s="371" t="e">
        <f>IF(ISNUMBER(Regressions!L112),ROUND(Regressions!L112, 1), NA())</f>
        <v>#N/A</v>
      </c>
      <c r="L102" s="263" t="e">
        <f>IF(ISNUMBER(Regressions!M112),ROUND(Regressions!M112, 1), NA())</f>
        <v>#N/A</v>
      </c>
      <c r="M102" s="372" t="e">
        <f>IF(ISNUMBER(Regressions!N112),ROUND(Regressions!N112, 1), NA())</f>
        <v>#N/A</v>
      </c>
      <c r="N102" s="262">
        <f>IF(ISNUMBER(Regressions!O112),ROUND(Regressions!O112, 1), NA())</f>
        <v>12.9</v>
      </c>
      <c r="O102" s="373" t="e">
        <f>IF(ISNUMBER(Regressions!Q112),ROUND(Regressions!Q112, 1), NA())</f>
        <v>#N/A</v>
      </c>
      <c r="P102" s="371" t="e">
        <f>IF(ISNUMBER(Regressions!R112),ROUND(Regressions!R112, 1), NA())</f>
        <v>#N/A</v>
      </c>
      <c r="Q102" s="240" t="e">
        <f>IF(ISNUMBER(Regressions!S112),ROUND(Regressions!S112, 1), NA())</f>
        <v>#N/A</v>
      </c>
      <c r="R102" s="372" t="e">
        <f>IF(ISNUMBER(Regressions!T112),ROUND(Regressions!T112, 1), NA())</f>
        <v>#N/A</v>
      </c>
      <c r="S102" s="262" t="e">
        <f>IF(ISNUMBER(Regressions!U112),ROUND(Regressions!U112, 1), NA())</f>
        <v>#N/A</v>
      </c>
    </row>
    <row xmlns:x14ac="http://schemas.microsoft.com/office/spreadsheetml/2009/9/ac" r="103" x14ac:dyDescent="0.2">
      <c r="A103" s="368" t="str">
        <f>IF(ISBLANK(Regressions!A113), " ", Regressions!A113)</f>
        <v>Burkina Faso</v>
      </c>
      <c r="B103" s="369">
        <f>IF(ISBLANK(Regressions!B113), " ", Regressions!B113)</f>
        <v>2006</v>
      </c>
      <c r="C103" s="374" t="str">
        <f>IF(ISBLANK(Regressions!C113), " ", Regressions!C113)</f>
        <v>Pre-primary</v>
      </c>
      <c r="D103" s="370">
        <f>IF(ISBLANK(Regressions!D113), " ", Regressions!D113)</f>
        <v>1329122</v>
      </c>
      <c r="E103" s="239">
        <f>IF(ISNUMBER(Regressions!E113),ROUND(Regressions!E113, 1), NA())</f>
        <v>65.7</v>
      </c>
      <c r="F103" s="371" t="e">
        <f>IF(ISNUMBER(Regressions!F113),ROUND(Regressions!F113, 1), NA())</f>
        <v>#N/A</v>
      </c>
      <c r="G103" s="261" t="e">
        <f>IF(ISNUMBER(Regressions!G113),ROUND(Regressions!G113, 1), NA())</f>
        <v>#N/A</v>
      </c>
      <c r="H103" s="372" t="e">
        <f>IF(ISNUMBER(Regressions!H113),ROUND(Regressions!H113, 1), NA())</f>
        <v>#N/A</v>
      </c>
      <c r="I103" s="262" t="e">
        <f>IF(ISNUMBER(Regressions!I113),ROUND(Regressions!I113, 1), NA())</f>
        <v>#N/A</v>
      </c>
      <c r="J103" s="373">
        <f>IF(ISNUMBER(Regressions!K113),ROUND(Regressions!K113, 1), NA())</f>
        <v>87.1</v>
      </c>
      <c r="K103" s="371" t="e">
        <f>IF(ISNUMBER(Regressions!L113),ROUND(Regressions!L113, 1), NA())</f>
        <v>#N/A</v>
      </c>
      <c r="L103" s="263" t="e">
        <f>IF(ISNUMBER(Regressions!M113),ROUND(Regressions!M113, 1), NA())</f>
        <v>#N/A</v>
      </c>
      <c r="M103" s="372" t="e">
        <f>IF(ISNUMBER(Regressions!N113),ROUND(Regressions!N113, 1), NA())</f>
        <v>#N/A</v>
      </c>
      <c r="N103" s="262">
        <f>IF(ISNUMBER(Regressions!O113),ROUND(Regressions!O113, 1), NA())</f>
        <v>12.9</v>
      </c>
      <c r="O103" s="373" t="e">
        <f>IF(ISNUMBER(Regressions!Q113),ROUND(Regressions!Q113, 1), NA())</f>
        <v>#N/A</v>
      </c>
      <c r="P103" s="371" t="e">
        <f>IF(ISNUMBER(Regressions!R113),ROUND(Regressions!R113, 1), NA())</f>
        <v>#N/A</v>
      </c>
      <c r="Q103" s="240" t="e">
        <f>IF(ISNUMBER(Regressions!S113),ROUND(Regressions!S113, 1), NA())</f>
        <v>#N/A</v>
      </c>
      <c r="R103" s="372" t="e">
        <f>IF(ISNUMBER(Regressions!T113),ROUND(Regressions!T113, 1), NA())</f>
        <v>#N/A</v>
      </c>
      <c r="S103" s="262" t="e">
        <f>IF(ISNUMBER(Regressions!U113),ROUND(Regressions!U113, 1), NA())</f>
        <v>#N/A</v>
      </c>
    </row>
    <row xmlns:x14ac="http://schemas.microsoft.com/office/spreadsheetml/2009/9/ac" r="104" x14ac:dyDescent="0.2">
      <c r="A104" s="368" t="str">
        <f>IF(ISBLANK(Regressions!A114), " ", Regressions!A114)</f>
        <v>Burkina Faso</v>
      </c>
      <c r="B104" s="369">
        <f>IF(ISBLANK(Regressions!B114), " ", Regressions!B114)</f>
        <v>2007</v>
      </c>
      <c r="C104" s="374" t="str">
        <f>IF(ISBLANK(Regressions!C114), " ", Regressions!C114)</f>
        <v>Pre-primary</v>
      </c>
      <c r="D104" s="370">
        <f>IF(ISBLANK(Regressions!D114), " ", Regressions!D114)</f>
        <v>1369141</v>
      </c>
      <c r="E104" s="239">
        <f>IF(ISNUMBER(Regressions!E114),ROUND(Regressions!E114, 1), NA())</f>
        <v>65.7</v>
      </c>
      <c r="F104" s="371" t="e">
        <f>IF(ISNUMBER(Regressions!F114),ROUND(Regressions!F114, 1), NA())</f>
        <v>#N/A</v>
      </c>
      <c r="G104" s="261" t="e">
        <f>IF(ISNUMBER(Regressions!G114),ROUND(Regressions!G114, 1), NA())</f>
        <v>#N/A</v>
      </c>
      <c r="H104" s="372" t="e">
        <f>IF(ISNUMBER(Regressions!H114),ROUND(Regressions!H114, 1), NA())</f>
        <v>#N/A</v>
      </c>
      <c r="I104" s="262" t="e">
        <f>IF(ISNUMBER(Regressions!I114),ROUND(Regressions!I114, 1), NA())</f>
        <v>#N/A</v>
      </c>
      <c r="J104" s="373">
        <f>IF(ISNUMBER(Regressions!K114),ROUND(Regressions!K114, 1), NA())</f>
        <v>87.1</v>
      </c>
      <c r="K104" s="371" t="e">
        <f>IF(ISNUMBER(Regressions!L114),ROUND(Regressions!L114, 1), NA())</f>
        <v>#N/A</v>
      </c>
      <c r="L104" s="263" t="e">
        <f>IF(ISNUMBER(Regressions!M114),ROUND(Regressions!M114, 1), NA())</f>
        <v>#N/A</v>
      </c>
      <c r="M104" s="372" t="e">
        <f>IF(ISNUMBER(Regressions!N114),ROUND(Regressions!N114, 1), NA())</f>
        <v>#N/A</v>
      </c>
      <c r="N104" s="262">
        <f>IF(ISNUMBER(Regressions!O114),ROUND(Regressions!O114, 1), NA())</f>
        <v>12.9</v>
      </c>
      <c r="O104" s="373" t="e">
        <f>IF(ISNUMBER(Regressions!Q114),ROUND(Regressions!Q114, 1), NA())</f>
        <v>#N/A</v>
      </c>
      <c r="P104" s="371" t="e">
        <f>IF(ISNUMBER(Regressions!R114),ROUND(Regressions!R114, 1), NA())</f>
        <v>#N/A</v>
      </c>
      <c r="Q104" s="240" t="e">
        <f>IF(ISNUMBER(Regressions!S114),ROUND(Regressions!S114, 1), NA())</f>
        <v>#N/A</v>
      </c>
      <c r="R104" s="372" t="e">
        <f>IF(ISNUMBER(Regressions!T114),ROUND(Regressions!T114, 1), NA())</f>
        <v>#N/A</v>
      </c>
      <c r="S104" s="262" t="e">
        <f>IF(ISNUMBER(Regressions!U114),ROUND(Regressions!U114, 1), NA())</f>
        <v>#N/A</v>
      </c>
    </row>
    <row xmlns:x14ac="http://schemas.microsoft.com/office/spreadsheetml/2009/9/ac" r="105" x14ac:dyDescent="0.2">
      <c r="A105" s="368" t="str">
        <f>IF(ISBLANK(Regressions!A115), " ", Regressions!A115)</f>
        <v>Burkina Faso</v>
      </c>
      <c r="B105" s="369">
        <f>IF(ISBLANK(Regressions!B115), " ", Regressions!B115)</f>
        <v>2008</v>
      </c>
      <c r="C105" s="374" t="str">
        <f>IF(ISBLANK(Regressions!C115), " ", Regressions!C115)</f>
        <v>Pre-primary</v>
      </c>
      <c r="D105" s="370">
        <f>IF(ISBLANK(Regressions!D115), " ", Regressions!D115)</f>
        <v>1413170</v>
      </c>
      <c r="E105" s="239">
        <f>IF(ISNUMBER(Regressions!E115),ROUND(Regressions!E115, 1), NA())</f>
        <v>65.7</v>
      </c>
      <c r="F105" s="371">
        <f>IF(ISNUMBER(Regressions!F115),ROUND(Regressions!F115, 1), NA())</f>
        <v>62.7</v>
      </c>
      <c r="G105" s="261" t="e">
        <f>IF(ISNUMBER(Regressions!G115),ROUND(Regressions!G115, 1), NA())</f>
        <v>#N/A</v>
      </c>
      <c r="H105" s="372" t="e">
        <f>IF(ISNUMBER(Regressions!H115),ROUND(Regressions!H115, 1), NA())</f>
        <v>#N/A</v>
      </c>
      <c r="I105" s="262">
        <f>IF(ISNUMBER(Regressions!I115),ROUND(Regressions!I115, 1), NA())</f>
        <v>37.299999999999997</v>
      </c>
      <c r="J105" s="373">
        <f>IF(ISNUMBER(Regressions!K115),ROUND(Regressions!K115, 1), NA())</f>
        <v>87.1</v>
      </c>
      <c r="K105" s="371" t="e">
        <f>IF(ISNUMBER(Regressions!L115),ROUND(Regressions!L115, 1), NA())</f>
        <v>#N/A</v>
      </c>
      <c r="L105" s="263" t="e">
        <f>IF(ISNUMBER(Regressions!M115),ROUND(Regressions!M115, 1), NA())</f>
        <v>#N/A</v>
      </c>
      <c r="M105" s="372" t="e">
        <f>IF(ISNUMBER(Regressions!N115),ROUND(Regressions!N115, 1), NA())</f>
        <v>#N/A</v>
      </c>
      <c r="N105" s="262">
        <f>IF(ISNUMBER(Regressions!O115),ROUND(Regressions!O115, 1), NA())</f>
        <v>12.9</v>
      </c>
      <c r="O105" s="373" t="e">
        <f>IF(ISNUMBER(Regressions!Q115),ROUND(Regressions!Q115, 1), NA())</f>
        <v>#N/A</v>
      </c>
      <c r="P105" s="371" t="e">
        <f>IF(ISNUMBER(Regressions!R115),ROUND(Regressions!R115, 1), NA())</f>
        <v>#N/A</v>
      </c>
      <c r="Q105" s="240" t="e">
        <f>IF(ISNUMBER(Regressions!S115),ROUND(Regressions!S115, 1), NA())</f>
        <v>#N/A</v>
      </c>
      <c r="R105" s="372" t="e">
        <f>IF(ISNUMBER(Regressions!T115),ROUND(Regressions!T115, 1), NA())</f>
        <v>#N/A</v>
      </c>
      <c r="S105" s="262" t="e">
        <f>IF(ISNUMBER(Regressions!U115),ROUND(Regressions!U115, 1), NA())</f>
        <v>#N/A</v>
      </c>
    </row>
    <row xmlns:x14ac="http://schemas.microsoft.com/office/spreadsheetml/2009/9/ac" r="106" x14ac:dyDescent="0.2">
      <c r="A106" s="368" t="str">
        <f>IF(ISBLANK(Regressions!A116), " ", Regressions!A116)</f>
        <v>Burkina Faso</v>
      </c>
      <c r="B106" s="369">
        <f>IF(ISBLANK(Regressions!B116), " ", Regressions!B116)</f>
        <v>2009</v>
      </c>
      <c r="C106" s="374" t="str">
        <f>IF(ISBLANK(Regressions!C116), " ", Regressions!C116)</f>
        <v>Pre-primary</v>
      </c>
      <c r="D106" s="370">
        <f>IF(ISBLANK(Regressions!D116), " ", Regressions!D116)</f>
        <v>1461293</v>
      </c>
      <c r="E106" s="239">
        <f>IF(ISNUMBER(Regressions!E116),ROUND(Regressions!E116, 1), NA())</f>
        <v>65.7</v>
      </c>
      <c r="F106" s="371">
        <f>IF(ISNUMBER(Regressions!F116),ROUND(Regressions!F116, 1), NA())</f>
        <v>62.7</v>
      </c>
      <c r="G106" s="261" t="e">
        <f>IF(ISNUMBER(Regressions!G116),ROUND(Regressions!G116, 1), NA())</f>
        <v>#N/A</v>
      </c>
      <c r="H106" s="372" t="e">
        <f>IF(ISNUMBER(Regressions!H116),ROUND(Regressions!H116, 1), NA())</f>
        <v>#N/A</v>
      </c>
      <c r="I106" s="262">
        <f>IF(ISNUMBER(Regressions!I116),ROUND(Regressions!I116, 1), NA())</f>
        <v>37.299999999999997</v>
      </c>
      <c r="J106" s="373">
        <f>IF(ISNUMBER(Regressions!K116),ROUND(Regressions!K116, 1), NA())</f>
        <v>87</v>
      </c>
      <c r="K106" s="371" t="e">
        <f>IF(ISNUMBER(Regressions!L116),ROUND(Regressions!L116, 1), NA())</f>
        <v>#N/A</v>
      </c>
      <c r="L106" s="263" t="e">
        <f>IF(ISNUMBER(Regressions!M116),ROUND(Regressions!M116, 1), NA())</f>
        <v>#N/A</v>
      </c>
      <c r="M106" s="372" t="e">
        <f>IF(ISNUMBER(Regressions!N116),ROUND(Regressions!N116, 1), NA())</f>
        <v>#N/A</v>
      </c>
      <c r="N106" s="262">
        <f>IF(ISNUMBER(Regressions!O116),ROUND(Regressions!O116, 1), NA())</f>
        <v>13</v>
      </c>
      <c r="O106" s="373" t="e">
        <f>IF(ISNUMBER(Regressions!Q116),ROUND(Regressions!Q116, 1), NA())</f>
        <v>#N/A</v>
      </c>
      <c r="P106" s="371" t="e">
        <f>IF(ISNUMBER(Regressions!R116),ROUND(Regressions!R116, 1), NA())</f>
        <v>#N/A</v>
      </c>
      <c r="Q106" s="240" t="e">
        <f>IF(ISNUMBER(Regressions!S116),ROUND(Regressions!S116, 1), NA())</f>
        <v>#N/A</v>
      </c>
      <c r="R106" s="372" t="e">
        <f>IF(ISNUMBER(Regressions!T116),ROUND(Regressions!T116, 1), NA())</f>
        <v>#N/A</v>
      </c>
      <c r="S106" s="262" t="e">
        <f>IF(ISNUMBER(Regressions!U116),ROUND(Regressions!U116, 1), NA())</f>
        <v>#N/A</v>
      </c>
    </row>
    <row xmlns:x14ac="http://schemas.microsoft.com/office/spreadsheetml/2009/9/ac" r="107" x14ac:dyDescent="0.2">
      <c r="A107" s="368" t="str">
        <f>IF(ISBLANK(Regressions!A117), " ", Regressions!A117)</f>
        <v>Burkina Faso</v>
      </c>
      <c r="B107" s="369">
        <f>IF(ISBLANK(Regressions!B117), " ", Regressions!B117)</f>
        <v>2010</v>
      </c>
      <c r="C107" s="374" t="str">
        <f>IF(ISBLANK(Regressions!C117), " ", Regressions!C117)</f>
        <v>Pre-primary</v>
      </c>
      <c r="D107" s="370">
        <f>IF(ISBLANK(Regressions!D117), " ", Regressions!D117)</f>
        <v>1586055</v>
      </c>
      <c r="E107" s="239">
        <f>IF(ISNUMBER(Regressions!E117),ROUND(Regressions!E117, 1), NA())</f>
        <v>65.7</v>
      </c>
      <c r="F107" s="371">
        <f>IF(ISNUMBER(Regressions!F117),ROUND(Regressions!F117, 1), NA())</f>
        <v>62.7</v>
      </c>
      <c r="G107" s="261" t="e">
        <f>IF(ISNUMBER(Regressions!G117),ROUND(Regressions!G117, 1), NA())</f>
        <v>#N/A</v>
      </c>
      <c r="H107" s="372" t="e">
        <f>IF(ISNUMBER(Regressions!H117),ROUND(Regressions!H117, 1), NA())</f>
        <v>#N/A</v>
      </c>
      <c r="I107" s="262">
        <f>IF(ISNUMBER(Regressions!I117),ROUND(Regressions!I117, 1), NA())</f>
        <v>37.299999999999997</v>
      </c>
      <c r="J107" s="373">
        <f>IF(ISNUMBER(Regressions!K117),ROUND(Regressions!K117, 1), NA())</f>
        <v>87</v>
      </c>
      <c r="K107" s="371" t="e">
        <f>IF(ISNUMBER(Regressions!L117),ROUND(Regressions!L117, 1), NA())</f>
        <v>#N/A</v>
      </c>
      <c r="L107" s="263" t="e">
        <f>IF(ISNUMBER(Regressions!M117),ROUND(Regressions!M117, 1), NA())</f>
        <v>#N/A</v>
      </c>
      <c r="M107" s="372" t="e">
        <f>IF(ISNUMBER(Regressions!N117),ROUND(Regressions!N117, 1), NA())</f>
        <v>#N/A</v>
      </c>
      <c r="N107" s="262">
        <f>IF(ISNUMBER(Regressions!O117),ROUND(Regressions!O117, 1), NA())</f>
        <v>13</v>
      </c>
      <c r="O107" s="373" t="e">
        <f>IF(ISNUMBER(Regressions!Q117),ROUND(Regressions!Q117, 1), NA())</f>
        <v>#N/A</v>
      </c>
      <c r="P107" s="371" t="e">
        <f>IF(ISNUMBER(Regressions!R117),ROUND(Regressions!R117, 1), NA())</f>
        <v>#N/A</v>
      </c>
      <c r="Q107" s="240" t="e">
        <f>IF(ISNUMBER(Regressions!S117),ROUND(Regressions!S117, 1), NA())</f>
        <v>#N/A</v>
      </c>
      <c r="R107" s="372" t="e">
        <f>IF(ISNUMBER(Regressions!T117),ROUND(Regressions!T117, 1), NA())</f>
        <v>#N/A</v>
      </c>
      <c r="S107" s="262" t="e">
        <f>IF(ISNUMBER(Regressions!U117),ROUND(Regressions!U117, 1), NA())</f>
        <v>#N/A</v>
      </c>
    </row>
    <row xmlns:x14ac="http://schemas.microsoft.com/office/spreadsheetml/2009/9/ac" r="108" x14ac:dyDescent="0.2">
      <c r="A108" s="368" t="str">
        <f>IF(ISBLANK(Regressions!A118), " ", Regressions!A118)</f>
        <v>Burkina Faso</v>
      </c>
      <c r="B108" s="369">
        <f>IF(ISBLANK(Regressions!B118), " ", Regressions!B118)</f>
        <v>2011</v>
      </c>
      <c r="C108" s="374" t="str">
        <f>IF(ISBLANK(Regressions!C118), " ", Regressions!C118)</f>
        <v>Pre-primary</v>
      </c>
      <c r="D108" s="370">
        <f>IF(ISBLANK(Regressions!D118), " ", Regressions!D118)</f>
        <v>1646150</v>
      </c>
      <c r="E108" s="239">
        <f>IF(ISNUMBER(Regressions!E118),ROUND(Regressions!E118, 1), NA())</f>
        <v>65.7</v>
      </c>
      <c r="F108" s="371">
        <f>IF(ISNUMBER(Regressions!F118),ROUND(Regressions!F118, 1), NA())</f>
        <v>62.7</v>
      </c>
      <c r="G108" s="261" t="e">
        <f>IF(ISNUMBER(Regressions!G118),ROUND(Regressions!G118, 1), NA())</f>
        <v>#N/A</v>
      </c>
      <c r="H108" s="372" t="e">
        <f>IF(ISNUMBER(Regressions!H118),ROUND(Regressions!H118, 1), NA())</f>
        <v>#N/A</v>
      </c>
      <c r="I108" s="262">
        <f>IF(ISNUMBER(Regressions!I118),ROUND(Regressions!I118, 1), NA())</f>
        <v>37.299999999999997</v>
      </c>
      <c r="J108" s="373">
        <f>IF(ISNUMBER(Regressions!K118),ROUND(Regressions!K118, 1), NA())</f>
        <v>86.9</v>
      </c>
      <c r="K108" s="371" t="e">
        <f>IF(ISNUMBER(Regressions!L118),ROUND(Regressions!L118, 1), NA())</f>
        <v>#N/A</v>
      </c>
      <c r="L108" s="263" t="e">
        <f>IF(ISNUMBER(Regressions!M118),ROUND(Regressions!M118, 1), NA())</f>
        <v>#N/A</v>
      </c>
      <c r="M108" s="372" t="e">
        <f>IF(ISNUMBER(Regressions!N118),ROUND(Regressions!N118, 1), NA())</f>
        <v>#N/A</v>
      </c>
      <c r="N108" s="262">
        <f>IF(ISNUMBER(Regressions!O118),ROUND(Regressions!O118, 1), NA())</f>
        <v>13.1</v>
      </c>
      <c r="O108" s="373" t="e">
        <f>IF(ISNUMBER(Regressions!Q118),ROUND(Regressions!Q118, 1), NA())</f>
        <v>#N/A</v>
      </c>
      <c r="P108" s="371" t="e">
        <f>IF(ISNUMBER(Regressions!R118),ROUND(Regressions!R118, 1), NA())</f>
        <v>#N/A</v>
      </c>
      <c r="Q108" s="240" t="e">
        <f>IF(ISNUMBER(Regressions!S118),ROUND(Regressions!S118, 1), NA())</f>
        <v>#N/A</v>
      </c>
      <c r="R108" s="372" t="e">
        <f>IF(ISNUMBER(Regressions!T118),ROUND(Regressions!T118, 1), NA())</f>
        <v>#N/A</v>
      </c>
      <c r="S108" s="262" t="e">
        <f>IF(ISNUMBER(Regressions!U118),ROUND(Regressions!U118, 1), NA())</f>
        <v>#N/A</v>
      </c>
    </row>
    <row xmlns:x14ac="http://schemas.microsoft.com/office/spreadsheetml/2009/9/ac" r="109" x14ac:dyDescent="0.2">
      <c r="A109" s="368" t="str">
        <f>IF(ISBLANK(Regressions!A119), " ", Regressions!A119)</f>
        <v>Burkina Faso</v>
      </c>
      <c r="B109" s="369">
        <f>IF(ISBLANK(Regressions!B119), " ", Regressions!B119)</f>
        <v>2012</v>
      </c>
      <c r="C109" s="374" t="str">
        <f>IF(ISBLANK(Regressions!C119), " ", Regressions!C119)</f>
        <v>Pre-primary</v>
      </c>
      <c r="D109" s="370">
        <f>IF(ISBLANK(Regressions!D119), " ", Regressions!D119)</f>
        <v>1704113</v>
      </c>
      <c r="E109" s="239">
        <f>IF(ISNUMBER(Regressions!E119),ROUND(Regressions!E119, 1), NA())</f>
        <v>65.7</v>
      </c>
      <c r="F109" s="371">
        <f>IF(ISNUMBER(Regressions!F119),ROUND(Regressions!F119, 1), NA())</f>
        <v>62.7</v>
      </c>
      <c r="G109" s="261" t="e">
        <f>IF(ISNUMBER(Regressions!G119),ROUND(Regressions!G119, 1), NA())</f>
        <v>#N/A</v>
      </c>
      <c r="H109" s="372" t="e">
        <f>IF(ISNUMBER(Regressions!H119),ROUND(Regressions!H119, 1), NA())</f>
        <v>#N/A</v>
      </c>
      <c r="I109" s="262">
        <f>IF(ISNUMBER(Regressions!I119),ROUND(Regressions!I119, 1), NA())</f>
        <v>37.299999999999997</v>
      </c>
      <c r="J109" s="373">
        <f>IF(ISNUMBER(Regressions!K119),ROUND(Regressions!K119, 1), NA())</f>
        <v>86.9</v>
      </c>
      <c r="K109" s="371" t="e">
        <f>IF(ISNUMBER(Regressions!L119),ROUND(Regressions!L119, 1), NA())</f>
        <v>#N/A</v>
      </c>
      <c r="L109" s="263" t="e">
        <f>IF(ISNUMBER(Regressions!M119),ROUND(Regressions!M119, 1), NA())</f>
        <v>#N/A</v>
      </c>
      <c r="M109" s="372" t="e">
        <f>IF(ISNUMBER(Regressions!N119),ROUND(Regressions!N119, 1), NA())</f>
        <v>#N/A</v>
      </c>
      <c r="N109" s="262">
        <f>IF(ISNUMBER(Regressions!O119),ROUND(Regressions!O119, 1), NA())</f>
        <v>13.1</v>
      </c>
      <c r="O109" s="373" t="e">
        <f>IF(ISNUMBER(Regressions!Q119),ROUND(Regressions!Q119, 1), NA())</f>
        <v>#N/A</v>
      </c>
      <c r="P109" s="371" t="e">
        <f>IF(ISNUMBER(Regressions!R119),ROUND(Regressions!R119, 1), NA())</f>
        <v>#N/A</v>
      </c>
      <c r="Q109" s="240" t="e">
        <f>IF(ISNUMBER(Regressions!S119),ROUND(Regressions!S119, 1), NA())</f>
        <v>#N/A</v>
      </c>
      <c r="R109" s="372" t="e">
        <f>IF(ISNUMBER(Regressions!T119),ROUND(Regressions!T119, 1), NA())</f>
        <v>#N/A</v>
      </c>
      <c r="S109" s="262" t="e">
        <f>IF(ISNUMBER(Regressions!U119),ROUND(Regressions!U119, 1), NA())</f>
        <v>#N/A</v>
      </c>
    </row>
    <row xmlns:x14ac="http://schemas.microsoft.com/office/spreadsheetml/2009/9/ac" r="110" x14ac:dyDescent="0.2">
      <c r="A110" s="368" t="str">
        <f>IF(ISBLANK(Regressions!A120), " ", Regressions!A120)</f>
        <v>Burkina Faso</v>
      </c>
      <c r="B110" s="369">
        <f>IF(ISBLANK(Regressions!B120), " ", Regressions!B120)</f>
        <v>2013</v>
      </c>
      <c r="C110" s="374" t="str">
        <f>IF(ISBLANK(Regressions!C120), " ", Regressions!C120)</f>
        <v>Pre-primary</v>
      </c>
      <c r="D110" s="370">
        <f>IF(ISBLANK(Regressions!D120), " ", Regressions!D120)</f>
        <v>1755766</v>
      </c>
      <c r="E110" s="239">
        <f>IF(ISNUMBER(Regressions!E120),ROUND(Regressions!E120, 1), NA())</f>
        <v>65.7</v>
      </c>
      <c r="F110" s="371">
        <f>IF(ISNUMBER(Regressions!F120),ROUND(Regressions!F120, 1), NA())</f>
        <v>63.8</v>
      </c>
      <c r="G110" s="261" t="e">
        <f>IF(ISNUMBER(Regressions!G120),ROUND(Regressions!G120, 1), NA())</f>
        <v>#N/A</v>
      </c>
      <c r="H110" s="372" t="e">
        <f>IF(ISNUMBER(Regressions!H120),ROUND(Regressions!H120, 1), NA())</f>
        <v>#N/A</v>
      </c>
      <c r="I110" s="262">
        <f>IF(ISNUMBER(Regressions!I120),ROUND(Regressions!I120, 1), NA())</f>
        <v>36.200000000000003</v>
      </c>
      <c r="J110" s="373">
        <f>IF(ISNUMBER(Regressions!K120),ROUND(Regressions!K120, 1), NA())</f>
        <v>86.8</v>
      </c>
      <c r="K110" s="371" t="e">
        <f>IF(ISNUMBER(Regressions!L120),ROUND(Regressions!L120, 1), NA())</f>
        <v>#N/A</v>
      </c>
      <c r="L110" s="263" t="e">
        <f>IF(ISNUMBER(Regressions!M120),ROUND(Regressions!M120, 1), NA())</f>
        <v>#N/A</v>
      </c>
      <c r="M110" s="372" t="e">
        <f>IF(ISNUMBER(Regressions!N120),ROUND(Regressions!N120, 1), NA())</f>
        <v>#N/A</v>
      </c>
      <c r="N110" s="262">
        <f>IF(ISNUMBER(Regressions!O120),ROUND(Regressions!O120, 1), NA())</f>
        <v>13.2</v>
      </c>
      <c r="O110" s="373" t="e">
        <f>IF(ISNUMBER(Regressions!Q120),ROUND(Regressions!Q120, 1), NA())</f>
        <v>#N/A</v>
      </c>
      <c r="P110" s="371" t="e">
        <f>IF(ISNUMBER(Regressions!R120),ROUND(Regressions!R120, 1), NA())</f>
        <v>#N/A</v>
      </c>
      <c r="Q110" s="240" t="e">
        <f>IF(ISNUMBER(Regressions!S120),ROUND(Regressions!S120, 1), NA())</f>
        <v>#N/A</v>
      </c>
      <c r="R110" s="372" t="e">
        <f>IF(ISNUMBER(Regressions!T120),ROUND(Regressions!T120, 1), NA())</f>
        <v>#N/A</v>
      </c>
      <c r="S110" s="262" t="e">
        <f>IF(ISNUMBER(Regressions!U120),ROUND(Regressions!U120, 1), NA())</f>
        <v>#N/A</v>
      </c>
    </row>
    <row xmlns:x14ac="http://schemas.microsoft.com/office/spreadsheetml/2009/9/ac" r="111" x14ac:dyDescent="0.2">
      <c r="A111" s="368" t="str">
        <f>IF(ISBLANK(Regressions!A121), " ", Regressions!A121)</f>
        <v>Burkina Faso</v>
      </c>
      <c r="B111" s="369">
        <f>IF(ISBLANK(Regressions!B121), " ", Regressions!B121)</f>
        <v>2014</v>
      </c>
      <c r="C111" s="374" t="str">
        <f>IF(ISBLANK(Regressions!C121), " ", Regressions!C121)</f>
        <v>Pre-primary</v>
      </c>
      <c r="D111" s="370">
        <f>IF(ISBLANK(Regressions!D121), " ", Regressions!D121)</f>
        <v>1805534</v>
      </c>
      <c r="E111" s="239">
        <f>IF(ISNUMBER(Regressions!E121),ROUND(Regressions!E121, 1), NA())</f>
        <v>65.7</v>
      </c>
      <c r="F111" s="371">
        <f>IF(ISNUMBER(Regressions!F121),ROUND(Regressions!F121, 1), NA())</f>
        <v>64.900000000000006</v>
      </c>
      <c r="G111" s="261" t="e">
        <f>IF(ISNUMBER(Regressions!G121),ROUND(Regressions!G121, 1), NA())</f>
        <v>#N/A</v>
      </c>
      <c r="H111" s="372" t="e">
        <f>IF(ISNUMBER(Regressions!H121),ROUND(Regressions!H121, 1), NA())</f>
        <v>#N/A</v>
      </c>
      <c r="I111" s="262">
        <f>IF(ISNUMBER(Regressions!I121),ROUND(Regressions!I121, 1), NA())</f>
        <v>35.1</v>
      </c>
      <c r="J111" s="373">
        <f>IF(ISNUMBER(Regressions!K121),ROUND(Regressions!K121, 1), NA())</f>
        <v>86.8</v>
      </c>
      <c r="K111" s="371" t="e">
        <f>IF(ISNUMBER(Regressions!L121),ROUND(Regressions!L121, 1), NA())</f>
        <v>#N/A</v>
      </c>
      <c r="L111" s="263" t="e">
        <f>IF(ISNUMBER(Regressions!M121),ROUND(Regressions!M121, 1), NA())</f>
        <v>#N/A</v>
      </c>
      <c r="M111" s="372" t="e">
        <f>IF(ISNUMBER(Regressions!N121),ROUND(Regressions!N121, 1), NA())</f>
        <v>#N/A</v>
      </c>
      <c r="N111" s="262">
        <f>IF(ISNUMBER(Regressions!O121),ROUND(Regressions!O121, 1), NA())</f>
        <v>13.2</v>
      </c>
      <c r="O111" s="373" t="e">
        <f>IF(ISNUMBER(Regressions!Q121),ROUND(Regressions!Q121, 1), NA())</f>
        <v>#N/A</v>
      </c>
      <c r="P111" s="371" t="e">
        <f>IF(ISNUMBER(Regressions!R121),ROUND(Regressions!R121, 1), NA())</f>
        <v>#N/A</v>
      </c>
      <c r="Q111" s="240" t="e">
        <f>IF(ISNUMBER(Regressions!S121),ROUND(Regressions!S121, 1), NA())</f>
        <v>#N/A</v>
      </c>
      <c r="R111" s="372" t="e">
        <f>IF(ISNUMBER(Regressions!T121),ROUND(Regressions!T121, 1), NA())</f>
        <v>#N/A</v>
      </c>
      <c r="S111" s="262" t="e">
        <f>IF(ISNUMBER(Regressions!U121),ROUND(Regressions!U121, 1), NA())</f>
        <v>#N/A</v>
      </c>
    </row>
    <row xmlns:x14ac="http://schemas.microsoft.com/office/spreadsheetml/2009/9/ac" r="112" x14ac:dyDescent="0.2">
      <c r="A112" s="368" t="str">
        <f>IF(ISBLANK(Regressions!A122), " ", Regressions!A122)</f>
        <v>Burkina Faso</v>
      </c>
      <c r="B112" s="369">
        <f>IF(ISBLANK(Regressions!B122), " ", Regressions!B122)</f>
        <v>2015</v>
      </c>
      <c r="C112" s="374" t="str">
        <f>IF(ISBLANK(Regressions!C122), " ", Regressions!C122)</f>
        <v>Pre-primary</v>
      </c>
      <c r="D112" s="370">
        <f>IF(ISBLANK(Regressions!D122), " ", Regressions!D122)</f>
        <v>1854098</v>
      </c>
      <c r="E112" s="239">
        <f>IF(ISNUMBER(Regressions!E122),ROUND(Regressions!E122, 1), NA())</f>
        <v>66</v>
      </c>
      <c r="F112" s="371">
        <f>IF(ISNUMBER(Regressions!F122),ROUND(Regressions!F122, 1), NA())</f>
        <v>66</v>
      </c>
      <c r="G112" s="261" t="e">
        <f>IF(ISNUMBER(Regressions!G122),ROUND(Regressions!G122, 1), NA())</f>
        <v>#N/A</v>
      </c>
      <c r="H112" s="372" t="e">
        <f>IF(ISNUMBER(Regressions!H122),ROUND(Regressions!H122, 1), NA())</f>
        <v>#N/A</v>
      </c>
      <c r="I112" s="262">
        <f>IF(ISNUMBER(Regressions!I122),ROUND(Regressions!I122, 1), NA())</f>
        <v>34</v>
      </c>
      <c r="J112" s="373">
        <f>IF(ISNUMBER(Regressions!K122),ROUND(Regressions!K122, 1), NA())</f>
        <v>86.7</v>
      </c>
      <c r="K112" s="371" t="e">
        <f>IF(ISNUMBER(Regressions!L122),ROUND(Regressions!L122, 1), NA())</f>
        <v>#N/A</v>
      </c>
      <c r="L112" s="263" t="e">
        <f>IF(ISNUMBER(Regressions!M122),ROUND(Regressions!M122, 1), NA())</f>
        <v>#N/A</v>
      </c>
      <c r="M112" s="372" t="e">
        <f>IF(ISNUMBER(Regressions!N122),ROUND(Regressions!N122, 1), NA())</f>
        <v>#N/A</v>
      </c>
      <c r="N112" s="262">
        <f>IF(ISNUMBER(Regressions!O122),ROUND(Regressions!O122, 1), NA())</f>
        <v>13.3</v>
      </c>
      <c r="O112" s="373" t="e">
        <f>IF(ISNUMBER(Regressions!Q122),ROUND(Regressions!Q122, 1), NA())</f>
        <v>#N/A</v>
      </c>
      <c r="P112" s="371" t="e">
        <f>IF(ISNUMBER(Regressions!R122),ROUND(Regressions!R122, 1), NA())</f>
        <v>#N/A</v>
      </c>
      <c r="Q112" s="240" t="e">
        <f>IF(ISNUMBER(Regressions!S122),ROUND(Regressions!S122, 1), NA())</f>
        <v>#N/A</v>
      </c>
      <c r="R112" s="372" t="e">
        <f>IF(ISNUMBER(Regressions!T122),ROUND(Regressions!T122, 1), NA())</f>
        <v>#N/A</v>
      </c>
      <c r="S112" s="262" t="e">
        <f>IF(ISNUMBER(Regressions!U122),ROUND(Regressions!U122, 1), NA())</f>
        <v>#N/A</v>
      </c>
    </row>
    <row xmlns:x14ac="http://schemas.microsoft.com/office/spreadsheetml/2009/9/ac" r="113" x14ac:dyDescent="0.2">
      <c r="A113" s="368" t="str">
        <f>IF(ISBLANK(Regressions!A123), " ", Regressions!A123)</f>
        <v>Burkina Faso</v>
      </c>
      <c r="B113" s="369">
        <f>IF(ISBLANK(Regressions!B123), " ", Regressions!B123)</f>
        <v>2016</v>
      </c>
      <c r="C113" s="374" t="str">
        <f>IF(ISBLANK(Regressions!C123), " ", Regressions!C123)</f>
        <v>Pre-primary</v>
      </c>
      <c r="D113" s="370">
        <f>IF(ISBLANK(Regressions!D123), " ", Regressions!D123)</f>
        <v>1901767</v>
      </c>
      <c r="E113" s="239">
        <f>IF(ISNUMBER(Regressions!E123),ROUND(Regressions!E123, 1), NA())</f>
        <v>67</v>
      </c>
      <c r="F113" s="371">
        <f>IF(ISNUMBER(Regressions!F123),ROUND(Regressions!F123, 1), NA())</f>
        <v>67</v>
      </c>
      <c r="G113" s="261" t="e">
        <f>IF(ISNUMBER(Regressions!G123),ROUND(Regressions!G123, 1), NA())</f>
        <v>#N/A</v>
      </c>
      <c r="H113" s="372" t="e">
        <f>IF(ISNUMBER(Regressions!H123),ROUND(Regressions!H123, 1), NA())</f>
        <v>#N/A</v>
      </c>
      <c r="I113" s="262">
        <f>IF(ISNUMBER(Regressions!I123),ROUND(Regressions!I123, 1), NA())</f>
        <v>33</v>
      </c>
      <c r="J113" s="373">
        <f>IF(ISNUMBER(Regressions!K123),ROUND(Regressions!K123, 1), NA())</f>
        <v>86.7</v>
      </c>
      <c r="K113" s="371" t="e">
        <f>IF(ISNUMBER(Regressions!L123),ROUND(Regressions!L123, 1), NA())</f>
        <v>#N/A</v>
      </c>
      <c r="L113" s="263" t="e">
        <f>IF(ISNUMBER(Regressions!M123),ROUND(Regressions!M123, 1), NA())</f>
        <v>#N/A</v>
      </c>
      <c r="M113" s="372" t="e">
        <f>IF(ISNUMBER(Regressions!N123),ROUND(Regressions!N123, 1), NA())</f>
        <v>#N/A</v>
      </c>
      <c r="N113" s="262">
        <f>IF(ISNUMBER(Regressions!O123),ROUND(Regressions!O123, 1), NA())</f>
        <v>13.3</v>
      </c>
      <c r="O113" s="373" t="e">
        <f>IF(ISNUMBER(Regressions!Q123),ROUND(Regressions!Q123, 1), NA())</f>
        <v>#N/A</v>
      </c>
      <c r="P113" s="371" t="e">
        <f>IF(ISNUMBER(Regressions!R123),ROUND(Regressions!R123, 1), NA())</f>
        <v>#N/A</v>
      </c>
      <c r="Q113" s="240" t="e">
        <f>IF(ISNUMBER(Regressions!S123),ROUND(Regressions!S123, 1), NA())</f>
        <v>#N/A</v>
      </c>
      <c r="R113" s="372" t="e">
        <f>IF(ISNUMBER(Regressions!T123),ROUND(Regressions!T123, 1), NA())</f>
        <v>#N/A</v>
      </c>
      <c r="S113" s="262" t="e">
        <f>IF(ISNUMBER(Regressions!U123),ROUND(Regressions!U123, 1), NA())</f>
        <v>#N/A</v>
      </c>
    </row>
    <row xmlns:x14ac="http://schemas.microsoft.com/office/spreadsheetml/2009/9/ac" r="114" x14ac:dyDescent="0.2">
      <c r="A114" s="368" t="str">
        <f>IF(ISBLANK(Regressions!A124), " ", Regressions!A124)</f>
        <v>Burkina Faso</v>
      </c>
      <c r="B114" s="369">
        <f>IF(ISBLANK(Regressions!B124), " ", Regressions!B124)</f>
        <v>2017</v>
      </c>
      <c r="C114" s="374" t="str">
        <f>IF(ISBLANK(Regressions!C124), " ", Regressions!C124)</f>
        <v>Pre-primary</v>
      </c>
      <c r="D114" s="370">
        <f>IF(ISBLANK(Regressions!D124), " ", Regressions!D124)</f>
        <v>1945677</v>
      </c>
      <c r="E114" s="239">
        <f>IF(ISNUMBER(Regressions!E124),ROUND(Regressions!E124, 1), NA())</f>
        <v>68.099999999999994</v>
      </c>
      <c r="F114" s="371">
        <f>IF(ISNUMBER(Regressions!F124),ROUND(Regressions!F124, 1), NA())</f>
        <v>68.099999999999994</v>
      </c>
      <c r="G114" s="261" t="e">
        <f>IF(ISNUMBER(Regressions!G124),ROUND(Regressions!G124, 1), NA())</f>
        <v>#N/A</v>
      </c>
      <c r="H114" s="372" t="e">
        <f>IF(ISNUMBER(Regressions!H124),ROUND(Regressions!H124, 1), NA())</f>
        <v>#N/A</v>
      </c>
      <c r="I114" s="262">
        <f>IF(ISNUMBER(Regressions!I124),ROUND(Regressions!I124, 1), NA())</f>
        <v>31.9</v>
      </c>
      <c r="J114" s="373">
        <f>IF(ISNUMBER(Regressions!K124),ROUND(Regressions!K124, 1), NA())</f>
        <v>86.6</v>
      </c>
      <c r="K114" s="371" t="e">
        <f>IF(ISNUMBER(Regressions!L124),ROUND(Regressions!L124, 1), NA())</f>
        <v>#N/A</v>
      </c>
      <c r="L114" s="263" t="e">
        <f>IF(ISNUMBER(Regressions!M124),ROUND(Regressions!M124, 1), NA())</f>
        <v>#N/A</v>
      </c>
      <c r="M114" s="372" t="e">
        <f>IF(ISNUMBER(Regressions!N124),ROUND(Regressions!N124, 1), NA())</f>
        <v>#N/A</v>
      </c>
      <c r="N114" s="262">
        <f>IF(ISNUMBER(Regressions!O124),ROUND(Regressions!O124, 1), NA())</f>
        <v>13.4</v>
      </c>
      <c r="O114" s="373" t="e">
        <f>IF(ISNUMBER(Regressions!Q124),ROUND(Regressions!Q124, 1), NA())</f>
        <v>#N/A</v>
      </c>
      <c r="P114" s="371" t="e">
        <f>IF(ISNUMBER(Regressions!R124),ROUND(Regressions!R124, 1), NA())</f>
        <v>#N/A</v>
      </c>
      <c r="Q114" s="240" t="e">
        <f>IF(ISNUMBER(Regressions!S124),ROUND(Regressions!S124, 1), NA())</f>
        <v>#N/A</v>
      </c>
      <c r="R114" s="372" t="e">
        <f>IF(ISNUMBER(Regressions!T124),ROUND(Regressions!T124, 1), NA())</f>
        <v>#N/A</v>
      </c>
      <c r="S114" s="262" t="e">
        <f>IF(ISNUMBER(Regressions!U124),ROUND(Regressions!U124, 1), NA())</f>
        <v>#N/A</v>
      </c>
    </row>
    <row xmlns:x14ac="http://schemas.microsoft.com/office/spreadsheetml/2009/9/ac" r="115" x14ac:dyDescent="0.2">
      <c r="A115" s="368" t="str">
        <f>IF(ISBLANK(Regressions!A125), " ", Regressions!A125)</f>
        <v>Burkina Faso</v>
      </c>
      <c r="B115" s="369">
        <f>IF(ISBLANK(Regressions!B125), " ", Regressions!B125)</f>
        <v>2018</v>
      </c>
      <c r="C115" s="374" t="str">
        <f>IF(ISBLANK(Regressions!C125), " ", Regressions!C125)</f>
        <v>Pre-primary</v>
      </c>
      <c r="D115" s="370">
        <f>IF(ISBLANK(Regressions!D125), " ", Regressions!D125)</f>
        <v>1983671</v>
      </c>
      <c r="E115" s="239">
        <f>IF(ISNUMBER(Regressions!E125),ROUND(Regressions!E125, 1), NA())</f>
        <v>69.2</v>
      </c>
      <c r="F115" s="371">
        <f>IF(ISNUMBER(Regressions!F125),ROUND(Regressions!F125, 1), NA())</f>
        <v>69.2</v>
      </c>
      <c r="G115" s="261" t="e">
        <f>IF(ISNUMBER(Regressions!G125),ROUND(Regressions!G125, 1), NA())</f>
        <v>#N/A</v>
      </c>
      <c r="H115" s="372" t="e">
        <f>IF(ISNUMBER(Regressions!H125),ROUND(Regressions!H125, 1), NA())</f>
        <v>#N/A</v>
      </c>
      <c r="I115" s="262">
        <f>IF(ISNUMBER(Regressions!I125),ROUND(Regressions!I125, 1), NA())</f>
        <v>30.8</v>
      </c>
      <c r="J115" s="373">
        <f>IF(ISNUMBER(Regressions!K125),ROUND(Regressions!K125, 1), NA())</f>
        <v>86.6</v>
      </c>
      <c r="K115" s="371" t="e">
        <f>IF(ISNUMBER(Regressions!L125),ROUND(Regressions!L125, 1), NA())</f>
        <v>#N/A</v>
      </c>
      <c r="L115" s="263" t="e">
        <f>IF(ISNUMBER(Regressions!M125),ROUND(Regressions!M125, 1), NA())</f>
        <v>#N/A</v>
      </c>
      <c r="M115" s="372" t="e">
        <f>IF(ISNUMBER(Regressions!N125),ROUND(Regressions!N125, 1), NA())</f>
        <v>#N/A</v>
      </c>
      <c r="N115" s="262">
        <f>IF(ISNUMBER(Regressions!O125),ROUND(Regressions!O125, 1), NA())</f>
        <v>13.4</v>
      </c>
      <c r="O115" s="373" t="e">
        <f>IF(ISNUMBER(Regressions!Q125),ROUND(Regressions!Q125, 1), NA())</f>
        <v>#N/A</v>
      </c>
      <c r="P115" s="371" t="e">
        <f>IF(ISNUMBER(Regressions!R125),ROUND(Regressions!R125, 1), NA())</f>
        <v>#N/A</v>
      </c>
      <c r="Q115" s="240" t="e">
        <f>IF(ISNUMBER(Regressions!S125),ROUND(Regressions!S125, 1), NA())</f>
        <v>#N/A</v>
      </c>
      <c r="R115" s="372" t="e">
        <f>IF(ISNUMBER(Regressions!T125),ROUND(Regressions!T125, 1), NA())</f>
        <v>#N/A</v>
      </c>
      <c r="S115" s="262" t="e">
        <f>IF(ISNUMBER(Regressions!U125),ROUND(Regressions!U125, 1), NA())</f>
        <v>#N/A</v>
      </c>
    </row>
    <row xmlns:x14ac="http://schemas.microsoft.com/office/spreadsheetml/2009/9/ac" r="116" x14ac:dyDescent="0.2">
      <c r="A116" s="368" t="str">
        <f>IF(ISBLANK(Regressions!A126), " ", Regressions!A126)</f>
        <v>Burkina Faso</v>
      </c>
      <c r="B116" s="369">
        <f>IF(ISBLANK(Regressions!B126), " ", Regressions!B126)</f>
        <v>2019</v>
      </c>
      <c r="C116" s="374" t="str">
        <f>IF(ISBLANK(Regressions!C126), " ", Regressions!C126)</f>
        <v>Pre-primary</v>
      </c>
      <c r="D116" s="370">
        <f>IF(ISBLANK(Regressions!D126), " ", Regressions!D126)</f>
        <v>2014567</v>
      </c>
      <c r="E116" s="239">
        <f>IF(ISNUMBER(Regressions!E126),ROUND(Regressions!E126, 1), NA())</f>
        <v>70.3</v>
      </c>
      <c r="F116" s="371">
        <f>IF(ISNUMBER(Regressions!F126),ROUND(Regressions!F126, 1), NA())</f>
        <v>70.3</v>
      </c>
      <c r="G116" s="261" t="e">
        <f>IF(ISNUMBER(Regressions!G126),ROUND(Regressions!G126, 1), NA())</f>
        <v>#N/A</v>
      </c>
      <c r="H116" s="372" t="e">
        <f>IF(ISNUMBER(Regressions!H126),ROUND(Regressions!H126, 1), NA())</f>
        <v>#N/A</v>
      </c>
      <c r="I116" s="262">
        <f>IF(ISNUMBER(Regressions!I126),ROUND(Regressions!I126, 1), NA())</f>
        <v>29.7</v>
      </c>
      <c r="J116" s="373">
        <f>IF(ISNUMBER(Regressions!K126),ROUND(Regressions!K126, 1), NA())</f>
        <v>86.5</v>
      </c>
      <c r="K116" s="371" t="e">
        <f>IF(ISNUMBER(Regressions!L126),ROUND(Regressions!L126, 1), NA())</f>
        <v>#N/A</v>
      </c>
      <c r="L116" s="263" t="e">
        <f>IF(ISNUMBER(Regressions!M126),ROUND(Regressions!M126, 1), NA())</f>
        <v>#N/A</v>
      </c>
      <c r="M116" s="372" t="e">
        <f>IF(ISNUMBER(Regressions!N126),ROUND(Regressions!N126, 1), NA())</f>
        <v>#N/A</v>
      </c>
      <c r="N116" s="262">
        <f>IF(ISNUMBER(Regressions!O126),ROUND(Regressions!O126, 1), NA())</f>
        <v>13.5</v>
      </c>
      <c r="O116" s="373" t="e">
        <f>IF(ISNUMBER(Regressions!Q126),ROUND(Regressions!Q126, 1), NA())</f>
        <v>#N/A</v>
      </c>
      <c r="P116" s="371" t="e">
        <f>IF(ISNUMBER(Regressions!R126),ROUND(Regressions!R126, 1), NA())</f>
        <v>#N/A</v>
      </c>
      <c r="Q116" s="240" t="e">
        <f>IF(ISNUMBER(Regressions!S126),ROUND(Regressions!S126, 1), NA())</f>
        <v>#N/A</v>
      </c>
      <c r="R116" s="372" t="e">
        <f>IF(ISNUMBER(Regressions!T126),ROUND(Regressions!T126, 1), NA())</f>
        <v>#N/A</v>
      </c>
      <c r="S116" s="262" t="e">
        <f>IF(ISNUMBER(Regressions!U126),ROUND(Regressions!U126, 1), NA())</f>
        <v>#N/A</v>
      </c>
    </row>
    <row xmlns:x14ac="http://schemas.microsoft.com/office/spreadsheetml/2009/9/ac" r="117" x14ac:dyDescent="0.2">
      <c r="A117" s="368" t="str">
        <f>IF(ISBLANK(Regressions!A127), " ", Regressions!A127)</f>
        <v>Burkina Faso</v>
      </c>
      <c r="B117" s="369">
        <f>IF(ISBLANK(Regressions!B127), " ", Regressions!B127)</f>
        <v>2020</v>
      </c>
      <c r="C117" s="374" t="str">
        <f>IF(ISBLANK(Regressions!C127), " ", Regressions!C127)</f>
        <v>Pre-primary</v>
      </c>
      <c r="D117" s="370">
        <f>IF(ISBLANK(Regressions!D127), " ", Regressions!D127)</f>
        <v>2035361</v>
      </c>
      <c r="E117" s="239" t="e">
        <f>IF(ISNUMBER(Regressions!E127),ROUND(Regressions!E127, 1), NA())</f>
        <v>#N/A</v>
      </c>
      <c r="F117" s="371">
        <f>IF(ISNUMBER(Regressions!F127),ROUND(Regressions!F127, 1), NA())</f>
        <v>71.3</v>
      </c>
      <c r="G117" s="261" t="e">
        <f>IF(ISNUMBER(Regressions!G127),ROUND(Regressions!G127, 1), NA())</f>
        <v>#N/A</v>
      </c>
      <c r="H117" s="372" t="e">
        <f>IF(ISNUMBER(Regressions!H127),ROUND(Regressions!H127, 1), NA())</f>
        <v>#N/A</v>
      </c>
      <c r="I117" s="262">
        <f>IF(ISNUMBER(Regressions!I127),ROUND(Regressions!I127, 1), NA())</f>
        <v>28.7</v>
      </c>
      <c r="J117" s="373">
        <f>IF(ISNUMBER(Regressions!K127),ROUND(Regressions!K127, 1), NA())</f>
        <v>86.5</v>
      </c>
      <c r="K117" s="371" t="e">
        <f>IF(ISNUMBER(Regressions!L127),ROUND(Regressions!L127, 1), NA())</f>
        <v>#N/A</v>
      </c>
      <c r="L117" s="263" t="e">
        <f>IF(ISNUMBER(Regressions!M127),ROUND(Regressions!M127, 1), NA())</f>
        <v>#N/A</v>
      </c>
      <c r="M117" s="372" t="e">
        <f>IF(ISNUMBER(Regressions!N127),ROUND(Regressions!N127, 1), NA())</f>
        <v>#N/A</v>
      </c>
      <c r="N117" s="262">
        <f>IF(ISNUMBER(Regressions!O127),ROUND(Regressions!O127, 1), NA())</f>
        <v>13.5</v>
      </c>
      <c r="O117" s="373" t="e">
        <f>IF(ISNUMBER(Regressions!Q127),ROUND(Regressions!Q127, 1), NA())</f>
        <v>#N/A</v>
      </c>
      <c r="P117" s="371" t="e">
        <f>IF(ISNUMBER(Regressions!R127),ROUND(Regressions!R127, 1), NA())</f>
        <v>#N/A</v>
      </c>
      <c r="Q117" s="240" t="e">
        <f>IF(ISNUMBER(Regressions!S127),ROUND(Regressions!S127, 1), NA())</f>
        <v>#N/A</v>
      </c>
      <c r="R117" s="372" t="e">
        <f>IF(ISNUMBER(Regressions!T127),ROUND(Regressions!T127, 1), NA())</f>
        <v>#N/A</v>
      </c>
      <c r="S117" s="262" t="e">
        <f>IF(ISNUMBER(Regressions!U127),ROUND(Regressions!U127, 1), NA())</f>
        <v>#N/A</v>
      </c>
    </row>
    <row xmlns:x14ac="http://schemas.microsoft.com/office/spreadsheetml/2009/9/ac" r="118" x14ac:dyDescent="0.2">
      <c r="A118" s="433" t="str">
        <f>IF(ISBLANK(Regressions!A128), " ", Regressions!A128)</f>
        <v>Burkina Faso</v>
      </c>
      <c r="B118" s="434">
        <f>IF(ISBLANK(Regressions!B128), " ", Regressions!B128)</f>
        <v>2021</v>
      </c>
      <c r="C118" s="435" t="str">
        <f>IF(ISBLANK(Regressions!C128), " ", Regressions!C128)</f>
        <v>Pre-primary</v>
      </c>
      <c r="D118" s="436">
        <f>IF(ISBLANK(Regressions!D128), " ", Regressions!D128)</f>
        <v>2049130</v>
      </c>
      <c r="E118" s="439" t="e">
        <f>IF(ISNUMBER(Regressions!E128),ROUND(Regressions!E128, 1), NA())</f>
        <v>#N/A</v>
      </c>
      <c r="F118" s="437">
        <f>IF(ISNUMBER(Regressions!F128),ROUND(Regressions!F128, 1), NA())</f>
        <v>72.400000000000006</v>
      </c>
      <c r="G118" s="440" t="e">
        <f>IF(ISNUMBER(Regressions!G128),ROUND(Regressions!G128, 1), NA())</f>
        <v>#N/A</v>
      </c>
      <c r="H118" s="438" t="e">
        <f>IF(ISNUMBER(Regressions!H128),ROUND(Regressions!H128, 1), NA())</f>
        <v>#N/A</v>
      </c>
      <c r="I118" s="441">
        <f>IF(ISNUMBER(Regressions!I128),ROUND(Regressions!I128, 1), NA())</f>
        <v>27.6</v>
      </c>
      <c r="J118" s="439">
        <f>IF(ISNUMBER(Regressions!K128),ROUND(Regressions!K128, 1), NA())</f>
        <v>86.4</v>
      </c>
      <c r="K118" s="437" t="e">
        <f>IF(ISNUMBER(Regressions!L128),ROUND(Regressions!L128, 1), NA())</f>
        <v>#N/A</v>
      </c>
      <c r="L118" s="442" t="e">
        <f>IF(ISNUMBER(Regressions!M128),ROUND(Regressions!M128, 1), NA())</f>
        <v>#N/A</v>
      </c>
      <c r="M118" s="438" t="e">
        <f>IF(ISNUMBER(Regressions!N128),ROUND(Regressions!N128, 1), NA())</f>
        <v>#N/A</v>
      </c>
      <c r="N118" s="441">
        <f>IF(ISNUMBER(Regressions!O128),ROUND(Regressions!O128, 1), NA())</f>
        <v>13.6</v>
      </c>
      <c r="O118" s="439" t="e">
        <f>IF(ISNUMBER(Regressions!Q128),ROUND(Regressions!Q128, 1), NA())</f>
        <v>#N/A</v>
      </c>
      <c r="P118" s="437" t="e">
        <f>IF(ISNUMBER(Regressions!R128),ROUND(Regressions!R128, 1), NA())</f>
        <v>#N/A</v>
      </c>
      <c r="Q118" s="443" t="e">
        <f>IF(ISNUMBER(Regressions!S128),ROUND(Regressions!S128, 1), NA())</f>
        <v>#N/A</v>
      </c>
      <c r="R118" s="438" t="e">
        <f>IF(ISNUMBER(Regressions!T128),ROUND(Regressions!T128, 1), NA())</f>
        <v>#N/A</v>
      </c>
      <c r="S118" s="441" t="e">
        <f>IF(ISNUMBER(Regressions!U128),ROUND(Regressions!U128, 1), NA())</f>
        <v>#N/A</v>
      </c>
      <c r="T118" s="432"/>
      <c r="U118" s="432"/>
      <c r="V118" s="432"/>
      <c r="W118" s="432"/>
      <c r="X118" s="432"/>
      <c r="Y118" s="432"/>
      <c r="Z118" s="432"/>
      <c r="AA118" s="432"/>
      <c r="AB118" s="432"/>
      <c r="AC118" s="432"/>
    </row>
    <row xmlns:x14ac="http://schemas.microsoft.com/office/spreadsheetml/2009/9/ac" r="119" x14ac:dyDescent="0.2">
      <c r="A119" s="368" t="str">
        <f>IF(ISBLANK(Regressions!A129), " ", Regressions!A129)</f>
        <v>Burkina Faso</v>
      </c>
      <c r="B119" s="369">
        <f>IF(ISBLANK(Regressions!B129), " ", Regressions!B129)</f>
        <v>2022</v>
      </c>
      <c r="C119" s="374" t="str">
        <f>IF(ISBLANK(Regressions!C129), " ", Regressions!C129)</f>
        <v>Pre-primary</v>
      </c>
      <c r="D119" s="370">
        <f>IF(ISBLANK(Regressions!D129), " ", Regressions!D129)</f>
        <v>2065173</v>
      </c>
      <c r="E119" s="239" t="e">
        <f>IF(ISNUMBER(Regressions!E129),ROUND(Regressions!E129, 1), NA())</f>
        <v>#N/A</v>
      </c>
      <c r="F119" s="371">
        <f>IF(ISNUMBER(Regressions!F129),ROUND(Regressions!F129, 1), NA())</f>
        <v>73.5</v>
      </c>
      <c r="G119" s="261" t="e">
        <f>IF(ISNUMBER(Regressions!G129),ROUND(Regressions!G129, 1), NA())</f>
        <v>#N/A</v>
      </c>
      <c r="H119" s="372" t="e">
        <f>IF(ISNUMBER(Regressions!H129),ROUND(Regressions!H129, 1), NA())</f>
        <v>#N/A</v>
      </c>
      <c r="I119" s="262">
        <f>IF(ISNUMBER(Regressions!I129),ROUND(Regressions!I129, 1), NA())</f>
        <v>26.5</v>
      </c>
      <c r="J119" s="373">
        <f>IF(ISNUMBER(Regressions!K129),ROUND(Regressions!K129, 1), NA())</f>
        <v>86.4</v>
      </c>
      <c r="K119" s="371" t="e">
        <f>IF(ISNUMBER(Regressions!L129),ROUND(Regressions!L129, 1), NA())</f>
        <v>#N/A</v>
      </c>
      <c r="L119" s="263" t="e">
        <f>IF(ISNUMBER(Regressions!M129),ROUND(Regressions!M129, 1), NA())</f>
        <v>#N/A</v>
      </c>
      <c r="M119" s="372" t="e">
        <f>IF(ISNUMBER(Regressions!N129),ROUND(Regressions!N129, 1), NA())</f>
        <v>#N/A</v>
      </c>
      <c r="N119" s="262">
        <f>IF(ISNUMBER(Regressions!O129),ROUND(Regressions!O129, 1), NA())</f>
        <v>13.6</v>
      </c>
      <c r="O119" s="373" t="e">
        <f>IF(ISNUMBER(Regressions!Q129),ROUND(Regressions!Q129, 1), NA())</f>
        <v>#N/A</v>
      </c>
      <c r="P119" s="371" t="e">
        <f>IF(ISNUMBER(Regressions!R129),ROUND(Regressions!R129, 1), NA())</f>
        <v>#N/A</v>
      </c>
      <c r="Q119" s="240" t="e">
        <f>IF(ISNUMBER(Regressions!S129),ROUND(Regressions!S129, 1), NA())</f>
        <v>#N/A</v>
      </c>
      <c r="R119" s="372" t="e">
        <f>IF(ISNUMBER(Regressions!T129),ROUND(Regressions!T129, 1), NA())</f>
        <v>#N/A</v>
      </c>
      <c r="S119" s="262" t="e">
        <f>IF(ISNUMBER(Regressions!U129),ROUND(Regressions!U129, 1), NA())</f>
        <v>#N/A</v>
      </c>
    </row>
    <row xmlns:x14ac="http://schemas.microsoft.com/office/spreadsheetml/2009/9/ac" r="120" x14ac:dyDescent="0.2">
      <c r="A120" s="375" t="str">
        <f>IF(ISBLANK(Regressions!A130), " ", Regressions!A130)</f>
        <v>Burkina Faso</v>
      </c>
      <c r="B120" s="376">
        <f>IF(ISBLANK(Regressions!B130), " ", Regressions!B130)</f>
        <v>2023</v>
      </c>
      <c r="C120" s="377" t="str">
        <f>IF(ISBLANK(Regressions!C130), " ", Regressions!C130)</f>
        <v>Pre-primary</v>
      </c>
      <c r="D120" s="378">
        <f>IF(ISBLANK(Regressions!D130), " ", Regressions!D130)</f>
        <v>2197307</v>
      </c>
      <c r="E120" s="379" t="e">
        <f>IF(ISNUMBER(Regressions!E130),ROUND(Regressions!E130, 1), NA())</f>
        <v>#N/A</v>
      </c>
      <c r="F120" s="380">
        <f>IF(ISNUMBER(Regressions!F130),ROUND(Regressions!F130, 1), NA())</f>
        <v>74.5</v>
      </c>
      <c r="G120" s="381" t="e">
        <f>IF(ISNUMBER(Regressions!G130),ROUND(Regressions!G130, 1), NA())</f>
        <v>#N/A</v>
      </c>
      <c r="H120" s="382" t="e">
        <f>IF(ISNUMBER(Regressions!H130),ROUND(Regressions!H130, 1), NA())</f>
        <v>#N/A</v>
      </c>
      <c r="I120" s="383">
        <f>IF(ISNUMBER(Regressions!I130),ROUND(Regressions!I130, 1), NA())</f>
        <v>25.5</v>
      </c>
      <c r="J120" s="384">
        <f>IF(ISNUMBER(Regressions!K130),ROUND(Regressions!K130, 1), NA())</f>
        <v>86.3</v>
      </c>
      <c r="K120" s="380" t="e">
        <f>IF(ISNUMBER(Regressions!L130),ROUND(Regressions!L130, 1), NA())</f>
        <v>#N/A</v>
      </c>
      <c r="L120" s="385" t="e">
        <f>IF(ISNUMBER(Regressions!M130),ROUND(Regressions!M130, 1), NA())</f>
        <v>#N/A</v>
      </c>
      <c r="M120" s="382" t="e">
        <f>IF(ISNUMBER(Regressions!N130),ROUND(Regressions!N130, 1), NA())</f>
        <v>#N/A</v>
      </c>
      <c r="N120" s="383">
        <f>IF(ISNUMBER(Regressions!O130),ROUND(Regressions!O130, 1), NA())</f>
        <v>13.7</v>
      </c>
      <c r="O120" s="384" t="e">
        <f>IF(ISNUMBER(Regressions!Q130),ROUND(Regressions!Q130, 1), NA())</f>
        <v>#N/A</v>
      </c>
      <c r="P120" s="380" t="e">
        <f>IF(ISNUMBER(Regressions!R130),ROUND(Regressions!R130, 1), NA())</f>
        <v>#N/A</v>
      </c>
      <c r="Q120" s="386" t="e">
        <f>IF(ISNUMBER(Regressions!S130),ROUND(Regressions!S130, 1), NA())</f>
        <v>#N/A</v>
      </c>
      <c r="R120" s="382" t="e">
        <f>IF(ISNUMBER(Regressions!T130),ROUND(Regressions!T130, 1), NA())</f>
        <v>#N/A</v>
      </c>
      <c r="S120" s="383" t="e">
        <f>IF(ISNUMBER(Regressions!U130),ROUND(Regressions!U130, 1), NA())</f>
        <v>#N/A</v>
      </c>
    </row>
    <row xmlns:x14ac="http://schemas.microsoft.com/office/spreadsheetml/2009/9/ac" r="121" hidden="true" x14ac:dyDescent="0.2">
      <c r="A121" s="368" t="str">
        <f>IF(ISBLANK(Regressions!A131), " ", Regressions!A131)</f>
        <v>Burkina Faso</v>
      </c>
      <c r="B121" s="369">
        <f>IF(ISBLANK(Regressions!B131), " ", Regressions!B131)</f>
        <v>2024</v>
      </c>
      <c r="C121" s="374" t="str">
        <f>IF(ISBLANK(Regressions!C131), " ", Regressions!C131)</f>
        <v>Pre-primary</v>
      </c>
      <c r="D121" s="370" t="str">
        <f>IF(ISBLANK(Regressions!D131), " ", Regressions!D131)</f>
        <v> </v>
      </c>
      <c r="E121" s="239" t="e">
        <f>IF(ISNUMBER(Regressions!E131),ROUND(Regressions!E131, 1), NA())</f>
        <v>#N/A</v>
      </c>
      <c r="F121" s="371" t="e">
        <f>IF(ISNUMBER(Regressions!F131),ROUND(Regressions!F131, 1), NA())</f>
        <v>#N/A</v>
      </c>
      <c r="G121" s="261" t="e">
        <f>IF(ISNUMBER(Regressions!G131),ROUND(Regressions!G131, 1), NA())</f>
        <v>#N/A</v>
      </c>
      <c r="H121" s="372" t="e">
        <f>IF(ISNUMBER(Regressions!H131),ROUND(Regressions!H131, 1), NA())</f>
        <v>#N/A</v>
      </c>
      <c r="I121" s="262" t="e">
        <f>IF(ISNUMBER(Regressions!I131),ROUND(Regressions!I131, 1), NA())</f>
        <v>#N/A</v>
      </c>
      <c r="J121" s="373" t="e">
        <f>IF(ISNUMBER(Regressions!K131),ROUND(Regressions!K131, 1), NA())</f>
        <v>#N/A</v>
      </c>
      <c r="K121" s="371" t="e">
        <f>IF(ISNUMBER(Regressions!L131),ROUND(Regressions!L131, 1), NA())</f>
        <v>#N/A</v>
      </c>
      <c r="L121" s="263" t="e">
        <f>IF(ISNUMBER(Regressions!M131),ROUND(Regressions!M131, 1), NA())</f>
        <v>#N/A</v>
      </c>
      <c r="M121" s="372" t="e">
        <f>IF(ISNUMBER(Regressions!N131),ROUND(Regressions!N131, 1), NA())</f>
        <v>#N/A</v>
      </c>
      <c r="N121" s="262" t="e">
        <f>IF(ISNUMBER(Regressions!O131),ROUND(Regressions!O131, 1), NA())</f>
        <v>#N/A</v>
      </c>
      <c r="O121" s="373" t="e">
        <f>IF(ISNUMBER(Regressions!Q131),ROUND(Regressions!Q131, 1), NA())</f>
        <v>#N/A</v>
      </c>
      <c r="P121" s="371" t="e">
        <f>IF(ISNUMBER(Regressions!R131),ROUND(Regressions!R131, 1), NA())</f>
        <v>#N/A</v>
      </c>
      <c r="Q121" s="240" t="e">
        <f>IF(ISNUMBER(Regressions!S131),ROUND(Regressions!S131, 1), NA())</f>
        <v>#N/A</v>
      </c>
      <c r="R121" s="372" t="e">
        <f>IF(ISNUMBER(Regressions!T131),ROUND(Regressions!T131, 1), NA())</f>
        <v>#N/A</v>
      </c>
      <c r="S121" s="262" t="e">
        <f>IF(ISNUMBER(Regressions!U131),ROUND(Regressions!U131, 1), NA())</f>
        <v>#N/A</v>
      </c>
    </row>
    <row xmlns:x14ac="http://schemas.microsoft.com/office/spreadsheetml/2009/9/ac" r="122" hidden="true" x14ac:dyDescent="0.2">
      <c r="A122" s="368" t="str">
        <f>IF(ISBLANK(Regressions!A132), " ", Regressions!A132)</f>
        <v>Burkina Faso</v>
      </c>
      <c r="B122" s="369">
        <f>IF(ISBLANK(Regressions!B132), " ", Regressions!B132)</f>
        <v>2025</v>
      </c>
      <c r="C122" s="374" t="str">
        <f>IF(ISBLANK(Regressions!C132), " ", Regressions!C132)</f>
        <v>Pre-primary</v>
      </c>
      <c r="D122" s="370" t="str">
        <f>IF(ISBLANK(Regressions!D132), " ", Regressions!D132)</f>
        <v> </v>
      </c>
      <c r="E122" s="239" t="e">
        <f>IF(ISNUMBER(Regressions!E132),ROUND(Regressions!E132, 1), NA())</f>
        <v>#N/A</v>
      </c>
      <c r="F122" s="371" t="e">
        <f>IF(ISNUMBER(Regressions!F132),ROUND(Regressions!F132, 1), NA())</f>
        <v>#N/A</v>
      </c>
      <c r="G122" s="261" t="e">
        <f>IF(ISNUMBER(Regressions!G132),ROUND(Regressions!G132, 1), NA())</f>
        <v>#N/A</v>
      </c>
      <c r="H122" s="372" t="e">
        <f>IF(ISNUMBER(Regressions!H132),ROUND(Regressions!H132, 1), NA())</f>
        <v>#N/A</v>
      </c>
      <c r="I122" s="262" t="e">
        <f>IF(ISNUMBER(Regressions!I132),ROUND(Regressions!I132, 1), NA())</f>
        <v>#N/A</v>
      </c>
      <c r="J122" s="373" t="e">
        <f>IF(ISNUMBER(Regressions!K132),ROUND(Regressions!K132, 1), NA())</f>
        <v>#N/A</v>
      </c>
      <c r="K122" s="371" t="e">
        <f>IF(ISNUMBER(Regressions!L132),ROUND(Regressions!L132, 1), NA())</f>
        <v>#N/A</v>
      </c>
      <c r="L122" s="263" t="e">
        <f>IF(ISNUMBER(Regressions!M132),ROUND(Regressions!M132, 1), NA())</f>
        <v>#N/A</v>
      </c>
      <c r="M122" s="372" t="e">
        <f>IF(ISNUMBER(Regressions!N132),ROUND(Regressions!N132, 1), NA())</f>
        <v>#N/A</v>
      </c>
      <c r="N122" s="262" t="e">
        <f>IF(ISNUMBER(Regressions!O132),ROUND(Regressions!O132, 1), NA())</f>
        <v>#N/A</v>
      </c>
      <c r="O122" s="373" t="e">
        <f>IF(ISNUMBER(Regressions!Q132),ROUND(Regressions!Q132, 1), NA())</f>
        <v>#N/A</v>
      </c>
      <c r="P122" s="371" t="e">
        <f>IF(ISNUMBER(Regressions!R132),ROUND(Regressions!R132, 1), NA())</f>
        <v>#N/A</v>
      </c>
      <c r="Q122" s="240" t="e">
        <f>IF(ISNUMBER(Regressions!S132),ROUND(Regressions!S132, 1), NA())</f>
        <v>#N/A</v>
      </c>
      <c r="R122" s="372" t="e">
        <f>IF(ISNUMBER(Regressions!T132),ROUND(Regressions!T132, 1), NA())</f>
        <v>#N/A</v>
      </c>
      <c r="S122" s="262" t="e">
        <f>IF(ISNUMBER(Regressions!U132),ROUND(Regressions!U132, 1), NA())</f>
        <v>#N/A</v>
      </c>
    </row>
    <row xmlns:x14ac="http://schemas.microsoft.com/office/spreadsheetml/2009/9/ac" r="123" hidden="true" x14ac:dyDescent="0.2">
      <c r="A123" s="368" t="str">
        <f>IF(ISBLANK(Regressions!A133), " ", Regressions!A133)</f>
        <v>Burkina Faso</v>
      </c>
      <c r="B123" s="369">
        <f>IF(ISBLANK(Regressions!B133), " ", Regressions!B133)</f>
        <v>2026</v>
      </c>
      <c r="C123" s="374" t="str">
        <f>IF(ISBLANK(Regressions!C133), " ", Regressions!C133)</f>
        <v>Pre-primary</v>
      </c>
      <c r="D123" s="370" t="str">
        <f>IF(ISBLANK(Regressions!D133), " ", Regressions!D133)</f>
        <v> </v>
      </c>
      <c r="E123" s="239" t="e">
        <f>IF(ISNUMBER(Regressions!E133),ROUND(Regressions!E133, 1), NA())</f>
        <v>#N/A</v>
      </c>
      <c r="F123" s="371" t="e">
        <f>IF(ISNUMBER(Regressions!F133),ROUND(Regressions!F133, 1), NA())</f>
        <v>#N/A</v>
      </c>
      <c r="G123" s="261" t="e">
        <f>IF(ISNUMBER(Regressions!G133),ROUND(Regressions!G133, 1), NA())</f>
        <v>#N/A</v>
      </c>
      <c r="H123" s="372" t="e">
        <f>IF(ISNUMBER(Regressions!H133),ROUND(Regressions!H133, 1), NA())</f>
        <v>#N/A</v>
      </c>
      <c r="I123" s="262" t="e">
        <f>IF(ISNUMBER(Regressions!I133),ROUND(Regressions!I133, 1), NA())</f>
        <v>#N/A</v>
      </c>
      <c r="J123" s="373" t="e">
        <f>IF(ISNUMBER(Regressions!K133),ROUND(Regressions!K133, 1), NA())</f>
        <v>#N/A</v>
      </c>
      <c r="K123" s="371" t="e">
        <f>IF(ISNUMBER(Regressions!L133),ROUND(Regressions!L133, 1), NA())</f>
        <v>#N/A</v>
      </c>
      <c r="L123" s="263" t="e">
        <f>IF(ISNUMBER(Regressions!M133),ROUND(Regressions!M133, 1), NA())</f>
        <v>#N/A</v>
      </c>
      <c r="M123" s="372" t="e">
        <f>IF(ISNUMBER(Regressions!N133),ROUND(Regressions!N133, 1), NA())</f>
        <v>#N/A</v>
      </c>
      <c r="N123" s="262" t="e">
        <f>IF(ISNUMBER(Regressions!O133),ROUND(Regressions!O133, 1), NA())</f>
        <v>#N/A</v>
      </c>
      <c r="O123" s="373" t="e">
        <f>IF(ISNUMBER(Regressions!Q133),ROUND(Regressions!Q133, 1), NA())</f>
        <v>#N/A</v>
      </c>
      <c r="P123" s="371" t="e">
        <f>IF(ISNUMBER(Regressions!R133),ROUND(Regressions!R133, 1), NA())</f>
        <v>#N/A</v>
      </c>
      <c r="Q123" s="240" t="e">
        <f>IF(ISNUMBER(Regressions!S133),ROUND(Regressions!S133, 1), NA())</f>
        <v>#N/A</v>
      </c>
      <c r="R123" s="372" t="e">
        <f>IF(ISNUMBER(Regressions!T133),ROUND(Regressions!T133, 1), NA())</f>
        <v>#N/A</v>
      </c>
      <c r="S123" s="262" t="e">
        <f>IF(ISNUMBER(Regressions!U133),ROUND(Regressions!U133, 1), NA())</f>
        <v>#N/A</v>
      </c>
    </row>
    <row xmlns:x14ac="http://schemas.microsoft.com/office/spreadsheetml/2009/9/ac" r="124" hidden="true" x14ac:dyDescent="0.2">
      <c r="A124" s="368" t="str">
        <f>IF(ISBLANK(Regressions!A134), " ", Regressions!A134)</f>
        <v>Burkina Faso</v>
      </c>
      <c r="B124" s="369">
        <f>IF(ISBLANK(Regressions!B134), " ", Regressions!B134)</f>
        <v>2027</v>
      </c>
      <c r="C124" s="374" t="str">
        <f>IF(ISBLANK(Regressions!C134), " ", Regressions!C134)</f>
        <v>Pre-primary</v>
      </c>
      <c r="D124" s="370" t="str">
        <f>IF(ISBLANK(Regressions!D134), " ", Regressions!D134)</f>
        <v> </v>
      </c>
      <c r="E124" s="239" t="e">
        <f>IF(ISNUMBER(Regressions!E134),ROUND(Regressions!E134, 1), NA())</f>
        <v>#N/A</v>
      </c>
      <c r="F124" s="371" t="e">
        <f>IF(ISNUMBER(Regressions!F134),ROUND(Regressions!F134, 1), NA())</f>
        <v>#N/A</v>
      </c>
      <c r="G124" s="261" t="e">
        <f>IF(ISNUMBER(Regressions!G134),ROUND(Regressions!G134, 1), NA())</f>
        <v>#N/A</v>
      </c>
      <c r="H124" s="372" t="e">
        <f>IF(ISNUMBER(Regressions!H134),ROUND(Regressions!H134, 1), NA())</f>
        <v>#N/A</v>
      </c>
      <c r="I124" s="262" t="e">
        <f>IF(ISNUMBER(Regressions!I134),ROUND(Regressions!I134, 1), NA())</f>
        <v>#N/A</v>
      </c>
      <c r="J124" s="373" t="e">
        <f>IF(ISNUMBER(Regressions!K134),ROUND(Regressions!K134, 1), NA())</f>
        <v>#N/A</v>
      </c>
      <c r="K124" s="371" t="e">
        <f>IF(ISNUMBER(Regressions!L134),ROUND(Regressions!L134, 1), NA())</f>
        <v>#N/A</v>
      </c>
      <c r="L124" s="263" t="e">
        <f>IF(ISNUMBER(Regressions!M134),ROUND(Regressions!M134, 1), NA())</f>
        <v>#N/A</v>
      </c>
      <c r="M124" s="372" t="e">
        <f>IF(ISNUMBER(Regressions!N134),ROUND(Regressions!N134, 1), NA())</f>
        <v>#N/A</v>
      </c>
      <c r="N124" s="262" t="e">
        <f>IF(ISNUMBER(Regressions!O134),ROUND(Regressions!O134, 1), NA())</f>
        <v>#N/A</v>
      </c>
      <c r="O124" s="373" t="e">
        <f>IF(ISNUMBER(Regressions!Q134),ROUND(Regressions!Q134, 1), NA())</f>
        <v>#N/A</v>
      </c>
      <c r="P124" s="371" t="e">
        <f>IF(ISNUMBER(Regressions!R134),ROUND(Regressions!R134, 1), NA())</f>
        <v>#N/A</v>
      </c>
      <c r="Q124" s="240" t="e">
        <f>IF(ISNUMBER(Regressions!S134),ROUND(Regressions!S134, 1), NA())</f>
        <v>#N/A</v>
      </c>
      <c r="R124" s="372" t="e">
        <f>IF(ISNUMBER(Regressions!T134),ROUND(Regressions!T134, 1), NA())</f>
        <v>#N/A</v>
      </c>
      <c r="S124" s="262" t="e">
        <f>IF(ISNUMBER(Regressions!U134),ROUND(Regressions!U134, 1), NA())</f>
        <v>#N/A</v>
      </c>
    </row>
    <row xmlns:x14ac="http://schemas.microsoft.com/office/spreadsheetml/2009/9/ac" r="125" hidden="true" x14ac:dyDescent="0.2">
      <c r="A125" s="368" t="str">
        <f>IF(ISBLANK(Regressions!A135), " ", Regressions!A135)</f>
        <v>Burkina Faso</v>
      </c>
      <c r="B125" s="369">
        <f>IF(ISBLANK(Regressions!B135), " ", Regressions!B135)</f>
        <v>2028</v>
      </c>
      <c r="C125" s="374" t="str">
        <f>IF(ISBLANK(Regressions!C135), " ", Regressions!C135)</f>
        <v>Pre-primary</v>
      </c>
      <c r="D125" s="370" t="str">
        <f>IF(ISBLANK(Regressions!D135), " ", Regressions!D135)</f>
        <v> </v>
      </c>
      <c r="E125" s="239" t="e">
        <f>IF(ISNUMBER(Regressions!E135),ROUND(Regressions!E135, 1), NA())</f>
        <v>#N/A</v>
      </c>
      <c r="F125" s="371" t="e">
        <f>IF(ISNUMBER(Regressions!F135),ROUND(Regressions!F135, 1), NA())</f>
        <v>#N/A</v>
      </c>
      <c r="G125" s="261" t="e">
        <f>IF(ISNUMBER(Regressions!G135),ROUND(Regressions!G135, 1), NA())</f>
        <v>#N/A</v>
      </c>
      <c r="H125" s="372" t="e">
        <f>IF(ISNUMBER(Regressions!H135),ROUND(Regressions!H135, 1), NA())</f>
        <v>#N/A</v>
      </c>
      <c r="I125" s="262" t="e">
        <f>IF(ISNUMBER(Regressions!I135),ROUND(Regressions!I135, 1), NA())</f>
        <v>#N/A</v>
      </c>
      <c r="J125" s="373" t="e">
        <f>IF(ISNUMBER(Regressions!K135),ROUND(Regressions!K135, 1), NA())</f>
        <v>#N/A</v>
      </c>
      <c r="K125" s="371" t="e">
        <f>IF(ISNUMBER(Regressions!L135),ROUND(Regressions!L135, 1), NA())</f>
        <v>#N/A</v>
      </c>
      <c r="L125" s="263" t="e">
        <f>IF(ISNUMBER(Regressions!M135),ROUND(Regressions!M135, 1), NA())</f>
        <v>#N/A</v>
      </c>
      <c r="M125" s="372" t="e">
        <f>IF(ISNUMBER(Regressions!N135),ROUND(Regressions!N135, 1), NA())</f>
        <v>#N/A</v>
      </c>
      <c r="N125" s="262" t="e">
        <f>IF(ISNUMBER(Regressions!O135),ROUND(Regressions!O135, 1), NA())</f>
        <v>#N/A</v>
      </c>
      <c r="O125" s="373" t="e">
        <f>IF(ISNUMBER(Regressions!Q135),ROUND(Regressions!Q135, 1), NA())</f>
        <v>#N/A</v>
      </c>
      <c r="P125" s="371" t="e">
        <f>IF(ISNUMBER(Regressions!R135),ROUND(Regressions!R135, 1), NA())</f>
        <v>#N/A</v>
      </c>
      <c r="Q125" s="240" t="e">
        <f>IF(ISNUMBER(Regressions!S135),ROUND(Regressions!S135, 1), NA())</f>
        <v>#N/A</v>
      </c>
      <c r="R125" s="372" t="e">
        <f>IF(ISNUMBER(Regressions!T135),ROUND(Regressions!T135, 1), NA())</f>
        <v>#N/A</v>
      </c>
      <c r="S125" s="262" t="e">
        <f>IF(ISNUMBER(Regressions!U135),ROUND(Regressions!U135, 1), NA())</f>
        <v>#N/A</v>
      </c>
    </row>
    <row xmlns:x14ac="http://schemas.microsoft.com/office/spreadsheetml/2009/9/ac" r="126" hidden="true" x14ac:dyDescent="0.2">
      <c r="A126" s="368" t="str">
        <f>IF(ISBLANK(Regressions!A136), " ", Regressions!A136)</f>
        <v>Burkina Faso</v>
      </c>
      <c r="B126" s="369">
        <f>IF(ISBLANK(Regressions!B136), " ", Regressions!B136)</f>
        <v>2029</v>
      </c>
      <c r="C126" s="374" t="str">
        <f>IF(ISBLANK(Regressions!C136), " ", Regressions!C136)</f>
        <v>Pre-primary</v>
      </c>
      <c r="D126" s="370" t="str">
        <f>IF(ISBLANK(Regressions!D136), " ", Regressions!D136)</f>
        <v> </v>
      </c>
      <c r="E126" s="239" t="e">
        <f>IF(ISNUMBER(Regressions!E136),ROUND(Regressions!E136, 1), NA())</f>
        <v>#N/A</v>
      </c>
      <c r="F126" s="371" t="e">
        <f>IF(ISNUMBER(Regressions!F136),ROUND(Regressions!F136, 1), NA())</f>
        <v>#N/A</v>
      </c>
      <c r="G126" s="261" t="e">
        <f>IF(ISNUMBER(Regressions!G136),ROUND(Regressions!G136, 1), NA())</f>
        <v>#N/A</v>
      </c>
      <c r="H126" s="372" t="e">
        <f>IF(ISNUMBER(Regressions!H136),ROUND(Regressions!H136, 1), NA())</f>
        <v>#N/A</v>
      </c>
      <c r="I126" s="262" t="e">
        <f>IF(ISNUMBER(Regressions!I136),ROUND(Regressions!I136, 1), NA())</f>
        <v>#N/A</v>
      </c>
      <c r="J126" s="373" t="e">
        <f>IF(ISNUMBER(Regressions!K136),ROUND(Regressions!K136, 1), NA())</f>
        <v>#N/A</v>
      </c>
      <c r="K126" s="371" t="e">
        <f>IF(ISNUMBER(Regressions!L136),ROUND(Regressions!L136, 1), NA())</f>
        <v>#N/A</v>
      </c>
      <c r="L126" s="263" t="e">
        <f>IF(ISNUMBER(Regressions!M136),ROUND(Regressions!M136, 1), NA())</f>
        <v>#N/A</v>
      </c>
      <c r="M126" s="372" t="e">
        <f>IF(ISNUMBER(Regressions!N136),ROUND(Regressions!N136, 1), NA())</f>
        <v>#N/A</v>
      </c>
      <c r="N126" s="262" t="e">
        <f>IF(ISNUMBER(Regressions!O136),ROUND(Regressions!O136, 1), NA())</f>
        <v>#N/A</v>
      </c>
      <c r="O126" s="373" t="e">
        <f>IF(ISNUMBER(Regressions!Q136),ROUND(Regressions!Q136, 1), NA())</f>
        <v>#N/A</v>
      </c>
      <c r="P126" s="371" t="e">
        <f>IF(ISNUMBER(Regressions!R136),ROUND(Regressions!R136, 1), NA())</f>
        <v>#N/A</v>
      </c>
      <c r="Q126" s="240" t="e">
        <f>IF(ISNUMBER(Regressions!S136),ROUND(Regressions!S136, 1), NA())</f>
        <v>#N/A</v>
      </c>
      <c r="R126" s="372" t="e">
        <f>IF(ISNUMBER(Regressions!T136),ROUND(Regressions!T136, 1), NA())</f>
        <v>#N/A</v>
      </c>
      <c r="S126" s="262" t="e">
        <f>IF(ISNUMBER(Regressions!U136),ROUND(Regressions!U136, 1), NA())</f>
        <v>#N/A</v>
      </c>
    </row>
    <row xmlns:x14ac="http://schemas.microsoft.com/office/spreadsheetml/2009/9/ac" r="127" hidden="true" x14ac:dyDescent="0.2">
      <c r="A127" s="368" t="str">
        <f>IF(ISBLANK(Regressions!A137), " ", Regressions!A137)</f>
        <v>Burkina Faso</v>
      </c>
      <c r="B127" s="369">
        <f>IF(ISBLANK(Regressions!B137), " ", Regressions!B137)</f>
        <v>2030</v>
      </c>
      <c r="C127" s="374" t="str">
        <f>IF(ISBLANK(Regressions!C137), " ", Regressions!C137)</f>
        <v>Pre-primary</v>
      </c>
      <c r="D127" s="370" t="str">
        <f>IF(ISBLANK(Regressions!D137), " ", Regressions!D137)</f>
        <v> </v>
      </c>
      <c r="E127" s="239" t="e">
        <f>IF(ISNUMBER(Regressions!E137),ROUND(Regressions!E137, 1), NA())</f>
        <v>#N/A</v>
      </c>
      <c r="F127" s="371" t="e">
        <f>IF(ISNUMBER(Regressions!F137),ROUND(Regressions!F137, 1), NA())</f>
        <v>#N/A</v>
      </c>
      <c r="G127" s="261" t="e">
        <f>IF(ISNUMBER(Regressions!G137),ROUND(Regressions!G137, 1), NA())</f>
        <v>#N/A</v>
      </c>
      <c r="H127" s="372" t="e">
        <f>IF(ISNUMBER(Regressions!H137),ROUND(Regressions!H137, 1), NA())</f>
        <v>#N/A</v>
      </c>
      <c r="I127" s="262" t="e">
        <f>IF(ISNUMBER(Regressions!I137),ROUND(Regressions!I137, 1), NA())</f>
        <v>#N/A</v>
      </c>
      <c r="J127" s="373" t="e">
        <f>IF(ISNUMBER(Regressions!K137),ROUND(Regressions!K137, 1), NA())</f>
        <v>#N/A</v>
      </c>
      <c r="K127" s="371" t="e">
        <f>IF(ISNUMBER(Regressions!L137),ROUND(Regressions!L137, 1), NA())</f>
        <v>#N/A</v>
      </c>
      <c r="L127" s="263" t="e">
        <f>IF(ISNUMBER(Regressions!M137),ROUND(Regressions!M137, 1), NA())</f>
        <v>#N/A</v>
      </c>
      <c r="M127" s="372" t="e">
        <f>IF(ISNUMBER(Regressions!N137),ROUND(Regressions!N137, 1), NA())</f>
        <v>#N/A</v>
      </c>
      <c r="N127" s="262" t="e">
        <f>IF(ISNUMBER(Regressions!O137),ROUND(Regressions!O137, 1), NA())</f>
        <v>#N/A</v>
      </c>
      <c r="O127" s="373" t="e">
        <f>IF(ISNUMBER(Regressions!Q137),ROUND(Regressions!Q137, 1), NA())</f>
        <v>#N/A</v>
      </c>
      <c r="P127" s="371" t="e">
        <f>IF(ISNUMBER(Regressions!R137),ROUND(Regressions!R137, 1), NA())</f>
        <v>#N/A</v>
      </c>
      <c r="Q127" s="240" t="e">
        <f>IF(ISNUMBER(Regressions!S137),ROUND(Regressions!S137, 1), NA())</f>
        <v>#N/A</v>
      </c>
      <c r="R127" s="372" t="e">
        <f>IF(ISNUMBER(Regressions!T137),ROUND(Regressions!T137, 1), NA())</f>
        <v>#N/A</v>
      </c>
      <c r="S127" s="262" t="e">
        <f>IF(ISNUMBER(Regressions!U137),ROUND(Regressions!U137, 1), NA())</f>
        <v>#N/A</v>
      </c>
    </row>
    <row xmlns:x14ac="http://schemas.microsoft.com/office/spreadsheetml/2009/9/ac" r="128" x14ac:dyDescent="0.2">
      <c r="A128" s="368" t="str">
        <f>IF(ISBLANK(Regressions!A138), " ", Regressions!A138)</f>
        <v>Burkina Faso</v>
      </c>
      <c r="B128" s="369">
        <f>IF(ISBLANK(Regressions!B138), " ", Regressions!B138)</f>
        <v>2000</v>
      </c>
      <c r="C128" s="374" t="str">
        <f>IF(ISBLANK(Regressions!C138), " ", Regressions!C138)</f>
        <v>Primary</v>
      </c>
      <c r="D128" s="370">
        <f>IF(ISBLANK(Regressions!D138), " ", Regressions!D138)</f>
        <v>1977601</v>
      </c>
      <c r="E128" s="239" t="e">
        <f>IF(ISNUMBER(Regressions!E138),ROUND(Regressions!E138, 1), NA())</f>
        <v>#N/A</v>
      </c>
      <c r="F128" s="371" t="e">
        <f>IF(ISNUMBER(Regressions!F138),ROUND(Regressions!F138, 1), NA())</f>
        <v>#N/A</v>
      </c>
      <c r="G128" s="261" t="e">
        <f>IF(ISNUMBER(Regressions!G138),ROUND(Regressions!G138, 1), NA())</f>
        <v>#N/A</v>
      </c>
      <c r="H128" s="372" t="e">
        <f>IF(ISNUMBER(Regressions!H138),ROUND(Regressions!H138, 1), NA())</f>
        <v>#N/A</v>
      </c>
      <c r="I128" s="262" t="e">
        <f>IF(ISNUMBER(Regressions!I138),ROUND(Regressions!I138, 1), NA())</f>
        <v>#N/A</v>
      </c>
      <c r="J128" s="373" t="e">
        <f>IF(ISNUMBER(Regressions!K138),ROUND(Regressions!K138, 1), NA())</f>
        <v>#N/A</v>
      </c>
      <c r="K128" s="371" t="e">
        <f>IF(ISNUMBER(Regressions!L138),ROUND(Regressions!L138, 1), NA())</f>
        <v>#N/A</v>
      </c>
      <c r="L128" s="263" t="e">
        <f>IF(ISNUMBER(Regressions!M138),ROUND(Regressions!M138, 1), NA())</f>
        <v>#N/A</v>
      </c>
      <c r="M128" s="372" t="e">
        <f>IF(ISNUMBER(Regressions!N138),ROUND(Regressions!N138, 1), NA())</f>
        <v>#N/A</v>
      </c>
      <c r="N128" s="262" t="e">
        <f>IF(ISNUMBER(Regressions!O138),ROUND(Regressions!O138, 1), NA())</f>
        <v>#N/A</v>
      </c>
      <c r="O128" s="373" t="e">
        <f>IF(ISNUMBER(Regressions!Q138),ROUND(Regressions!Q138, 1), NA())</f>
        <v>#N/A</v>
      </c>
      <c r="P128" s="371" t="e">
        <f>IF(ISNUMBER(Regressions!R138),ROUND(Regressions!R138, 1), NA())</f>
        <v>#N/A</v>
      </c>
      <c r="Q128" s="240" t="e">
        <f>IF(ISNUMBER(Regressions!S138),ROUND(Regressions!S138, 1), NA())</f>
        <v>#N/A</v>
      </c>
      <c r="R128" s="372" t="e">
        <f>IF(ISNUMBER(Regressions!T138),ROUND(Regressions!T138, 1), NA())</f>
        <v>#N/A</v>
      </c>
      <c r="S128" s="262" t="e">
        <f>IF(ISNUMBER(Regressions!U138),ROUND(Regressions!U138, 1), NA())</f>
        <v>#N/A</v>
      </c>
    </row>
    <row xmlns:x14ac="http://schemas.microsoft.com/office/spreadsheetml/2009/9/ac" r="129" x14ac:dyDescent="0.2">
      <c r="A129" s="368" t="str">
        <f>IF(ISBLANK(Regressions!A139), " ", Regressions!A139)</f>
        <v>Burkina Faso</v>
      </c>
      <c r="B129" s="369">
        <f>IF(ISBLANK(Regressions!B139), " ", Regressions!B139)</f>
        <v>2001</v>
      </c>
      <c r="C129" s="374" t="str">
        <f>IF(ISBLANK(Regressions!C139), " ", Regressions!C139)</f>
        <v>Primary</v>
      </c>
      <c r="D129" s="370">
        <f>IF(ISBLANK(Regressions!D139), " ", Regressions!D139)</f>
        <v>2020031</v>
      </c>
      <c r="E129" s="239" t="e">
        <f>IF(ISNUMBER(Regressions!E139),ROUND(Regressions!E139, 1), NA())</f>
        <v>#N/A</v>
      </c>
      <c r="F129" s="371" t="e">
        <f>IF(ISNUMBER(Regressions!F139),ROUND(Regressions!F139, 1), NA())</f>
        <v>#N/A</v>
      </c>
      <c r="G129" s="261" t="e">
        <f>IF(ISNUMBER(Regressions!G139),ROUND(Regressions!G139, 1), NA())</f>
        <v>#N/A</v>
      </c>
      <c r="H129" s="372" t="e">
        <f>IF(ISNUMBER(Regressions!H139),ROUND(Regressions!H139, 1), NA())</f>
        <v>#N/A</v>
      </c>
      <c r="I129" s="262" t="e">
        <f>IF(ISNUMBER(Regressions!I139),ROUND(Regressions!I139, 1), NA())</f>
        <v>#N/A</v>
      </c>
      <c r="J129" s="373" t="e">
        <f>IF(ISNUMBER(Regressions!K139),ROUND(Regressions!K139, 1), NA())</f>
        <v>#N/A</v>
      </c>
      <c r="K129" s="371" t="e">
        <f>IF(ISNUMBER(Regressions!L139),ROUND(Regressions!L139, 1), NA())</f>
        <v>#N/A</v>
      </c>
      <c r="L129" s="263" t="e">
        <f>IF(ISNUMBER(Regressions!M139),ROUND(Regressions!M139, 1), NA())</f>
        <v>#N/A</v>
      </c>
      <c r="M129" s="372" t="e">
        <f>IF(ISNUMBER(Regressions!N139),ROUND(Regressions!N139, 1), NA())</f>
        <v>#N/A</v>
      </c>
      <c r="N129" s="262" t="e">
        <f>IF(ISNUMBER(Regressions!O139),ROUND(Regressions!O139, 1), NA())</f>
        <v>#N/A</v>
      </c>
      <c r="O129" s="373" t="e">
        <f>IF(ISNUMBER(Regressions!Q139),ROUND(Regressions!Q139, 1), NA())</f>
        <v>#N/A</v>
      </c>
      <c r="P129" s="371" t="e">
        <f>IF(ISNUMBER(Regressions!R139),ROUND(Regressions!R139, 1), NA())</f>
        <v>#N/A</v>
      </c>
      <c r="Q129" s="240" t="e">
        <f>IF(ISNUMBER(Regressions!S139),ROUND(Regressions!S139, 1), NA())</f>
        <v>#N/A</v>
      </c>
      <c r="R129" s="372" t="e">
        <f>IF(ISNUMBER(Regressions!T139),ROUND(Regressions!T139, 1), NA())</f>
        <v>#N/A</v>
      </c>
      <c r="S129" s="262" t="e">
        <f>IF(ISNUMBER(Regressions!U139),ROUND(Regressions!U139, 1), NA())</f>
        <v>#N/A</v>
      </c>
    </row>
    <row xmlns:x14ac="http://schemas.microsoft.com/office/spreadsheetml/2009/9/ac" r="130" x14ac:dyDescent="0.2">
      <c r="A130" s="368" t="str">
        <f>IF(ISBLANK(Regressions!A140), " ", Regressions!A140)</f>
        <v>Burkina Faso</v>
      </c>
      <c r="B130" s="369">
        <f>IF(ISBLANK(Regressions!B140), " ", Regressions!B140)</f>
        <v>2002</v>
      </c>
      <c r="C130" s="374" t="str">
        <f>IF(ISBLANK(Regressions!C140), " ", Regressions!C140)</f>
        <v>Primary</v>
      </c>
      <c r="D130" s="370">
        <f>IF(ISBLANK(Regressions!D140), " ", Regressions!D140)</f>
        <v>2066578</v>
      </c>
      <c r="E130" s="239" t="e">
        <f>IF(ISNUMBER(Regressions!E140),ROUND(Regressions!E140, 1), NA())</f>
        <v>#N/A</v>
      </c>
      <c r="F130" s="371" t="e">
        <f>IF(ISNUMBER(Regressions!F140),ROUND(Regressions!F140, 1), NA())</f>
        <v>#N/A</v>
      </c>
      <c r="G130" s="261" t="e">
        <f>IF(ISNUMBER(Regressions!G140),ROUND(Regressions!G140, 1), NA())</f>
        <v>#N/A</v>
      </c>
      <c r="H130" s="372" t="e">
        <f>IF(ISNUMBER(Regressions!H140),ROUND(Regressions!H140, 1), NA())</f>
        <v>#N/A</v>
      </c>
      <c r="I130" s="262" t="e">
        <f>IF(ISNUMBER(Regressions!I140),ROUND(Regressions!I140, 1), NA())</f>
        <v>#N/A</v>
      </c>
      <c r="J130" s="373" t="e">
        <f>IF(ISNUMBER(Regressions!K140),ROUND(Regressions!K140, 1), NA())</f>
        <v>#N/A</v>
      </c>
      <c r="K130" s="371" t="e">
        <f>IF(ISNUMBER(Regressions!L140),ROUND(Regressions!L140, 1), NA())</f>
        <v>#N/A</v>
      </c>
      <c r="L130" s="263" t="e">
        <f>IF(ISNUMBER(Regressions!M140),ROUND(Regressions!M140, 1), NA())</f>
        <v>#N/A</v>
      </c>
      <c r="M130" s="372" t="e">
        <f>IF(ISNUMBER(Regressions!N140),ROUND(Regressions!N140, 1), NA())</f>
        <v>#N/A</v>
      </c>
      <c r="N130" s="262" t="e">
        <f>IF(ISNUMBER(Regressions!O140),ROUND(Regressions!O140, 1), NA())</f>
        <v>#N/A</v>
      </c>
      <c r="O130" s="373" t="e">
        <f>IF(ISNUMBER(Regressions!Q140),ROUND(Regressions!Q140, 1), NA())</f>
        <v>#N/A</v>
      </c>
      <c r="P130" s="371" t="e">
        <f>IF(ISNUMBER(Regressions!R140),ROUND(Regressions!R140, 1), NA())</f>
        <v>#N/A</v>
      </c>
      <c r="Q130" s="240" t="e">
        <f>IF(ISNUMBER(Regressions!S140),ROUND(Regressions!S140, 1), NA())</f>
        <v>#N/A</v>
      </c>
      <c r="R130" s="372" t="e">
        <f>IF(ISNUMBER(Regressions!T140),ROUND(Regressions!T140, 1), NA())</f>
        <v>#N/A</v>
      </c>
      <c r="S130" s="262" t="e">
        <f>IF(ISNUMBER(Regressions!U140),ROUND(Regressions!U140, 1), NA())</f>
        <v>#N/A</v>
      </c>
    </row>
    <row xmlns:x14ac="http://schemas.microsoft.com/office/spreadsheetml/2009/9/ac" r="131" x14ac:dyDescent="0.2">
      <c r="A131" s="368" t="str">
        <f>IF(ISBLANK(Regressions!A141), " ", Regressions!A141)</f>
        <v>Burkina Faso</v>
      </c>
      <c r="B131" s="369">
        <f>IF(ISBLANK(Regressions!B141), " ", Regressions!B141)</f>
        <v>2003</v>
      </c>
      <c r="C131" s="374" t="str">
        <f>IF(ISBLANK(Regressions!C141), " ", Regressions!C141)</f>
        <v>Primary</v>
      </c>
      <c r="D131" s="370">
        <f>IF(ISBLANK(Regressions!D141), " ", Regressions!D141)</f>
        <v>2117836</v>
      </c>
      <c r="E131" s="239" t="e">
        <f>IF(ISNUMBER(Regressions!E141),ROUND(Regressions!E141, 1), NA())</f>
        <v>#N/A</v>
      </c>
      <c r="F131" s="371" t="e">
        <f>IF(ISNUMBER(Regressions!F141),ROUND(Regressions!F141, 1), NA())</f>
        <v>#N/A</v>
      </c>
      <c r="G131" s="261" t="e">
        <f>IF(ISNUMBER(Regressions!G141),ROUND(Regressions!G141, 1), NA())</f>
        <v>#N/A</v>
      </c>
      <c r="H131" s="372" t="e">
        <f>IF(ISNUMBER(Regressions!H141),ROUND(Regressions!H141, 1), NA())</f>
        <v>#N/A</v>
      </c>
      <c r="I131" s="262" t="e">
        <f>IF(ISNUMBER(Regressions!I141),ROUND(Regressions!I141, 1), NA())</f>
        <v>#N/A</v>
      </c>
      <c r="J131" s="373" t="e">
        <f>IF(ISNUMBER(Regressions!K141),ROUND(Regressions!K141, 1), NA())</f>
        <v>#N/A</v>
      </c>
      <c r="K131" s="371" t="e">
        <f>IF(ISNUMBER(Regressions!L141),ROUND(Regressions!L141, 1), NA())</f>
        <v>#N/A</v>
      </c>
      <c r="L131" s="263" t="e">
        <f>IF(ISNUMBER(Regressions!M141),ROUND(Regressions!M141, 1), NA())</f>
        <v>#N/A</v>
      </c>
      <c r="M131" s="372" t="e">
        <f>IF(ISNUMBER(Regressions!N141),ROUND(Regressions!N141, 1), NA())</f>
        <v>#N/A</v>
      </c>
      <c r="N131" s="262" t="e">
        <f>IF(ISNUMBER(Regressions!O141),ROUND(Regressions!O141, 1), NA())</f>
        <v>#N/A</v>
      </c>
      <c r="O131" s="373" t="e">
        <f>IF(ISNUMBER(Regressions!Q141),ROUND(Regressions!Q141, 1), NA())</f>
        <v>#N/A</v>
      </c>
      <c r="P131" s="371" t="e">
        <f>IF(ISNUMBER(Regressions!R141),ROUND(Regressions!R141, 1), NA())</f>
        <v>#N/A</v>
      </c>
      <c r="Q131" s="240" t="e">
        <f>IF(ISNUMBER(Regressions!S141),ROUND(Regressions!S141, 1), NA())</f>
        <v>#N/A</v>
      </c>
      <c r="R131" s="372" t="e">
        <f>IF(ISNUMBER(Regressions!T141),ROUND(Regressions!T141, 1), NA())</f>
        <v>#N/A</v>
      </c>
      <c r="S131" s="262" t="e">
        <f>IF(ISNUMBER(Regressions!U141),ROUND(Regressions!U141, 1), NA())</f>
        <v>#N/A</v>
      </c>
    </row>
    <row xmlns:x14ac="http://schemas.microsoft.com/office/spreadsheetml/2009/9/ac" r="132" x14ac:dyDescent="0.2">
      <c r="A132" s="368" t="str">
        <f>IF(ISBLANK(Regressions!A142), " ", Regressions!A142)</f>
        <v>Burkina Faso</v>
      </c>
      <c r="B132" s="369">
        <f>IF(ISBLANK(Regressions!B142), " ", Regressions!B142)</f>
        <v>2004</v>
      </c>
      <c r="C132" s="374" t="str">
        <f>IF(ISBLANK(Regressions!C142), " ", Regressions!C142)</f>
        <v>Primary</v>
      </c>
      <c r="D132" s="370">
        <f>IF(ISBLANK(Regressions!D142), " ", Regressions!D142)</f>
        <v>2173340</v>
      </c>
      <c r="E132" s="239">
        <f>IF(ISNUMBER(Regressions!E142),ROUND(Regressions!E142, 1), NA())</f>
        <v>46.8</v>
      </c>
      <c r="F132" s="371" t="e">
        <f>IF(ISNUMBER(Regressions!F142),ROUND(Regressions!F142, 1), NA())</f>
        <v>#N/A</v>
      </c>
      <c r="G132" s="261" t="e">
        <f>IF(ISNUMBER(Regressions!G142),ROUND(Regressions!G142, 1), NA())</f>
        <v>#N/A</v>
      </c>
      <c r="H132" s="372" t="e">
        <f>IF(ISNUMBER(Regressions!H142),ROUND(Regressions!H142, 1), NA())</f>
        <v>#N/A</v>
      </c>
      <c r="I132" s="262" t="e">
        <f>IF(ISNUMBER(Regressions!I142),ROUND(Regressions!I142, 1), NA())</f>
        <v>#N/A</v>
      </c>
      <c r="J132" s="373">
        <f>IF(ISNUMBER(Regressions!K142),ROUND(Regressions!K142, 1), NA())</f>
        <v>58.7</v>
      </c>
      <c r="K132" s="371" t="e">
        <f>IF(ISNUMBER(Regressions!L142),ROUND(Regressions!L142, 1), NA())</f>
        <v>#N/A</v>
      </c>
      <c r="L132" s="263" t="e">
        <f>IF(ISNUMBER(Regressions!M142),ROUND(Regressions!M142, 1), NA())</f>
        <v>#N/A</v>
      </c>
      <c r="M132" s="372" t="e">
        <f>IF(ISNUMBER(Regressions!N142),ROUND(Regressions!N142, 1), NA())</f>
        <v>#N/A</v>
      </c>
      <c r="N132" s="262">
        <f>IF(ISNUMBER(Regressions!O142),ROUND(Regressions!O142, 1), NA())</f>
        <v>41.3</v>
      </c>
      <c r="O132" s="373" t="e">
        <f>IF(ISNUMBER(Regressions!Q142),ROUND(Regressions!Q142, 1), NA())</f>
        <v>#N/A</v>
      </c>
      <c r="P132" s="371" t="e">
        <f>IF(ISNUMBER(Regressions!R142),ROUND(Regressions!R142, 1), NA())</f>
        <v>#N/A</v>
      </c>
      <c r="Q132" s="240" t="e">
        <f>IF(ISNUMBER(Regressions!S142),ROUND(Regressions!S142, 1), NA())</f>
        <v>#N/A</v>
      </c>
      <c r="R132" s="372" t="e">
        <f>IF(ISNUMBER(Regressions!T142),ROUND(Regressions!T142, 1), NA())</f>
        <v>#N/A</v>
      </c>
      <c r="S132" s="262" t="e">
        <f>IF(ISNUMBER(Regressions!U142),ROUND(Regressions!U142, 1), NA())</f>
        <v>#N/A</v>
      </c>
    </row>
    <row xmlns:x14ac="http://schemas.microsoft.com/office/spreadsheetml/2009/9/ac" r="133" x14ac:dyDescent="0.2">
      <c r="A133" s="368" t="str">
        <f>IF(ISBLANK(Regressions!A143), " ", Regressions!A143)</f>
        <v>Burkina Faso</v>
      </c>
      <c r="B133" s="369">
        <f>IF(ISBLANK(Regressions!B143), " ", Regressions!B143)</f>
        <v>2005</v>
      </c>
      <c r="C133" s="374" t="str">
        <f>IF(ISBLANK(Regressions!C143), " ", Regressions!C143)</f>
        <v>Primary</v>
      </c>
      <c r="D133" s="370">
        <f>IF(ISBLANK(Regressions!D143), " ", Regressions!D143)</f>
        <v>2231264</v>
      </c>
      <c r="E133" s="239">
        <f>IF(ISNUMBER(Regressions!E143),ROUND(Regressions!E143, 1), NA())</f>
        <v>46.8</v>
      </c>
      <c r="F133" s="371" t="e">
        <f>IF(ISNUMBER(Regressions!F143),ROUND(Regressions!F143, 1), NA())</f>
        <v>#N/A</v>
      </c>
      <c r="G133" s="261" t="e">
        <f>IF(ISNUMBER(Regressions!G143),ROUND(Regressions!G143, 1), NA())</f>
        <v>#N/A</v>
      </c>
      <c r="H133" s="372" t="e">
        <f>IF(ISNUMBER(Regressions!H143),ROUND(Regressions!H143, 1), NA())</f>
        <v>#N/A</v>
      </c>
      <c r="I133" s="262" t="e">
        <f>IF(ISNUMBER(Regressions!I143),ROUND(Regressions!I143, 1), NA())</f>
        <v>#N/A</v>
      </c>
      <c r="J133" s="373">
        <f>IF(ISNUMBER(Regressions!K143),ROUND(Regressions!K143, 1), NA())</f>
        <v>58.7</v>
      </c>
      <c r="K133" s="371" t="e">
        <f>IF(ISNUMBER(Regressions!L143),ROUND(Regressions!L143, 1), NA())</f>
        <v>#N/A</v>
      </c>
      <c r="L133" s="263" t="e">
        <f>IF(ISNUMBER(Regressions!M143),ROUND(Regressions!M143, 1), NA())</f>
        <v>#N/A</v>
      </c>
      <c r="M133" s="372" t="e">
        <f>IF(ISNUMBER(Regressions!N143),ROUND(Regressions!N143, 1), NA())</f>
        <v>#N/A</v>
      </c>
      <c r="N133" s="262">
        <f>IF(ISNUMBER(Regressions!O143),ROUND(Regressions!O143, 1), NA())</f>
        <v>41.3</v>
      </c>
      <c r="O133" s="373" t="e">
        <f>IF(ISNUMBER(Regressions!Q143),ROUND(Regressions!Q143, 1), NA())</f>
        <v>#N/A</v>
      </c>
      <c r="P133" s="371" t="e">
        <f>IF(ISNUMBER(Regressions!R143),ROUND(Regressions!R143, 1), NA())</f>
        <v>#N/A</v>
      </c>
      <c r="Q133" s="240" t="e">
        <f>IF(ISNUMBER(Regressions!S143),ROUND(Regressions!S143, 1), NA())</f>
        <v>#N/A</v>
      </c>
      <c r="R133" s="372" t="e">
        <f>IF(ISNUMBER(Regressions!T143),ROUND(Regressions!T143, 1), NA())</f>
        <v>#N/A</v>
      </c>
      <c r="S133" s="262" t="e">
        <f>IF(ISNUMBER(Regressions!U143),ROUND(Regressions!U143, 1), NA())</f>
        <v>#N/A</v>
      </c>
    </row>
    <row xmlns:x14ac="http://schemas.microsoft.com/office/spreadsheetml/2009/9/ac" r="134" x14ac:dyDescent="0.2">
      <c r="A134" s="368" t="str">
        <f>IF(ISBLANK(Regressions!A144), " ", Regressions!A144)</f>
        <v>Burkina Faso</v>
      </c>
      <c r="B134" s="369">
        <f>IF(ISBLANK(Regressions!B144), " ", Regressions!B144)</f>
        <v>2006</v>
      </c>
      <c r="C134" s="374" t="str">
        <f>IF(ISBLANK(Regressions!C144), " ", Regressions!C144)</f>
        <v>Primary</v>
      </c>
      <c r="D134" s="370">
        <f>IF(ISBLANK(Regressions!D144), " ", Regressions!D144)</f>
        <v>2292534</v>
      </c>
      <c r="E134" s="239">
        <f>IF(ISNUMBER(Regressions!E144),ROUND(Regressions!E144, 1), NA())</f>
        <v>46.8</v>
      </c>
      <c r="F134" s="371">
        <f>IF(ISNUMBER(Regressions!F144),ROUND(Regressions!F144, 1), NA())</f>
        <v>42.3</v>
      </c>
      <c r="G134" s="261" t="e">
        <f>IF(ISNUMBER(Regressions!G144),ROUND(Regressions!G144, 1), NA())</f>
        <v>#N/A</v>
      </c>
      <c r="H134" s="372" t="e">
        <f>IF(ISNUMBER(Regressions!H144),ROUND(Regressions!H144, 1), NA())</f>
        <v>#N/A</v>
      </c>
      <c r="I134" s="262">
        <f>IF(ISNUMBER(Regressions!I144),ROUND(Regressions!I144, 1), NA())</f>
        <v>57.7</v>
      </c>
      <c r="J134" s="373">
        <f>IF(ISNUMBER(Regressions!K144),ROUND(Regressions!K144, 1), NA())</f>
        <v>58.7</v>
      </c>
      <c r="K134" s="371" t="e">
        <f>IF(ISNUMBER(Regressions!L144),ROUND(Regressions!L144, 1), NA())</f>
        <v>#N/A</v>
      </c>
      <c r="L134" s="263" t="e">
        <f>IF(ISNUMBER(Regressions!M144),ROUND(Regressions!M144, 1), NA())</f>
        <v>#N/A</v>
      </c>
      <c r="M134" s="372" t="e">
        <f>IF(ISNUMBER(Regressions!N144),ROUND(Regressions!N144, 1), NA())</f>
        <v>#N/A</v>
      </c>
      <c r="N134" s="262">
        <f>IF(ISNUMBER(Regressions!O144),ROUND(Regressions!O144, 1), NA())</f>
        <v>41.3</v>
      </c>
      <c r="O134" s="373" t="e">
        <f>IF(ISNUMBER(Regressions!Q144),ROUND(Regressions!Q144, 1), NA())</f>
        <v>#N/A</v>
      </c>
      <c r="P134" s="371" t="e">
        <f>IF(ISNUMBER(Regressions!R144),ROUND(Regressions!R144, 1), NA())</f>
        <v>#N/A</v>
      </c>
      <c r="Q134" s="240" t="e">
        <f>IF(ISNUMBER(Regressions!S144),ROUND(Regressions!S144, 1), NA())</f>
        <v>#N/A</v>
      </c>
      <c r="R134" s="372" t="e">
        <f>IF(ISNUMBER(Regressions!T144),ROUND(Regressions!T144, 1), NA())</f>
        <v>#N/A</v>
      </c>
      <c r="S134" s="262" t="e">
        <f>IF(ISNUMBER(Regressions!U144),ROUND(Regressions!U144, 1), NA())</f>
        <v>#N/A</v>
      </c>
    </row>
    <row xmlns:x14ac="http://schemas.microsoft.com/office/spreadsheetml/2009/9/ac" r="135" x14ac:dyDescent="0.2">
      <c r="A135" s="368" t="str">
        <f>IF(ISBLANK(Regressions!A145), " ", Regressions!A145)</f>
        <v>Burkina Faso</v>
      </c>
      <c r="B135" s="369">
        <f>IF(ISBLANK(Regressions!B145), " ", Regressions!B145)</f>
        <v>2007</v>
      </c>
      <c r="C135" s="374" t="str">
        <f>IF(ISBLANK(Regressions!C145), " ", Regressions!C145)</f>
        <v>Primary</v>
      </c>
      <c r="D135" s="370">
        <f>IF(ISBLANK(Regressions!D145), " ", Regressions!D145)</f>
        <v>2358599</v>
      </c>
      <c r="E135" s="239">
        <f>IF(ISNUMBER(Regressions!E145),ROUND(Regressions!E145, 1), NA())</f>
        <v>46.8</v>
      </c>
      <c r="F135" s="371">
        <f>IF(ISNUMBER(Regressions!F145),ROUND(Regressions!F145, 1), NA())</f>
        <v>42.3</v>
      </c>
      <c r="G135" s="261" t="e">
        <f>IF(ISNUMBER(Regressions!G145),ROUND(Regressions!G145, 1), NA())</f>
        <v>#N/A</v>
      </c>
      <c r="H135" s="372" t="e">
        <f>IF(ISNUMBER(Regressions!H145),ROUND(Regressions!H145, 1), NA())</f>
        <v>#N/A</v>
      </c>
      <c r="I135" s="262">
        <f>IF(ISNUMBER(Regressions!I145),ROUND(Regressions!I145, 1), NA())</f>
        <v>57.7</v>
      </c>
      <c r="J135" s="373">
        <f>IF(ISNUMBER(Regressions!K145),ROUND(Regressions!K145, 1), NA())</f>
        <v>58.7</v>
      </c>
      <c r="K135" s="371" t="e">
        <f>IF(ISNUMBER(Regressions!L145),ROUND(Regressions!L145, 1), NA())</f>
        <v>#N/A</v>
      </c>
      <c r="L135" s="263" t="e">
        <f>IF(ISNUMBER(Regressions!M145),ROUND(Regressions!M145, 1), NA())</f>
        <v>#N/A</v>
      </c>
      <c r="M135" s="372" t="e">
        <f>IF(ISNUMBER(Regressions!N145),ROUND(Regressions!N145, 1), NA())</f>
        <v>#N/A</v>
      </c>
      <c r="N135" s="262">
        <f>IF(ISNUMBER(Regressions!O145),ROUND(Regressions!O145, 1), NA())</f>
        <v>41.3</v>
      </c>
      <c r="O135" s="373" t="e">
        <f>IF(ISNUMBER(Regressions!Q145),ROUND(Regressions!Q145, 1), NA())</f>
        <v>#N/A</v>
      </c>
      <c r="P135" s="371" t="e">
        <f>IF(ISNUMBER(Regressions!R145),ROUND(Regressions!R145, 1), NA())</f>
        <v>#N/A</v>
      </c>
      <c r="Q135" s="240" t="e">
        <f>IF(ISNUMBER(Regressions!S145),ROUND(Regressions!S145, 1), NA())</f>
        <v>#N/A</v>
      </c>
      <c r="R135" s="372" t="e">
        <f>IF(ISNUMBER(Regressions!T145),ROUND(Regressions!T145, 1), NA())</f>
        <v>#N/A</v>
      </c>
      <c r="S135" s="262" t="e">
        <f>IF(ISNUMBER(Regressions!U145),ROUND(Regressions!U145, 1), NA())</f>
        <v>#N/A</v>
      </c>
    </row>
    <row xmlns:x14ac="http://schemas.microsoft.com/office/spreadsheetml/2009/9/ac" r="136" x14ac:dyDescent="0.2">
      <c r="A136" s="368" t="str">
        <f>IF(ISBLANK(Regressions!A146), " ", Regressions!A146)</f>
        <v>Burkina Faso</v>
      </c>
      <c r="B136" s="369">
        <f>IF(ISBLANK(Regressions!B146), " ", Regressions!B146)</f>
        <v>2008</v>
      </c>
      <c r="C136" s="374" t="str">
        <f>IF(ISBLANK(Regressions!C146), " ", Regressions!C146)</f>
        <v>Primary</v>
      </c>
      <c r="D136" s="370">
        <f>IF(ISBLANK(Regressions!D146), " ", Regressions!D146)</f>
        <v>2428601</v>
      </c>
      <c r="E136" s="239">
        <f>IF(ISNUMBER(Regressions!E146),ROUND(Regressions!E146, 1), NA())</f>
        <v>46.8</v>
      </c>
      <c r="F136" s="371">
        <f>IF(ISNUMBER(Regressions!F146),ROUND(Regressions!F146, 1), NA())</f>
        <v>42.3</v>
      </c>
      <c r="G136" s="261" t="e">
        <f>IF(ISNUMBER(Regressions!G146),ROUND(Regressions!G146, 1), NA())</f>
        <v>#N/A</v>
      </c>
      <c r="H136" s="372" t="e">
        <f>IF(ISNUMBER(Regressions!H146),ROUND(Regressions!H146, 1), NA())</f>
        <v>#N/A</v>
      </c>
      <c r="I136" s="262">
        <f>IF(ISNUMBER(Regressions!I146),ROUND(Regressions!I146, 1), NA())</f>
        <v>57.7</v>
      </c>
      <c r="J136" s="373">
        <f>IF(ISNUMBER(Regressions!K146),ROUND(Regressions!K146, 1), NA())</f>
        <v>58.7</v>
      </c>
      <c r="K136" s="371" t="e">
        <f>IF(ISNUMBER(Regressions!L146),ROUND(Regressions!L146, 1), NA())</f>
        <v>#N/A</v>
      </c>
      <c r="L136" s="263" t="e">
        <f>IF(ISNUMBER(Regressions!M146),ROUND(Regressions!M146, 1), NA())</f>
        <v>#N/A</v>
      </c>
      <c r="M136" s="372" t="e">
        <f>IF(ISNUMBER(Regressions!N146),ROUND(Regressions!N146, 1), NA())</f>
        <v>#N/A</v>
      </c>
      <c r="N136" s="262">
        <f>IF(ISNUMBER(Regressions!O146),ROUND(Regressions!O146, 1), NA())</f>
        <v>41.3</v>
      </c>
      <c r="O136" s="373" t="e">
        <f>IF(ISNUMBER(Regressions!Q146),ROUND(Regressions!Q146, 1), NA())</f>
        <v>#N/A</v>
      </c>
      <c r="P136" s="371" t="e">
        <f>IF(ISNUMBER(Regressions!R146),ROUND(Regressions!R146, 1), NA())</f>
        <v>#N/A</v>
      </c>
      <c r="Q136" s="240" t="e">
        <f>IF(ISNUMBER(Regressions!S146),ROUND(Regressions!S146, 1), NA())</f>
        <v>#N/A</v>
      </c>
      <c r="R136" s="372" t="e">
        <f>IF(ISNUMBER(Regressions!T146),ROUND(Regressions!T146, 1), NA())</f>
        <v>#N/A</v>
      </c>
      <c r="S136" s="262" t="e">
        <f>IF(ISNUMBER(Regressions!U146),ROUND(Regressions!U146, 1), NA())</f>
        <v>#N/A</v>
      </c>
    </row>
    <row xmlns:x14ac="http://schemas.microsoft.com/office/spreadsheetml/2009/9/ac" r="137" x14ac:dyDescent="0.2">
      <c r="A137" s="368" t="str">
        <f>IF(ISBLANK(Regressions!A147), " ", Regressions!A147)</f>
        <v>Burkina Faso</v>
      </c>
      <c r="B137" s="369">
        <f>IF(ISBLANK(Regressions!B147), " ", Regressions!B147)</f>
        <v>2009</v>
      </c>
      <c r="C137" s="374" t="str">
        <f>IF(ISBLANK(Regressions!C147), " ", Regressions!C147)</f>
        <v>Primary</v>
      </c>
      <c r="D137" s="370">
        <f>IF(ISBLANK(Regressions!D147), " ", Regressions!D147)</f>
        <v>2500177</v>
      </c>
      <c r="E137" s="239">
        <f>IF(ISNUMBER(Regressions!E147),ROUND(Regressions!E147, 1), NA())</f>
        <v>46.8</v>
      </c>
      <c r="F137" s="371">
        <f>IF(ISNUMBER(Regressions!F147),ROUND(Regressions!F147, 1), NA())</f>
        <v>42.3</v>
      </c>
      <c r="G137" s="261" t="e">
        <f>IF(ISNUMBER(Regressions!G147),ROUND(Regressions!G147, 1), NA())</f>
        <v>#N/A</v>
      </c>
      <c r="H137" s="372" t="e">
        <f>IF(ISNUMBER(Regressions!H147),ROUND(Regressions!H147, 1), NA())</f>
        <v>#N/A</v>
      </c>
      <c r="I137" s="262">
        <f>IF(ISNUMBER(Regressions!I147),ROUND(Regressions!I147, 1), NA())</f>
        <v>57.7</v>
      </c>
      <c r="J137" s="373">
        <f>IF(ISNUMBER(Regressions!K147),ROUND(Regressions!K147, 1), NA())</f>
        <v>61</v>
      </c>
      <c r="K137" s="371" t="e">
        <f>IF(ISNUMBER(Regressions!L147),ROUND(Regressions!L147, 1), NA())</f>
        <v>#N/A</v>
      </c>
      <c r="L137" s="263" t="e">
        <f>IF(ISNUMBER(Regressions!M147),ROUND(Regressions!M147, 1), NA())</f>
        <v>#N/A</v>
      </c>
      <c r="M137" s="372" t="e">
        <f>IF(ISNUMBER(Regressions!N147),ROUND(Regressions!N147, 1), NA())</f>
        <v>#N/A</v>
      </c>
      <c r="N137" s="262">
        <f>IF(ISNUMBER(Regressions!O147),ROUND(Regressions!O147, 1), NA())</f>
        <v>39</v>
      </c>
      <c r="O137" s="373" t="e">
        <f>IF(ISNUMBER(Regressions!Q147),ROUND(Regressions!Q147, 1), NA())</f>
        <v>#N/A</v>
      </c>
      <c r="P137" s="371" t="e">
        <f>IF(ISNUMBER(Regressions!R147),ROUND(Regressions!R147, 1), NA())</f>
        <v>#N/A</v>
      </c>
      <c r="Q137" s="240" t="e">
        <f>IF(ISNUMBER(Regressions!S147),ROUND(Regressions!S147, 1), NA())</f>
        <v>#N/A</v>
      </c>
      <c r="R137" s="372" t="e">
        <f>IF(ISNUMBER(Regressions!T147),ROUND(Regressions!T147, 1), NA())</f>
        <v>#N/A</v>
      </c>
      <c r="S137" s="262" t="e">
        <f>IF(ISNUMBER(Regressions!U147),ROUND(Regressions!U147, 1), NA())</f>
        <v>#N/A</v>
      </c>
    </row>
    <row xmlns:x14ac="http://schemas.microsoft.com/office/spreadsheetml/2009/9/ac" r="138" x14ac:dyDescent="0.2">
      <c r="A138" s="368" t="str">
        <f>IF(ISBLANK(Regressions!A148), " ", Regressions!A148)</f>
        <v>Burkina Faso</v>
      </c>
      <c r="B138" s="369">
        <f>IF(ISBLANK(Regressions!B148), " ", Regressions!B148)</f>
        <v>2010</v>
      </c>
      <c r="C138" s="374" t="str">
        <f>IF(ISBLANK(Regressions!C148), " ", Regressions!C148)</f>
        <v>Primary</v>
      </c>
      <c r="D138" s="370">
        <f>IF(ISBLANK(Regressions!D148), " ", Regressions!D148)</f>
        <v>2662837</v>
      </c>
      <c r="E138" s="239">
        <f>IF(ISNUMBER(Regressions!E148),ROUND(Regressions!E148, 1), NA())</f>
        <v>46.8</v>
      </c>
      <c r="F138" s="371">
        <f>IF(ISNUMBER(Regressions!F148),ROUND(Regressions!F148, 1), NA())</f>
        <v>42.3</v>
      </c>
      <c r="G138" s="261" t="e">
        <f>IF(ISNUMBER(Regressions!G148),ROUND(Regressions!G148, 1), NA())</f>
        <v>#N/A</v>
      </c>
      <c r="H138" s="372" t="e">
        <f>IF(ISNUMBER(Regressions!H148),ROUND(Regressions!H148, 1), NA())</f>
        <v>#N/A</v>
      </c>
      <c r="I138" s="262">
        <f>IF(ISNUMBER(Regressions!I148),ROUND(Regressions!I148, 1), NA())</f>
        <v>57.7</v>
      </c>
      <c r="J138" s="373">
        <f>IF(ISNUMBER(Regressions!K148),ROUND(Regressions!K148, 1), NA())</f>
        <v>63.3</v>
      </c>
      <c r="K138" s="371" t="e">
        <f>IF(ISNUMBER(Regressions!L148),ROUND(Regressions!L148, 1), NA())</f>
        <v>#N/A</v>
      </c>
      <c r="L138" s="263" t="e">
        <f>IF(ISNUMBER(Regressions!M148),ROUND(Regressions!M148, 1), NA())</f>
        <v>#N/A</v>
      </c>
      <c r="M138" s="372" t="e">
        <f>IF(ISNUMBER(Regressions!N148),ROUND(Regressions!N148, 1), NA())</f>
        <v>#N/A</v>
      </c>
      <c r="N138" s="262">
        <f>IF(ISNUMBER(Regressions!O148),ROUND(Regressions!O148, 1), NA())</f>
        <v>36.700000000000003</v>
      </c>
      <c r="O138" s="373" t="e">
        <f>IF(ISNUMBER(Regressions!Q148),ROUND(Regressions!Q148, 1), NA())</f>
        <v>#N/A</v>
      </c>
      <c r="P138" s="371" t="e">
        <f>IF(ISNUMBER(Regressions!R148),ROUND(Regressions!R148, 1), NA())</f>
        <v>#N/A</v>
      </c>
      <c r="Q138" s="240">
        <f>IF(ISNUMBER(Regressions!S148),ROUND(Regressions!S148, 1), NA())</f>
        <v>10.7</v>
      </c>
      <c r="R138" s="372" t="e">
        <f>IF(ISNUMBER(Regressions!T148),ROUND(Regressions!T148, 1), NA())</f>
        <v>#N/A</v>
      </c>
      <c r="S138" s="262" t="e">
        <f>IF(ISNUMBER(Regressions!U148),ROUND(Regressions!U148, 1), NA())</f>
        <v>#N/A</v>
      </c>
    </row>
    <row xmlns:x14ac="http://schemas.microsoft.com/office/spreadsheetml/2009/9/ac" r="139" x14ac:dyDescent="0.2">
      <c r="A139" s="368" t="str">
        <f>IF(ISBLANK(Regressions!A149), " ", Regressions!A149)</f>
        <v>Burkina Faso</v>
      </c>
      <c r="B139" s="369">
        <f>IF(ISBLANK(Regressions!B149), " ", Regressions!B149)</f>
        <v>2011</v>
      </c>
      <c r="C139" s="374" t="str">
        <f>IF(ISBLANK(Regressions!C149), " ", Regressions!C149)</f>
        <v>Primary</v>
      </c>
      <c r="D139" s="370">
        <f>IF(ISBLANK(Regressions!D149), " ", Regressions!D149)</f>
        <v>2749879</v>
      </c>
      <c r="E139" s="239">
        <f>IF(ISNUMBER(Regressions!E149),ROUND(Regressions!E149, 1), NA())</f>
        <v>46.8</v>
      </c>
      <c r="F139" s="371">
        <f>IF(ISNUMBER(Regressions!F149),ROUND(Regressions!F149, 1), NA())</f>
        <v>44.7</v>
      </c>
      <c r="G139" s="261" t="e">
        <f>IF(ISNUMBER(Regressions!G149),ROUND(Regressions!G149, 1), NA())</f>
        <v>#N/A</v>
      </c>
      <c r="H139" s="372" t="e">
        <f>IF(ISNUMBER(Regressions!H149),ROUND(Regressions!H149, 1), NA())</f>
        <v>#N/A</v>
      </c>
      <c r="I139" s="262">
        <f>IF(ISNUMBER(Regressions!I149),ROUND(Regressions!I149, 1), NA())</f>
        <v>55.3</v>
      </c>
      <c r="J139" s="373">
        <f>IF(ISNUMBER(Regressions!K149),ROUND(Regressions!K149, 1), NA())</f>
        <v>65.599999999999994</v>
      </c>
      <c r="K139" s="371" t="e">
        <f>IF(ISNUMBER(Regressions!L149),ROUND(Regressions!L149, 1), NA())</f>
        <v>#N/A</v>
      </c>
      <c r="L139" s="263" t="e">
        <f>IF(ISNUMBER(Regressions!M149),ROUND(Regressions!M149, 1), NA())</f>
        <v>#N/A</v>
      </c>
      <c r="M139" s="372" t="e">
        <f>IF(ISNUMBER(Regressions!N149),ROUND(Regressions!N149, 1), NA())</f>
        <v>#N/A</v>
      </c>
      <c r="N139" s="262">
        <f>IF(ISNUMBER(Regressions!O149),ROUND(Regressions!O149, 1), NA())</f>
        <v>34.4</v>
      </c>
      <c r="O139" s="373" t="e">
        <f>IF(ISNUMBER(Regressions!Q149),ROUND(Regressions!Q149, 1), NA())</f>
        <v>#N/A</v>
      </c>
      <c r="P139" s="371" t="e">
        <f>IF(ISNUMBER(Regressions!R149),ROUND(Regressions!R149, 1), NA())</f>
        <v>#N/A</v>
      </c>
      <c r="Q139" s="240">
        <f>IF(ISNUMBER(Regressions!S149),ROUND(Regressions!S149, 1), NA())</f>
        <v>10.7</v>
      </c>
      <c r="R139" s="372" t="e">
        <f>IF(ISNUMBER(Regressions!T149),ROUND(Regressions!T149, 1), NA())</f>
        <v>#N/A</v>
      </c>
      <c r="S139" s="262" t="e">
        <f>IF(ISNUMBER(Regressions!U149),ROUND(Regressions!U149, 1), NA())</f>
        <v>#N/A</v>
      </c>
    </row>
    <row xmlns:x14ac="http://schemas.microsoft.com/office/spreadsheetml/2009/9/ac" r="140" x14ac:dyDescent="0.2">
      <c r="A140" s="368" t="str">
        <f>IF(ISBLANK(Regressions!A150), " ", Regressions!A150)</f>
        <v>Burkina Faso</v>
      </c>
      <c r="B140" s="369">
        <f>IF(ISBLANK(Regressions!B150), " ", Regressions!B150)</f>
        <v>2012</v>
      </c>
      <c r="C140" s="374" t="str">
        <f>IF(ISBLANK(Regressions!C150), " ", Regressions!C150)</f>
        <v>Primary</v>
      </c>
      <c r="D140" s="370">
        <f>IF(ISBLANK(Regressions!D150), " ", Regressions!D150)</f>
        <v>2844188</v>
      </c>
      <c r="E140" s="239">
        <f>IF(ISNUMBER(Regressions!E150),ROUND(Regressions!E150, 1), NA())</f>
        <v>47</v>
      </c>
      <c r="F140" s="371">
        <f>IF(ISNUMBER(Regressions!F150),ROUND(Regressions!F150, 1), NA())</f>
        <v>47</v>
      </c>
      <c r="G140" s="261" t="e">
        <f>IF(ISNUMBER(Regressions!G150),ROUND(Regressions!G150, 1), NA())</f>
        <v>#N/A</v>
      </c>
      <c r="H140" s="372" t="e">
        <f>IF(ISNUMBER(Regressions!H150),ROUND(Regressions!H150, 1), NA())</f>
        <v>#N/A</v>
      </c>
      <c r="I140" s="262">
        <f>IF(ISNUMBER(Regressions!I150),ROUND(Regressions!I150, 1), NA())</f>
        <v>53</v>
      </c>
      <c r="J140" s="373">
        <f>IF(ISNUMBER(Regressions!K150),ROUND(Regressions!K150, 1), NA())</f>
        <v>67.900000000000006</v>
      </c>
      <c r="K140" s="371" t="e">
        <f>IF(ISNUMBER(Regressions!L150),ROUND(Regressions!L150, 1), NA())</f>
        <v>#N/A</v>
      </c>
      <c r="L140" s="263" t="e">
        <f>IF(ISNUMBER(Regressions!M150),ROUND(Regressions!M150, 1), NA())</f>
        <v>#N/A</v>
      </c>
      <c r="M140" s="372" t="e">
        <f>IF(ISNUMBER(Regressions!N150),ROUND(Regressions!N150, 1), NA())</f>
        <v>#N/A</v>
      </c>
      <c r="N140" s="262">
        <f>IF(ISNUMBER(Regressions!O150),ROUND(Regressions!O150, 1), NA())</f>
        <v>32.1</v>
      </c>
      <c r="O140" s="373" t="e">
        <f>IF(ISNUMBER(Regressions!Q150),ROUND(Regressions!Q150, 1), NA())</f>
        <v>#N/A</v>
      </c>
      <c r="P140" s="371" t="e">
        <f>IF(ISNUMBER(Regressions!R150),ROUND(Regressions!R150, 1), NA())</f>
        <v>#N/A</v>
      </c>
      <c r="Q140" s="240">
        <f>IF(ISNUMBER(Regressions!S150),ROUND(Regressions!S150, 1), NA())</f>
        <v>10.7</v>
      </c>
      <c r="R140" s="372" t="e">
        <f>IF(ISNUMBER(Regressions!T150),ROUND(Regressions!T150, 1), NA())</f>
        <v>#N/A</v>
      </c>
      <c r="S140" s="262" t="e">
        <f>IF(ISNUMBER(Regressions!U150),ROUND(Regressions!U150, 1), NA())</f>
        <v>#N/A</v>
      </c>
    </row>
    <row xmlns:x14ac="http://schemas.microsoft.com/office/spreadsheetml/2009/9/ac" r="141" x14ac:dyDescent="0.2">
      <c r="A141" s="368" t="str">
        <f>IF(ISBLANK(Regressions!A151), " ", Regressions!A151)</f>
        <v>Burkina Faso</v>
      </c>
      <c r="B141" s="369">
        <f>IF(ISBLANK(Regressions!B151), " ", Regressions!B151)</f>
        <v>2013</v>
      </c>
      <c r="C141" s="374" t="str">
        <f>IF(ISBLANK(Regressions!C151), " ", Regressions!C151)</f>
        <v>Primary</v>
      </c>
      <c r="D141" s="370">
        <f>IF(ISBLANK(Regressions!D151), " ", Regressions!D151)</f>
        <v>2947248</v>
      </c>
      <c r="E141" s="239">
        <f>IF(ISNUMBER(Regressions!E151),ROUND(Regressions!E151, 1), NA())</f>
        <v>49.3</v>
      </c>
      <c r="F141" s="371">
        <f>IF(ISNUMBER(Regressions!F151),ROUND(Regressions!F151, 1), NA())</f>
        <v>49.3</v>
      </c>
      <c r="G141" s="261">
        <f>IF(ISNUMBER(Regressions!G151),ROUND(Regressions!G151, 1), NA())</f>
        <v>49.3</v>
      </c>
      <c r="H141" s="372">
        <f>IF(ISNUMBER(Regressions!H151),ROUND(Regressions!H151, 1), NA())</f>
        <v>0</v>
      </c>
      <c r="I141" s="262">
        <f>IF(ISNUMBER(Regressions!I151),ROUND(Regressions!I151, 1), NA())</f>
        <v>50.7</v>
      </c>
      <c r="J141" s="373">
        <f>IF(ISNUMBER(Regressions!K151),ROUND(Regressions!K151, 1), NA())</f>
        <v>70.2</v>
      </c>
      <c r="K141" s="371" t="e">
        <f>IF(ISNUMBER(Regressions!L151),ROUND(Regressions!L151, 1), NA())</f>
        <v>#N/A</v>
      </c>
      <c r="L141" s="263">
        <f>IF(ISNUMBER(Regressions!M151),ROUND(Regressions!M151, 1), NA())</f>
        <v>57</v>
      </c>
      <c r="M141" s="372">
        <f>IF(ISNUMBER(Regressions!N151),ROUND(Regressions!N151, 1), NA())</f>
        <v>13.2</v>
      </c>
      <c r="N141" s="262">
        <f>IF(ISNUMBER(Regressions!O151),ROUND(Regressions!O151, 1), NA())</f>
        <v>29.8</v>
      </c>
      <c r="O141" s="373" t="e">
        <f>IF(ISNUMBER(Regressions!Q151),ROUND(Regressions!Q151, 1), NA())</f>
        <v>#N/A</v>
      </c>
      <c r="P141" s="371" t="e">
        <f>IF(ISNUMBER(Regressions!R151),ROUND(Regressions!R151, 1), NA())</f>
        <v>#N/A</v>
      </c>
      <c r="Q141" s="240">
        <f>IF(ISNUMBER(Regressions!S151),ROUND(Regressions!S151, 1), NA())</f>
        <v>10.7</v>
      </c>
      <c r="R141" s="372" t="e">
        <f>IF(ISNUMBER(Regressions!T151),ROUND(Regressions!T151, 1), NA())</f>
        <v>#N/A</v>
      </c>
      <c r="S141" s="262" t="e">
        <f>IF(ISNUMBER(Regressions!U151),ROUND(Regressions!U151, 1), NA())</f>
        <v>#N/A</v>
      </c>
    </row>
    <row xmlns:x14ac="http://schemas.microsoft.com/office/spreadsheetml/2009/9/ac" r="142" x14ac:dyDescent="0.2">
      <c r="A142" s="368" t="str">
        <f>IF(ISBLANK(Regressions!A152), " ", Regressions!A152)</f>
        <v>Burkina Faso</v>
      </c>
      <c r="B142" s="369">
        <f>IF(ISBLANK(Regressions!B152), " ", Regressions!B152)</f>
        <v>2014</v>
      </c>
      <c r="C142" s="374" t="str">
        <f>IF(ISBLANK(Regressions!C152), " ", Regressions!C152)</f>
        <v>Primary</v>
      </c>
      <c r="D142" s="370">
        <f>IF(ISBLANK(Regressions!D152), " ", Regressions!D152)</f>
        <v>3055467</v>
      </c>
      <c r="E142" s="239">
        <f>IF(ISNUMBER(Regressions!E152),ROUND(Regressions!E152, 1), NA())</f>
        <v>51.6</v>
      </c>
      <c r="F142" s="371">
        <f>IF(ISNUMBER(Regressions!F152),ROUND(Regressions!F152, 1), NA())</f>
        <v>51.6</v>
      </c>
      <c r="G142" s="261">
        <f>IF(ISNUMBER(Regressions!G152),ROUND(Regressions!G152, 1), NA())</f>
        <v>51.6</v>
      </c>
      <c r="H142" s="372">
        <f>IF(ISNUMBER(Regressions!H152),ROUND(Regressions!H152, 1), NA())</f>
        <v>0</v>
      </c>
      <c r="I142" s="262">
        <f>IF(ISNUMBER(Regressions!I152),ROUND(Regressions!I152, 1), NA())</f>
        <v>48.4</v>
      </c>
      <c r="J142" s="373">
        <f>IF(ISNUMBER(Regressions!K152),ROUND(Regressions!K152, 1), NA())</f>
        <v>72.5</v>
      </c>
      <c r="K142" s="371" t="e">
        <f>IF(ISNUMBER(Regressions!L152),ROUND(Regressions!L152, 1), NA())</f>
        <v>#N/A</v>
      </c>
      <c r="L142" s="263">
        <f>IF(ISNUMBER(Regressions!M152),ROUND(Regressions!M152, 1), NA())</f>
        <v>57</v>
      </c>
      <c r="M142" s="372">
        <f>IF(ISNUMBER(Regressions!N152),ROUND(Regressions!N152, 1), NA())</f>
        <v>15.5</v>
      </c>
      <c r="N142" s="262">
        <f>IF(ISNUMBER(Regressions!O152),ROUND(Regressions!O152, 1), NA())</f>
        <v>27.5</v>
      </c>
      <c r="O142" s="373" t="e">
        <f>IF(ISNUMBER(Regressions!Q152),ROUND(Regressions!Q152, 1), NA())</f>
        <v>#N/A</v>
      </c>
      <c r="P142" s="371" t="e">
        <f>IF(ISNUMBER(Regressions!R152),ROUND(Regressions!R152, 1), NA())</f>
        <v>#N/A</v>
      </c>
      <c r="Q142" s="240">
        <f>IF(ISNUMBER(Regressions!S152),ROUND(Regressions!S152, 1), NA())</f>
        <v>10.7</v>
      </c>
      <c r="R142" s="372" t="e">
        <f>IF(ISNUMBER(Regressions!T152),ROUND(Regressions!T152, 1), NA())</f>
        <v>#N/A</v>
      </c>
      <c r="S142" s="262" t="e">
        <f>IF(ISNUMBER(Regressions!U152),ROUND(Regressions!U152, 1), NA())</f>
        <v>#N/A</v>
      </c>
    </row>
    <row xmlns:x14ac="http://schemas.microsoft.com/office/spreadsheetml/2009/9/ac" r="143" x14ac:dyDescent="0.2">
      <c r="A143" s="368" t="str">
        <f>IF(ISBLANK(Regressions!A153), " ", Regressions!A153)</f>
        <v>Burkina Faso</v>
      </c>
      <c r="B143" s="369">
        <f>IF(ISBLANK(Regressions!B153), " ", Regressions!B153)</f>
        <v>2015</v>
      </c>
      <c r="C143" s="374" t="str">
        <f>IF(ISBLANK(Regressions!C153), " ", Regressions!C153)</f>
        <v>Primary</v>
      </c>
      <c r="D143" s="370">
        <f>IF(ISBLANK(Regressions!D153), " ", Regressions!D153)</f>
        <v>3167814</v>
      </c>
      <c r="E143" s="239">
        <f>IF(ISNUMBER(Regressions!E153),ROUND(Regressions!E153, 1), NA())</f>
        <v>53.9</v>
      </c>
      <c r="F143" s="371">
        <f>IF(ISNUMBER(Regressions!F153),ROUND(Regressions!F153, 1), NA())</f>
        <v>53.9</v>
      </c>
      <c r="G143" s="261">
        <f>IF(ISNUMBER(Regressions!G153),ROUND(Regressions!G153, 1), NA())</f>
        <v>53.9</v>
      </c>
      <c r="H143" s="372">
        <f>IF(ISNUMBER(Regressions!H153),ROUND(Regressions!H153, 1), NA())</f>
        <v>0</v>
      </c>
      <c r="I143" s="262">
        <f>IF(ISNUMBER(Regressions!I153),ROUND(Regressions!I153, 1), NA())</f>
        <v>46.1</v>
      </c>
      <c r="J143" s="373">
        <f>IF(ISNUMBER(Regressions!K153),ROUND(Regressions!K153, 1), NA())</f>
        <v>74.8</v>
      </c>
      <c r="K143" s="371" t="e">
        <f>IF(ISNUMBER(Regressions!L153),ROUND(Regressions!L153, 1), NA())</f>
        <v>#N/A</v>
      </c>
      <c r="L143" s="263">
        <f>IF(ISNUMBER(Regressions!M153),ROUND(Regressions!M153, 1), NA())</f>
        <v>57</v>
      </c>
      <c r="M143" s="372">
        <f>IF(ISNUMBER(Regressions!N153),ROUND(Regressions!N153, 1), NA())</f>
        <v>17.8</v>
      </c>
      <c r="N143" s="262">
        <f>IF(ISNUMBER(Regressions!O153),ROUND(Regressions!O153, 1), NA())</f>
        <v>25.2</v>
      </c>
      <c r="O143" s="373" t="e">
        <f>IF(ISNUMBER(Regressions!Q153),ROUND(Regressions!Q153, 1), NA())</f>
        <v>#N/A</v>
      </c>
      <c r="P143" s="371" t="e">
        <f>IF(ISNUMBER(Regressions!R153),ROUND(Regressions!R153, 1), NA())</f>
        <v>#N/A</v>
      </c>
      <c r="Q143" s="240">
        <f>IF(ISNUMBER(Regressions!S153),ROUND(Regressions!S153, 1), NA())</f>
        <v>15.1</v>
      </c>
      <c r="R143" s="372" t="e">
        <f>IF(ISNUMBER(Regressions!T153),ROUND(Regressions!T153, 1), NA())</f>
        <v>#N/A</v>
      </c>
      <c r="S143" s="262" t="e">
        <f>IF(ISNUMBER(Regressions!U153),ROUND(Regressions!U153, 1), NA())</f>
        <v>#N/A</v>
      </c>
    </row>
    <row xmlns:x14ac="http://schemas.microsoft.com/office/spreadsheetml/2009/9/ac" r="144" x14ac:dyDescent="0.2">
      <c r="A144" s="368" t="str">
        <f>IF(ISBLANK(Regressions!A154), " ", Regressions!A154)</f>
        <v>Burkina Faso</v>
      </c>
      <c r="B144" s="369">
        <f>IF(ISBLANK(Regressions!B154), " ", Regressions!B154)</f>
        <v>2016</v>
      </c>
      <c r="C144" s="374" t="str">
        <f>IF(ISBLANK(Regressions!C154), " ", Regressions!C154)</f>
        <v>Primary</v>
      </c>
      <c r="D144" s="370">
        <f>IF(ISBLANK(Regressions!D154), " ", Regressions!D154)</f>
        <v>3277960</v>
      </c>
      <c r="E144" s="239">
        <f>IF(ISNUMBER(Regressions!E154),ROUND(Regressions!E154, 1), NA())</f>
        <v>56.3</v>
      </c>
      <c r="F144" s="371">
        <f>IF(ISNUMBER(Regressions!F154),ROUND(Regressions!F154, 1), NA())</f>
        <v>56.3</v>
      </c>
      <c r="G144" s="261">
        <f>IF(ISNUMBER(Regressions!G154),ROUND(Regressions!G154, 1), NA())</f>
        <v>56.3</v>
      </c>
      <c r="H144" s="372">
        <f>IF(ISNUMBER(Regressions!H154),ROUND(Regressions!H154, 1), NA())</f>
        <v>0</v>
      </c>
      <c r="I144" s="262">
        <f>IF(ISNUMBER(Regressions!I154),ROUND(Regressions!I154, 1), NA())</f>
        <v>43.7</v>
      </c>
      <c r="J144" s="373">
        <f>IF(ISNUMBER(Regressions!K154),ROUND(Regressions!K154, 1), NA())</f>
        <v>77.099999999999994</v>
      </c>
      <c r="K144" s="371" t="e">
        <f>IF(ISNUMBER(Regressions!L154),ROUND(Regressions!L154, 1), NA())</f>
        <v>#N/A</v>
      </c>
      <c r="L144" s="263">
        <f>IF(ISNUMBER(Regressions!M154),ROUND(Regressions!M154, 1), NA())</f>
        <v>57</v>
      </c>
      <c r="M144" s="372">
        <f>IF(ISNUMBER(Regressions!N154),ROUND(Regressions!N154, 1), NA())</f>
        <v>20.100000000000001</v>
      </c>
      <c r="N144" s="262">
        <f>IF(ISNUMBER(Regressions!O154),ROUND(Regressions!O154, 1), NA())</f>
        <v>22.9</v>
      </c>
      <c r="O144" s="373" t="e">
        <f>IF(ISNUMBER(Regressions!Q154),ROUND(Regressions!Q154, 1), NA())</f>
        <v>#N/A</v>
      </c>
      <c r="P144" s="371" t="e">
        <f>IF(ISNUMBER(Regressions!R154),ROUND(Regressions!R154, 1), NA())</f>
        <v>#N/A</v>
      </c>
      <c r="Q144" s="240">
        <f>IF(ISNUMBER(Regressions!S154),ROUND(Regressions!S154, 1), NA())</f>
        <v>19.600000000000001</v>
      </c>
      <c r="R144" s="372" t="e">
        <f>IF(ISNUMBER(Regressions!T154),ROUND(Regressions!T154, 1), NA())</f>
        <v>#N/A</v>
      </c>
      <c r="S144" s="262" t="e">
        <f>IF(ISNUMBER(Regressions!U154),ROUND(Regressions!U154, 1), NA())</f>
        <v>#N/A</v>
      </c>
    </row>
    <row xmlns:x14ac="http://schemas.microsoft.com/office/spreadsheetml/2009/9/ac" r="145" x14ac:dyDescent="0.2">
      <c r="A145" s="368" t="str">
        <f>IF(ISBLANK(Regressions!A155), " ", Regressions!A155)</f>
        <v>Burkina Faso</v>
      </c>
      <c r="B145" s="369">
        <f>IF(ISBLANK(Regressions!B155), " ", Regressions!B155)</f>
        <v>2017</v>
      </c>
      <c r="C145" s="374" t="str">
        <f>IF(ISBLANK(Regressions!C155), " ", Regressions!C155)</f>
        <v>Primary</v>
      </c>
      <c r="D145" s="370">
        <f>IF(ISBLANK(Regressions!D155), " ", Regressions!D155)</f>
        <v>3388778</v>
      </c>
      <c r="E145" s="239">
        <f>IF(ISNUMBER(Regressions!E155),ROUND(Regressions!E155, 1), NA())</f>
        <v>58.6</v>
      </c>
      <c r="F145" s="371">
        <f>IF(ISNUMBER(Regressions!F155),ROUND(Regressions!F155, 1), NA())</f>
        <v>58.6</v>
      </c>
      <c r="G145" s="261">
        <f>IF(ISNUMBER(Regressions!G155),ROUND(Regressions!G155, 1), NA())</f>
        <v>58.6</v>
      </c>
      <c r="H145" s="372">
        <f>IF(ISNUMBER(Regressions!H155),ROUND(Regressions!H155, 1), NA())</f>
        <v>0</v>
      </c>
      <c r="I145" s="262">
        <f>IF(ISNUMBER(Regressions!I155),ROUND(Regressions!I155, 1), NA())</f>
        <v>41.4</v>
      </c>
      <c r="J145" s="373">
        <f>IF(ISNUMBER(Regressions!K155),ROUND(Regressions!K155, 1), NA())</f>
        <v>79.400000000000006</v>
      </c>
      <c r="K145" s="371" t="e">
        <f>IF(ISNUMBER(Regressions!L155),ROUND(Regressions!L155, 1), NA())</f>
        <v>#N/A</v>
      </c>
      <c r="L145" s="263">
        <f>IF(ISNUMBER(Regressions!M155),ROUND(Regressions!M155, 1), NA())</f>
        <v>57</v>
      </c>
      <c r="M145" s="372">
        <f>IF(ISNUMBER(Regressions!N155),ROUND(Regressions!N155, 1), NA())</f>
        <v>22.3</v>
      </c>
      <c r="N145" s="262">
        <f>IF(ISNUMBER(Regressions!O155),ROUND(Regressions!O155, 1), NA())</f>
        <v>20.6</v>
      </c>
      <c r="O145" s="373" t="e">
        <f>IF(ISNUMBER(Regressions!Q155),ROUND(Regressions!Q155, 1), NA())</f>
        <v>#N/A</v>
      </c>
      <c r="P145" s="371" t="e">
        <f>IF(ISNUMBER(Regressions!R155),ROUND(Regressions!R155, 1), NA())</f>
        <v>#N/A</v>
      </c>
      <c r="Q145" s="240">
        <f>IF(ISNUMBER(Regressions!S155),ROUND(Regressions!S155, 1), NA())</f>
        <v>24.1</v>
      </c>
      <c r="R145" s="372" t="e">
        <f>IF(ISNUMBER(Regressions!T155),ROUND(Regressions!T155, 1), NA())</f>
        <v>#N/A</v>
      </c>
      <c r="S145" s="262" t="e">
        <f>IF(ISNUMBER(Regressions!U155),ROUND(Regressions!U155, 1), NA())</f>
        <v>#N/A</v>
      </c>
    </row>
    <row xmlns:x14ac="http://schemas.microsoft.com/office/spreadsheetml/2009/9/ac" r="146" x14ac:dyDescent="0.2">
      <c r="A146" s="368" t="str">
        <f>IF(ISBLANK(Regressions!A156), " ", Regressions!A156)</f>
        <v>Burkina Faso</v>
      </c>
      <c r="B146" s="369">
        <f>IF(ISBLANK(Regressions!B156), " ", Regressions!B156)</f>
        <v>2018</v>
      </c>
      <c r="C146" s="374" t="str">
        <f>IF(ISBLANK(Regressions!C156), " ", Regressions!C156)</f>
        <v>Primary</v>
      </c>
      <c r="D146" s="370">
        <f>IF(ISBLANK(Regressions!D156), " ", Regressions!D156)</f>
        <v>3495472</v>
      </c>
      <c r="E146" s="239">
        <f>IF(ISNUMBER(Regressions!E156),ROUND(Regressions!E156, 1), NA())</f>
        <v>60.9</v>
      </c>
      <c r="F146" s="371">
        <f>IF(ISNUMBER(Regressions!F156),ROUND(Regressions!F156, 1), NA())</f>
        <v>60.9</v>
      </c>
      <c r="G146" s="261">
        <f>IF(ISNUMBER(Regressions!G156),ROUND(Regressions!G156, 1), NA())</f>
        <v>60.9</v>
      </c>
      <c r="H146" s="372">
        <f>IF(ISNUMBER(Regressions!H156),ROUND(Regressions!H156, 1), NA())</f>
        <v>0</v>
      </c>
      <c r="I146" s="262">
        <f>IF(ISNUMBER(Regressions!I156),ROUND(Regressions!I156, 1), NA())</f>
        <v>39.1</v>
      </c>
      <c r="J146" s="373">
        <f>IF(ISNUMBER(Regressions!K156),ROUND(Regressions!K156, 1), NA())</f>
        <v>81.599999999999994</v>
      </c>
      <c r="K146" s="371" t="e">
        <f>IF(ISNUMBER(Regressions!L156),ROUND(Regressions!L156, 1), NA())</f>
        <v>#N/A</v>
      </c>
      <c r="L146" s="263">
        <f>IF(ISNUMBER(Regressions!M156),ROUND(Regressions!M156, 1), NA())</f>
        <v>57</v>
      </c>
      <c r="M146" s="372">
        <f>IF(ISNUMBER(Regressions!N156),ROUND(Regressions!N156, 1), NA())</f>
        <v>24.6</v>
      </c>
      <c r="N146" s="262">
        <f>IF(ISNUMBER(Regressions!O156),ROUND(Regressions!O156, 1), NA())</f>
        <v>18.399999999999999</v>
      </c>
      <c r="O146" s="373" t="e">
        <f>IF(ISNUMBER(Regressions!Q156),ROUND(Regressions!Q156, 1), NA())</f>
        <v>#N/A</v>
      </c>
      <c r="P146" s="371" t="e">
        <f>IF(ISNUMBER(Regressions!R156),ROUND(Regressions!R156, 1), NA())</f>
        <v>#N/A</v>
      </c>
      <c r="Q146" s="240">
        <f>IF(ISNUMBER(Regressions!S156),ROUND(Regressions!S156, 1), NA())</f>
        <v>28.5</v>
      </c>
      <c r="R146" s="372" t="e">
        <f>IF(ISNUMBER(Regressions!T156),ROUND(Regressions!T156, 1), NA())</f>
        <v>#N/A</v>
      </c>
      <c r="S146" s="262" t="e">
        <f>IF(ISNUMBER(Regressions!U156),ROUND(Regressions!U156, 1), NA())</f>
        <v>#N/A</v>
      </c>
    </row>
    <row xmlns:x14ac="http://schemas.microsoft.com/office/spreadsheetml/2009/9/ac" r="147" x14ac:dyDescent="0.2">
      <c r="A147" s="368" t="str">
        <f>IF(ISBLANK(Regressions!A157), " ", Regressions!A157)</f>
        <v>Burkina Faso</v>
      </c>
      <c r="B147" s="369">
        <f>IF(ISBLANK(Regressions!B157), " ", Regressions!B157)</f>
        <v>2019</v>
      </c>
      <c r="C147" s="374" t="str">
        <f>IF(ISBLANK(Regressions!C157), " ", Regressions!C157)</f>
        <v>Primary</v>
      </c>
      <c r="D147" s="370">
        <f>IF(ISBLANK(Regressions!D157), " ", Regressions!D157)</f>
        <v>3594886</v>
      </c>
      <c r="E147" s="239">
        <f>IF(ISNUMBER(Regressions!E157),ROUND(Regressions!E157, 1), NA())</f>
        <v>63.2</v>
      </c>
      <c r="F147" s="371">
        <f>IF(ISNUMBER(Regressions!F157),ROUND(Regressions!F157, 1), NA())</f>
        <v>63.2</v>
      </c>
      <c r="G147" s="261">
        <f>IF(ISNUMBER(Regressions!G157),ROUND(Regressions!G157, 1), NA())</f>
        <v>63.2</v>
      </c>
      <c r="H147" s="372">
        <f>IF(ISNUMBER(Regressions!H157),ROUND(Regressions!H157, 1), NA())</f>
        <v>0</v>
      </c>
      <c r="I147" s="262">
        <f>IF(ISNUMBER(Regressions!I157),ROUND(Regressions!I157, 1), NA())</f>
        <v>36.799999999999997</v>
      </c>
      <c r="J147" s="373">
        <f>IF(ISNUMBER(Regressions!K157),ROUND(Regressions!K157, 1), NA())</f>
        <v>81.599999999999994</v>
      </c>
      <c r="K147" s="371" t="e">
        <f>IF(ISNUMBER(Regressions!L157),ROUND(Regressions!L157, 1), NA())</f>
        <v>#N/A</v>
      </c>
      <c r="L147" s="263">
        <f>IF(ISNUMBER(Regressions!M157),ROUND(Regressions!M157, 1), NA())</f>
        <v>57</v>
      </c>
      <c r="M147" s="372">
        <f>IF(ISNUMBER(Regressions!N157),ROUND(Regressions!N157, 1), NA())</f>
        <v>24.6</v>
      </c>
      <c r="N147" s="262">
        <f>IF(ISNUMBER(Regressions!O157),ROUND(Regressions!O157, 1), NA())</f>
        <v>18.399999999999999</v>
      </c>
      <c r="O147" s="373" t="e">
        <f>IF(ISNUMBER(Regressions!Q157),ROUND(Regressions!Q157, 1), NA())</f>
        <v>#N/A</v>
      </c>
      <c r="P147" s="371" t="e">
        <f>IF(ISNUMBER(Regressions!R157),ROUND(Regressions!R157, 1), NA())</f>
        <v>#N/A</v>
      </c>
      <c r="Q147" s="240">
        <f>IF(ISNUMBER(Regressions!S157),ROUND(Regressions!S157, 1), NA())</f>
        <v>33</v>
      </c>
      <c r="R147" s="372" t="e">
        <f>IF(ISNUMBER(Regressions!T157),ROUND(Regressions!T157, 1), NA())</f>
        <v>#N/A</v>
      </c>
      <c r="S147" s="262" t="e">
        <f>IF(ISNUMBER(Regressions!U157),ROUND(Regressions!U157, 1), NA())</f>
        <v>#N/A</v>
      </c>
    </row>
    <row xmlns:x14ac="http://schemas.microsoft.com/office/spreadsheetml/2009/9/ac" r="148" x14ac:dyDescent="0.2">
      <c r="A148" s="368" t="str">
        <f>IF(ISBLANK(Regressions!A158), " ", Regressions!A158)</f>
        <v>Burkina Faso</v>
      </c>
      <c r="B148" s="369">
        <f>IF(ISBLANK(Regressions!B158), " ", Regressions!B158)</f>
        <v>2020</v>
      </c>
      <c r="C148" s="374" t="str">
        <f>IF(ISBLANK(Regressions!C158), " ", Regressions!C158)</f>
        <v>Primary</v>
      </c>
      <c r="D148" s="370">
        <f>IF(ISBLANK(Regressions!D158), " ", Regressions!D158)</f>
        <v>3688616</v>
      </c>
      <c r="E148" s="239" t="e">
        <f>IF(ISNUMBER(Regressions!E158),ROUND(Regressions!E158, 1), NA())</f>
        <v>#N/A</v>
      </c>
      <c r="F148" s="371">
        <f>IF(ISNUMBER(Regressions!F158),ROUND(Regressions!F158, 1), NA())</f>
        <v>65.5</v>
      </c>
      <c r="G148" s="261">
        <f>IF(ISNUMBER(Regressions!G158),ROUND(Regressions!G158, 1), NA())</f>
        <v>65.5</v>
      </c>
      <c r="H148" s="372">
        <f>IF(ISNUMBER(Regressions!H158),ROUND(Regressions!H158, 1), NA())</f>
        <v>0</v>
      </c>
      <c r="I148" s="262">
        <f>IF(ISNUMBER(Regressions!I158),ROUND(Regressions!I158, 1), NA())</f>
        <v>34.5</v>
      </c>
      <c r="J148" s="373">
        <f>IF(ISNUMBER(Regressions!K158),ROUND(Regressions!K158, 1), NA())</f>
        <v>81.599999999999994</v>
      </c>
      <c r="K148" s="371" t="e">
        <f>IF(ISNUMBER(Regressions!L158),ROUND(Regressions!L158, 1), NA())</f>
        <v>#N/A</v>
      </c>
      <c r="L148" s="263">
        <f>IF(ISNUMBER(Regressions!M158),ROUND(Regressions!M158, 1), NA())</f>
        <v>57</v>
      </c>
      <c r="M148" s="372">
        <f>IF(ISNUMBER(Regressions!N158),ROUND(Regressions!N158, 1), NA())</f>
        <v>24.6</v>
      </c>
      <c r="N148" s="262">
        <f>IF(ISNUMBER(Regressions!O158),ROUND(Regressions!O158, 1), NA())</f>
        <v>18.399999999999999</v>
      </c>
      <c r="O148" s="373" t="e">
        <f>IF(ISNUMBER(Regressions!Q158),ROUND(Regressions!Q158, 1), NA())</f>
        <v>#N/A</v>
      </c>
      <c r="P148" s="371" t="e">
        <f>IF(ISNUMBER(Regressions!R158),ROUND(Regressions!R158, 1), NA())</f>
        <v>#N/A</v>
      </c>
      <c r="Q148" s="240">
        <f>IF(ISNUMBER(Regressions!S158),ROUND(Regressions!S158, 1), NA())</f>
        <v>37.5</v>
      </c>
      <c r="R148" s="372" t="e">
        <f>IF(ISNUMBER(Regressions!T158),ROUND(Regressions!T158, 1), NA())</f>
        <v>#N/A</v>
      </c>
      <c r="S148" s="262" t="e">
        <f>IF(ISNUMBER(Regressions!U158),ROUND(Regressions!U158, 1), NA())</f>
        <v>#N/A</v>
      </c>
    </row>
    <row xmlns:x14ac="http://schemas.microsoft.com/office/spreadsheetml/2009/9/ac" r="149" x14ac:dyDescent="0.2">
      <c r="A149" s="433" t="str">
        <f>IF(ISBLANK(Regressions!A159), " ", Regressions!A159)</f>
        <v>Burkina Faso</v>
      </c>
      <c r="B149" s="434">
        <f>IF(ISBLANK(Regressions!B159), " ", Regressions!B159)</f>
        <v>2021</v>
      </c>
      <c r="C149" s="435" t="str">
        <f>IF(ISBLANK(Regressions!C159), " ", Regressions!C159)</f>
        <v>Primary</v>
      </c>
      <c r="D149" s="436">
        <f>IF(ISBLANK(Regressions!D159), " ", Regressions!D159)</f>
        <v>3775881</v>
      </c>
      <c r="E149" s="439" t="e">
        <f>IF(ISNUMBER(Regressions!E159),ROUND(Regressions!E159, 1), NA())</f>
        <v>#N/A</v>
      </c>
      <c r="F149" s="437">
        <f>IF(ISNUMBER(Regressions!F159),ROUND(Regressions!F159, 1), NA())</f>
        <v>67.900000000000006</v>
      </c>
      <c r="G149" s="440">
        <f>IF(ISNUMBER(Regressions!G159),ROUND(Regressions!G159, 1), NA())</f>
        <v>66.900000000000006</v>
      </c>
      <c r="H149" s="438">
        <f>IF(ISNUMBER(Regressions!H159),ROUND(Regressions!H159, 1), NA())</f>
        <v>1</v>
      </c>
      <c r="I149" s="441">
        <f>IF(ISNUMBER(Regressions!I159),ROUND(Regressions!I159, 1), NA())</f>
        <v>32.1</v>
      </c>
      <c r="J149" s="439">
        <f>IF(ISNUMBER(Regressions!K159),ROUND(Regressions!K159, 1), NA())</f>
        <v>81.599999999999994</v>
      </c>
      <c r="K149" s="437" t="e">
        <f>IF(ISNUMBER(Regressions!L159),ROUND(Regressions!L159, 1), NA())</f>
        <v>#N/A</v>
      </c>
      <c r="L149" s="442">
        <f>IF(ISNUMBER(Regressions!M159),ROUND(Regressions!M159, 1), NA())</f>
        <v>57</v>
      </c>
      <c r="M149" s="438">
        <f>IF(ISNUMBER(Regressions!N159),ROUND(Regressions!N159, 1), NA())</f>
        <v>24.6</v>
      </c>
      <c r="N149" s="441">
        <f>IF(ISNUMBER(Regressions!O159),ROUND(Regressions!O159, 1), NA())</f>
        <v>18.399999999999999</v>
      </c>
      <c r="O149" s="439" t="e">
        <f>IF(ISNUMBER(Regressions!Q159),ROUND(Regressions!Q159, 1), NA())</f>
        <v>#N/A</v>
      </c>
      <c r="P149" s="437" t="e">
        <f>IF(ISNUMBER(Regressions!R159),ROUND(Regressions!R159, 1), NA())</f>
        <v>#N/A</v>
      </c>
      <c r="Q149" s="443">
        <f>IF(ISNUMBER(Regressions!S159),ROUND(Regressions!S159, 1), NA())</f>
        <v>41.9</v>
      </c>
      <c r="R149" s="438" t="e">
        <f>IF(ISNUMBER(Regressions!T159),ROUND(Regressions!T159, 1), NA())</f>
        <v>#N/A</v>
      </c>
      <c r="S149" s="441" t="e">
        <f>IF(ISNUMBER(Regressions!U159),ROUND(Regressions!U159, 1), NA())</f>
        <v>#N/A</v>
      </c>
      <c r="T149" s="432"/>
      <c r="U149" s="432"/>
      <c r="V149" s="432"/>
      <c r="W149" s="432"/>
      <c r="X149" s="432"/>
      <c r="Y149" s="432"/>
      <c r="Z149" s="432"/>
      <c r="AA149" s="432"/>
      <c r="AB149" s="432"/>
      <c r="AC149" s="432"/>
    </row>
    <row xmlns:x14ac="http://schemas.microsoft.com/office/spreadsheetml/2009/9/ac" r="150" x14ac:dyDescent="0.2">
      <c r="A150" s="368" t="str">
        <f>IF(ISBLANK(Regressions!A160), " ", Regressions!A160)</f>
        <v>Burkina Faso</v>
      </c>
      <c r="B150" s="369">
        <f>IF(ISBLANK(Regressions!B160), " ", Regressions!B160)</f>
        <v>2022</v>
      </c>
      <c r="C150" s="374" t="str">
        <f>IF(ISBLANK(Regressions!C160), " ", Regressions!C160)</f>
        <v>Primary</v>
      </c>
      <c r="D150" s="370">
        <f>IF(ISBLANK(Regressions!D160), " ", Regressions!D160)</f>
        <v>3855111</v>
      </c>
      <c r="E150" s="239" t="e">
        <f>IF(ISNUMBER(Regressions!E160),ROUND(Regressions!E160, 1), NA())</f>
        <v>#N/A</v>
      </c>
      <c r="F150" s="371">
        <f>IF(ISNUMBER(Regressions!F160),ROUND(Regressions!F160, 1), NA())</f>
        <v>70.2</v>
      </c>
      <c r="G150" s="261">
        <f>IF(ISNUMBER(Regressions!G160),ROUND(Regressions!G160, 1), NA())</f>
        <v>66.900000000000006</v>
      </c>
      <c r="H150" s="372">
        <f>IF(ISNUMBER(Regressions!H160),ROUND(Regressions!H160, 1), NA())</f>
        <v>3.3</v>
      </c>
      <c r="I150" s="262">
        <f>IF(ISNUMBER(Regressions!I160),ROUND(Regressions!I160, 1), NA())</f>
        <v>29.8</v>
      </c>
      <c r="J150" s="373">
        <f>IF(ISNUMBER(Regressions!K160),ROUND(Regressions!K160, 1), NA())</f>
        <v>81.599999999999994</v>
      </c>
      <c r="K150" s="371" t="e">
        <f>IF(ISNUMBER(Regressions!L160),ROUND(Regressions!L160, 1), NA())</f>
        <v>#N/A</v>
      </c>
      <c r="L150" s="263">
        <f>IF(ISNUMBER(Regressions!M160),ROUND(Regressions!M160, 1), NA())</f>
        <v>57</v>
      </c>
      <c r="M150" s="372">
        <f>IF(ISNUMBER(Regressions!N160),ROUND(Regressions!N160, 1), NA())</f>
        <v>24.6</v>
      </c>
      <c r="N150" s="262">
        <f>IF(ISNUMBER(Regressions!O160),ROUND(Regressions!O160, 1), NA())</f>
        <v>18.399999999999999</v>
      </c>
      <c r="O150" s="373" t="e">
        <f>IF(ISNUMBER(Regressions!Q160),ROUND(Regressions!Q160, 1), NA())</f>
        <v>#N/A</v>
      </c>
      <c r="P150" s="371" t="e">
        <f>IF(ISNUMBER(Regressions!R160),ROUND(Regressions!R160, 1), NA())</f>
        <v>#N/A</v>
      </c>
      <c r="Q150" s="240">
        <f>IF(ISNUMBER(Regressions!S160),ROUND(Regressions!S160, 1), NA())</f>
        <v>46.4</v>
      </c>
      <c r="R150" s="372" t="e">
        <f>IF(ISNUMBER(Regressions!T160),ROUND(Regressions!T160, 1), NA())</f>
        <v>#N/A</v>
      </c>
      <c r="S150" s="262" t="e">
        <f>IF(ISNUMBER(Regressions!U160),ROUND(Regressions!U160, 1), NA())</f>
        <v>#N/A</v>
      </c>
    </row>
    <row xmlns:x14ac="http://schemas.microsoft.com/office/spreadsheetml/2009/9/ac" r="151" x14ac:dyDescent="0.2">
      <c r="A151" s="375" t="str">
        <f>IF(ISBLANK(Regressions!A161), " ", Regressions!A161)</f>
        <v>Burkina Faso</v>
      </c>
      <c r="B151" s="376">
        <f>IF(ISBLANK(Regressions!B161), " ", Regressions!B161)</f>
        <v>2023</v>
      </c>
      <c r="C151" s="377" t="str">
        <f>IF(ISBLANK(Regressions!C161), " ", Regressions!C161)</f>
        <v>Primary</v>
      </c>
      <c r="D151" s="378">
        <f>IF(ISBLANK(Regressions!D161), " ", Regressions!D161)</f>
        <v>3902038</v>
      </c>
      <c r="E151" s="379" t="e">
        <f>IF(ISNUMBER(Regressions!E161),ROUND(Regressions!E161, 1), NA())</f>
        <v>#N/A</v>
      </c>
      <c r="F151" s="380">
        <f>IF(ISNUMBER(Regressions!F161),ROUND(Regressions!F161, 1), NA())</f>
        <v>72.5</v>
      </c>
      <c r="G151" s="381">
        <f>IF(ISNUMBER(Regressions!G161),ROUND(Regressions!G161, 1), NA())</f>
        <v>66.900000000000006</v>
      </c>
      <c r="H151" s="382">
        <f>IF(ISNUMBER(Regressions!H161),ROUND(Regressions!H161, 1), NA())</f>
        <v>5.6</v>
      </c>
      <c r="I151" s="383">
        <f>IF(ISNUMBER(Regressions!I161),ROUND(Regressions!I161, 1), NA())</f>
        <v>27.5</v>
      </c>
      <c r="J151" s="384" t="e">
        <f>IF(ISNUMBER(Regressions!K161),ROUND(Regressions!K161, 1), NA())</f>
        <v>#N/A</v>
      </c>
      <c r="K151" s="380" t="e">
        <f>IF(ISNUMBER(Regressions!L161),ROUND(Regressions!L161, 1), NA())</f>
        <v>#N/A</v>
      </c>
      <c r="L151" s="385">
        <f>IF(ISNUMBER(Regressions!M161),ROUND(Regressions!M161, 1), NA())</f>
        <v>57</v>
      </c>
      <c r="M151" s="382" t="e">
        <f>IF(ISNUMBER(Regressions!N161),ROUND(Regressions!N161, 1), NA())</f>
        <v>#N/A</v>
      </c>
      <c r="N151" s="383" t="e">
        <f>IF(ISNUMBER(Regressions!O161),ROUND(Regressions!O161, 1), NA())</f>
        <v>#N/A</v>
      </c>
      <c r="O151" s="384" t="e">
        <f>IF(ISNUMBER(Regressions!Q161),ROUND(Regressions!Q161, 1), NA())</f>
        <v>#N/A</v>
      </c>
      <c r="P151" s="380" t="e">
        <f>IF(ISNUMBER(Regressions!R161),ROUND(Regressions!R161, 1), NA())</f>
        <v>#N/A</v>
      </c>
      <c r="Q151" s="386">
        <f>IF(ISNUMBER(Regressions!S161),ROUND(Regressions!S161, 1), NA())</f>
        <v>50.8</v>
      </c>
      <c r="R151" s="382" t="e">
        <f>IF(ISNUMBER(Regressions!T161),ROUND(Regressions!T161, 1), NA())</f>
        <v>#N/A</v>
      </c>
      <c r="S151" s="383" t="e">
        <f>IF(ISNUMBER(Regressions!U161),ROUND(Regressions!U161, 1), NA())</f>
        <v>#N/A</v>
      </c>
    </row>
    <row xmlns:x14ac="http://schemas.microsoft.com/office/spreadsheetml/2009/9/ac" r="152" hidden="true" x14ac:dyDescent="0.2">
      <c r="A152" s="368" t="str">
        <f>IF(ISBLANK(Regressions!A162), " ", Regressions!A162)</f>
        <v>Burkina Faso</v>
      </c>
      <c r="B152" s="369">
        <f>IF(ISBLANK(Regressions!B162), " ", Regressions!B162)</f>
        <v>2024</v>
      </c>
      <c r="C152" s="374" t="str">
        <f>IF(ISBLANK(Regressions!C162), " ", Regressions!C162)</f>
        <v>Primary</v>
      </c>
      <c r="D152" s="370" t="str">
        <f>IF(ISBLANK(Regressions!D162), " ", Regressions!D162)</f>
        <v> </v>
      </c>
      <c r="E152" s="239" t="e">
        <f>IF(ISNUMBER(Regressions!E162),ROUND(Regressions!E162, 1), NA())</f>
        <v>#N/A</v>
      </c>
      <c r="F152" s="371" t="e">
        <f>IF(ISNUMBER(Regressions!F162),ROUND(Regressions!F162, 1), NA())</f>
        <v>#N/A</v>
      </c>
      <c r="G152" s="261" t="e">
        <f>IF(ISNUMBER(Regressions!G162),ROUND(Regressions!G162, 1), NA())</f>
        <v>#N/A</v>
      </c>
      <c r="H152" s="372" t="e">
        <f>IF(ISNUMBER(Regressions!H162),ROUND(Regressions!H162, 1), NA())</f>
        <v>#N/A</v>
      </c>
      <c r="I152" s="262" t="e">
        <f>IF(ISNUMBER(Regressions!I162),ROUND(Regressions!I162, 1), NA())</f>
        <v>#N/A</v>
      </c>
      <c r="J152" s="373" t="e">
        <f>IF(ISNUMBER(Regressions!K162),ROUND(Regressions!K162, 1), NA())</f>
        <v>#N/A</v>
      </c>
      <c r="K152" s="371" t="e">
        <f>IF(ISNUMBER(Regressions!L162),ROUND(Regressions!L162, 1), NA())</f>
        <v>#N/A</v>
      </c>
      <c r="L152" s="263" t="e">
        <f>IF(ISNUMBER(Regressions!M162),ROUND(Regressions!M162, 1), NA())</f>
        <v>#N/A</v>
      </c>
      <c r="M152" s="372" t="e">
        <f>IF(ISNUMBER(Regressions!N162),ROUND(Regressions!N162, 1), NA())</f>
        <v>#N/A</v>
      </c>
      <c r="N152" s="262" t="e">
        <f>IF(ISNUMBER(Regressions!O162),ROUND(Regressions!O162, 1), NA())</f>
        <v>#N/A</v>
      </c>
      <c r="O152" s="373" t="e">
        <f>IF(ISNUMBER(Regressions!Q162),ROUND(Regressions!Q162, 1), NA())</f>
        <v>#N/A</v>
      </c>
      <c r="P152" s="371" t="e">
        <f>IF(ISNUMBER(Regressions!R162),ROUND(Regressions!R162, 1), NA())</f>
        <v>#N/A</v>
      </c>
      <c r="Q152" s="240" t="e">
        <f>IF(ISNUMBER(Regressions!S162),ROUND(Regressions!S162, 1), NA())</f>
        <v>#N/A</v>
      </c>
      <c r="R152" s="372" t="e">
        <f>IF(ISNUMBER(Regressions!T162),ROUND(Regressions!T162, 1), NA())</f>
        <v>#N/A</v>
      </c>
      <c r="S152" s="262" t="e">
        <f>IF(ISNUMBER(Regressions!U162),ROUND(Regressions!U162, 1), NA())</f>
        <v>#N/A</v>
      </c>
    </row>
    <row xmlns:x14ac="http://schemas.microsoft.com/office/spreadsheetml/2009/9/ac" r="153" hidden="true" x14ac:dyDescent="0.2">
      <c r="A153" s="368" t="str">
        <f>IF(ISBLANK(Regressions!A163), " ", Regressions!A163)</f>
        <v>Burkina Faso</v>
      </c>
      <c r="B153" s="369">
        <f>IF(ISBLANK(Regressions!B163), " ", Regressions!B163)</f>
        <v>2025</v>
      </c>
      <c r="C153" s="374" t="str">
        <f>IF(ISBLANK(Regressions!C163), " ", Regressions!C163)</f>
        <v>Primary</v>
      </c>
      <c r="D153" s="370" t="str">
        <f>IF(ISBLANK(Regressions!D163), " ", Regressions!D163)</f>
        <v> </v>
      </c>
      <c r="E153" s="239" t="e">
        <f>IF(ISNUMBER(Regressions!E163),ROUND(Regressions!E163, 1), NA())</f>
        <v>#N/A</v>
      </c>
      <c r="F153" s="371" t="e">
        <f>IF(ISNUMBER(Regressions!F163),ROUND(Regressions!F163, 1), NA())</f>
        <v>#N/A</v>
      </c>
      <c r="G153" s="261" t="e">
        <f>IF(ISNUMBER(Regressions!G163),ROUND(Regressions!G163, 1), NA())</f>
        <v>#N/A</v>
      </c>
      <c r="H153" s="372" t="e">
        <f>IF(ISNUMBER(Regressions!H163),ROUND(Regressions!H163, 1), NA())</f>
        <v>#N/A</v>
      </c>
      <c r="I153" s="262" t="e">
        <f>IF(ISNUMBER(Regressions!I163),ROUND(Regressions!I163, 1), NA())</f>
        <v>#N/A</v>
      </c>
      <c r="J153" s="373" t="e">
        <f>IF(ISNUMBER(Regressions!K163),ROUND(Regressions!K163, 1), NA())</f>
        <v>#N/A</v>
      </c>
      <c r="K153" s="371" t="e">
        <f>IF(ISNUMBER(Regressions!L163),ROUND(Regressions!L163, 1), NA())</f>
        <v>#N/A</v>
      </c>
      <c r="L153" s="263" t="e">
        <f>IF(ISNUMBER(Regressions!M163),ROUND(Regressions!M163, 1), NA())</f>
        <v>#N/A</v>
      </c>
      <c r="M153" s="372" t="e">
        <f>IF(ISNUMBER(Regressions!N163),ROUND(Regressions!N163, 1), NA())</f>
        <v>#N/A</v>
      </c>
      <c r="N153" s="262" t="e">
        <f>IF(ISNUMBER(Regressions!O163),ROUND(Regressions!O163, 1), NA())</f>
        <v>#N/A</v>
      </c>
      <c r="O153" s="373" t="e">
        <f>IF(ISNUMBER(Regressions!Q163),ROUND(Regressions!Q163, 1), NA())</f>
        <v>#N/A</v>
      </c>
      <c r="P153" s="371" t="e">
        <f>IF(ISNUMBER(Regressions!R163),ROUND(Regressions!R163, 1), NA())</f>
        <v>#N/A</v>
      </c>
      <c r="Q153" s="240" t="e">
        <f>IF(ISNUMBER(Regressions!S163),ROUND(Regressions!S163, 1), NA())</f>
        <v>#N/A</v>
      </c>
      <c r="R153" s="372" t="e">
        <f>IF(ISNUMBER(Regressions!T163),ROUND(Regressions!T163, 1), NA())</f>
        <v>#N/A</v>
      </c>
      <c r="S153" s="262" t="e">
        <f>IF(ISNUMBER(Regressions!U163),ROUND(Regressions!U163, 1), NA())</f>
        <v>#N/A</v>
      </c>
    </row>
    <row xmlns:x14ac="http://schemas.microsoft.com/office/spreadsheetml/2009/9/ac" r="154" hidden="true" x14ac:dyDescent="0.2">
      <c r="A154" s="368" t="str">
        <f>IF(ISBLANK(Regressions!A164), " ", Regressions!A164)</f>
        <v>Burkina Faso</v>
      </c>
      <c r="B154" s="369">
        <f>IF(ISBLANK(Regressions!B164), " ", Regressions!B164)</f>
        <v>2026</v>
      </c>
      <c r="C154" s="374" t="str">
        <f>IF(ISBLANK(Regressions!C164), " ", Regressions!C164)</f>
        <v>Primary</v>
      </c>
      <c r="D154" s="370" t="str">
        <f>IF(ISBLANK(Regressions!D164), " ", Regressions!D164)</f>
        <v> </v>
      </c>
      <c r="E154" s="239" t="e">
        <f>IF(ISNUMBER(Regressions!E164),ROUND(Regressions!E164, 1), NA())</f>
        <v>#N/A</v>
      </c>
      <c r="F154" s="371" t="e">
        <f>IF(ISNUMBER(Regressions!F164),ROUND(Regressions!F164, 1), NA())</f>
        <v>#N/A</v>
      </c>
      <c r="G154" s="261" t="e">
        <f>IF(ISNUMBER(Regressions!G164),ROUND(Regressions!G164, 1), NA())</f>
        <v>#N/A</v>
      </c>
      <c r="H154" s="372" t="e">
        <f>IF(ISNUMBER(Regressions!H164),ROUND(Regressions!H164, 1), NA())</f>
        <v>#N/A</v>
      </c>
      <c r="I154" s="262" t="e">
        <f>IF(ISNUMBER(Regressions!I164),ROUND(Regressions!I164, 1), NA())</f>
        <v>#N/A</v>
      </c>
      <c r="J154" s="373" t="e">
        <f>IF(ISNUMBER(Regressions!K164),ROUND(Regressions!K164, 1), NA())</f>
        <v>#N/A</v>
      </c>
      <c r="K154" s="371" t="e">
        <f>IF(ISNUMBER(Regressions!L164),ROUND(Regressions!L164, 1), NA())</f>
        <v>#N/A</v>
      </c>
      <c r="L154" s="263" t="e">
        <f>IF(ISNUMBER(Regressions!M164),ROUND(Regressions!M164, 1), NA())</f>
        <v>#N/A</v>
      </c>
      <c r="M154" s="372" t="e">
        <f>IF(ISNUMBER(Regressions!N164),ROUND(Regressions!N164, 1), NA())</f>
        <v>#N/A</v>
      </c>
      <c r="N154" s="262" t="e">
        <f>IF(ISNUMBER(Regressions!O164),ROUND(Regressions!O164, 1), NA())</f>
        <v>#N/A</v>
      </c>
      <c r="O154" s="373" t="e">
        <f>IF(ISNUMBER(Regressions!Q164),ROUND(Regressions!Q164, 1), NA())</f>
        <v>#N/A</v>
      </c>
      <c r="P154" s="371" t="e">
        <f>IF(ISNUMBER(Regressions!R164),ROUND(Regressions!R164, 1), NA())</f>
        <v>#N/A</v>
      </c>
      <c r="Q154" s="240" t="e">
        <f>IF(ISNUMBER(Regressions!S164),ROUND(Regressions!S164, 1), NA())</f>
        <v>#N/A</v>
      </c>
      <c r="R154" s="372" t="e">
        <f>IF(ISNUMBER(Regressions!T164),ROUND(Regressions!T164, 1), NA())</f>
        <v>#N/A</v>
      </c>
      <c r="S154" s="262" t="e">
        <f>IF(ISNUMBER(Regressions!U164),ROUND(Regressions!U164, 1), NA())</f>
        <v>#N/A</v>
      </c>
    </row>
    <row xmlns:x14ac="http://schemas.microsoft.com/office/spreadsheetml/2009/9/ac" r="155" hidden="true" x14ac:dyDescent="0.2">
      <c r="A155" s="368" t="str">
        <f>IF(ISBLANK(Regressions!A165), " ", Regressions!A165)</f>
        <v>Burkina Faso</v>
      </c>
      <c r="B155" s="369">
        <f>IF(ISBLANK(Regressions!B165), " ", Regressions!B165)</f>
        <v>2027</v>
      </c>
      <c r="C155" s="374" t="str">
        <f>IF(ISBLANK(Regressions!C165), " ", Regressions!C165)</f>
        <v>Primary</v>
      </c>
      <c r="D155" s="370" t="str">
        <f>IF(ISBLANK(Regressions!D165), " ", Regressions!D165)</f>
        <v> </v>
      </c>
      <c r="E155" s="239" t="e">
        <f>IF(ISNUMBER(Regressions!E165),ROUND(Regressions!E165, 1), NA())</f>
        <v>#N/A</v>
      </c>
      <c r="F155" s="371" t="e">
        <f>IF(ISNUMBER(Regressions!F165),ROUND(Regressions!F165, 1), NA())</f>
        <v>#N/A</v>
      </c>
      <c r="G155" s="261" t="e">
        <f>IF(ISNUMBER(Regressions!G165),ROUND(Regressions!G165, 1), NA())</f>
        <v>#N/A</v>
      </c>
      <c r="H155" s="372" t="e">
        <f>IF(ISNUMBER(Regressions!H165),ROUND(Regressions!H165, 1), NA())</f>
        <v>#N/A</v>
      </c>
      <c r="I155" s="262" t="e">
        <f>IF(ISNUMBER(Regressions!I165),ROUND(Regressions!I165, 1), NA())</f>
        <v>#N/A</v>
      </c>
      <c r="J155" s="373" t="e">
        <f>IF(ISNUMBER(Regressions!K165),ROUND(Regressions!K165, 1), NA())</f>
        <v>#N/A</v>
      </c>
      <c r="K155" s="371" t="e">
        <f>IF(ISNUMBER(Regressions!L165),ROUND(Regressions!L165, 1), NA())</f>
        <v>#N/A</v>
      </c>
      <c r="L155" s="263" t="e">
        <f>IF(ISNUMBER(Regressions!M165),ROUND(Regressions!M165, 1), NA())</f>
        <v>#N/A</v>
      </c>
      <c r="M155" s="372" t="e">
        <f>IF(ISNUMBER(Regressions!N165),ROUND(Regressions!N165, 1), NA())</f>
        <v>#N/A</v>
      </c>
      <c r="N155" s="262" t="e">
        <f>IF(ISNUMBER(Regressions!O165),ROUND(Regressions!O165, 1), NA())</f>
        <v>#N/A</v>
      </c>
      <c r="O155" s="373" t="e">
        <f>IF(ISNUMBER(Regressions!Q165),ROUND(Regressions!Q165, 1), NA())</f>
        <v>#N/A</v>
      </c>
      <c r="P155" s="371" t="e">
        <f>IF(ISNUMBER(Regressions!R165),ROUND(Regressions!R165, 1), NA())</f>
        <v>#N/A</v>
      </c>
      <c r="Q155" s="240" t="e">
        <f>IF(ISNUMBER(Regressions!S165),ROUND(Regressions!S165, 1), NA())</f>
        <v>#N/A</v>
      </c>
      <c r="R155" s="372" t="e">
        <f>IF(ISNUMBER(Regressions!T165),ROUND(Regressions!T165, 1), NA())</f>
        <v>#N/A</v>
      </c>
      <c r="S155" s="262" t="e">
        <f>IF(ISNUMBER(Regressions!U165),ROUND(Regressions!U165, 1), NA())</f>
        <v>#N/A</v>
      </c>
    </row>
    <row xmlns:x14ac="http://schemas.microsoft.com/office/spreadsheetml/2009/9/ac" r="156" hidden="true" x14ac:dyDescent="0.2">
      <c r="A156" s="368" t="str">
        <f>IF(ISBLANK(Regressions!A166), " ", Regressions!A166)</f>
        <v>Burkina Faso</v>
      </c>
      <c r="B156" s="369">
        <f>IF(ISBLANK(Regressions!B166), " ", Regressions!B166)</f>
        <v>2028</v>
      </c>
      <c r="C156" s="374" t="str">
        <f>IF(ISBLANK(Regressions!C166), " ", Regressions!C166)</f>
        <v>Primary</v>
      </c>
      <c r="D156" s="370" t="str">
        <f>IF(ISBLANK(Regressions!D166), " ", Regressions!D166)</f>
        <v> </v>
      </c>
      <c r="E156" s="239" t="e">
        <f>IF(ISNUMBER(Regressions!E166),ROUND(Regressions!E166, 1), NA())</f>
        <v>#N/A</v>
      </c>
      <c r="F156" s="371" t="e">
        <f>IF(ISNUMBER(Regressions!F166),ROUND(Regressions!F166, 1), NA())</f>
        <v>#N/A</v>
      </c>
      <c r="G156" s="261" t="e">
        <f>IF(ISNUMBER(Regressions!G166),ROUND(Regressions!G166, 1), NA())</f>
        <v>#N/A</v>
      </c>
      <c r="H156" s="372" t="e">
        <f>IF(ISNUMBER(Regressions!H166),ROUND(Regressions!H166, 1), NA())</f>
        <v>#N/A</v>
      </c>
      <c r="I156" s="262" t="e">
        <f>IF(ISNUMBER(Regressions!I166),ROUND(Regressions!I166, 1), NA())</f>
        <v>#N/A</v>
      </c>
      <c r="J156" s="373" t="e">
        <f>IF(ISNUMBER(Regressions!K166),ROUND(Regressions!K166, 1), NA())</f>
        <v>#N/A</v>
      </c>
      <c r="K156" s="371" t="e">
        <f>IF(ISNUMBER(Regressions!L166),ROUND(Regressions!L166, 1), NA())</f>
        <v>#N/A</v>
      </c>
      <c r="L156" s="263" t="e">
        <f>IF(ISNUMBER(Regressions!M166),ROUND(Regressions!M166, 1), NA())</f>
        <v>#N/A</v>
      </c>
      <c r="M156" s="372" t="e">
        <f>IF(ISNUMBER(Regressions!N166),ROUND(Regressions!N166, 1), NA())</f>
        <v>#N/A</v>
      </c>
      <c r="N156" s="262" t="e">
        <f>IF(ISNUMBER(Regressions!O166),ROUND(Regressions!O166, 1), NA())</f>
        <v>#N/A</v>
      </c>
      <c r="O156" s="373" t="e">
        <f>IF(ISNUMBER(Regressions!Q166),ROUND(Regressions!Q166, 1), NA())</f>
        <v>#N/A</v>
      </c>
      <c r="P156" s="371" t="e">
        <f>IF(ISNUMBER(Regressions!R166),ROUND(Regressions!R166, 1), NA())</f>
        <v>#N/A</v>
      </c>
      <c r="Q156" s="240" t="e">
        <f>IF(ISNUMBER(Regressions!S166),ROUND(Regressions!S166, 1), NA())</f>
        <v>#N/A</v>
      </c>
      <c r="R156" s="372" t="e">
        <f>IF(ISNUMBER(Regressions!T166),ROUND(Regressions!T166, 1), NA())</f>
        <v>#N/A</v>
      </c>
      <c r="S156" s="262" t="e">
        <f>IF(ISNUMBER(Regressions!U166),ROUND(Regressions!U166, 1), NA())</f>
        <v>#N/A</v>
      </c>
    </row>
    <row xmlns:x14ac="http://schemas.microsoft.com/office/spreadsheetml/2009/9/ac" r="157" hidden="true" x14ac:dyDescent="0.2">
      <c r="A157" s="368" t="str">
        <f>IF(ISBLANK(Regressions!A167), " ", Regressions!A167)</f>
        <v>Burkina Faso</v>
      </c>
      <c r="B157" s="369">
        <f>IF(ISBLANK(Regressions!B167), " ", Regressions!B167)</f>
        <v>2029</v>
      </c>
      <c r="C157" s="374" t="str">
        <f>IF(ISBLANK(Regressions!C167), " ", Regressions!C167)</f>
        <v>Primary</v>
      </c>
      <c r="D157" s="370" t="str">
        <f>IF(ISBLANK(Regressions!D167), " ", Regressions!D167)</f>
        <v> </v>
      </c>
      <c r="E157" s="239" t="e">
        <f>IF(ISNUMBER(Regressions!E167),ROUND(Regressions!E167, 1), NA())</f>
        <v>#N/A</v>
      </c>
      <c r="F157" s="371" t="e">
        <f>IF(ISNUMBER(Regressions!F167),ROUND(Regressions!F167, 1), NA())</f>
        <v>#N/A</v>
      </c>
      <c r="G157" s="261" t="e">
        <f>IF(ISNUMBER(Regressions!G167),ROUND(Regressions!G167, 1), NA())</f>
        <v>#N/A</v>
      </c>
      <c r="H157" s="372" t="e">
        <f>IF(ISNUMBER(Regressions!H167),ROUND(Regressions!H167, 1), NA())</f>
        <v>#N/A</v>
      </c>
      <c r="I157" s="262" t="e">
        <f>IF(ISNUMBER(Regressions!I167),ROUND(Regressions!I167, 1), NA())</f>
        <v>#N/A</v>
      </c>
      <c r="J157" s="373" t="e">
        <f>IF(ISNUMBER(Regressions!K167),ROUND(Regressions!K167, 1), NA())</f>
        <v>#N/A</v>
      </c>
      <c r="K157" s="371" t="e">
        <f>IF(ISNUMBER(Regressions!L167),ROUND(Regressions!L167, 1), NA())</f>
        <v>#N/A</v>
      </c>
      <c r="L157" s="263" t="e">
        <f>IF(ISNUMBER(Regressions!M167),ROUND(Regressions!M167, 1), NA())</f>
        <v>#N/A</v>
      </c>
      <c r="M157" s="372" t="e">
        <f>IF(ISNUMBER(Regressions!N167),ROUND(Regressions!N167, 1), NA())</f>
        <v>#N/A</v>
      </c>
      <c r="N157" s="262" t="e">
        <f>IF(ISNUMBER(Regressions!O167),ROUND(Regressions!O167, 1), NA())</f>
        <v>#N/A</v>
      </c>
      <c r="O157" s="373" t="e">
        <f>IF(ISNUMBER(Regressions!Q167),ROUND(Regressions!Q167, 1), NA())</f>
        <v>#N/A</v>
      </c>
      <c r="P157" s="371" t="e">
        <f>IF(ISNUMBER(Regressions!R167),ROUND(Regressions!R167, 1), NA())</f>
        <v>#N/A</v>
      </c>
      <c r="Q157" s="240" t="e">
        <f>IF(ISNUMBER(Regressions!S167),ROUND(Regressions!S167, 1), NA())</f>
        <v>#N/A</v>
      </c>
      <c r="R157" s="372" t="e">
        <f>IF(ISNUMBER(Regressions!T167),ROUND(Regressions!T167, 1), NA())</f>
        <v>#N/A</v>
      </c>
      <c r="S157" s="262" t="e">
        <f>IF(ISNUMBER(Regressions!U167),ROUND(Regressions!U167, 1), NA())</f>
        <v>#N/A</v>
      </c>
    </row>
    <row xmlns:x14ac="http://schemas.microsoft.com/office/spreadsheetml/2009/9/ac" r="158" hidden="true" x14ac:dyDescent="0.2">
      <c r="A158" s="368" t="str">
        <f>IF(ISBLANK(Regressions!A168), " ", Regressions!A168)</f>
        <v>Burkina Faso</v>
      </c>
      <c r="B158" s="369">
        <f>IF(ISBLANK(Regressions!B168), " ", Regressions!B168)</f>
        <v>2030</v>
      </c>
      <c r="C158" s="374" t="str">
        <f>IF(ISBLANK(Regressions!C168), " ", Regressions!C168)</f>
        <v>Primary</v>
      </c>
      <c r="D158" s="370" t="str">
        <f>IF(ISBLANK(Regressions!D168), " ", Regressions!D168)</f>
        <v> </v>
      </c>
      <c r="E158" s="239" t="e">
        <f>IF(ISNUMBER(Regressions!E168),ROUND(Regressions!E168, 1), NA())</f>
        <v>#N/A</v>
      </c>
      <c r="F158" s="371" t="e">
        <f>IF(ISNUMBER(Regressions!F168),ROUND(Regressions!F168, 1), NA())</f>
        <v>#N/A</v>
      </c>
      <c r="G158" s="261" t="e">
        <f>IF(ISNUMBER(Regressions!G168),ROUND(Regressions!G168, 1), NA())</f>
        <v>#N/A</v>
      </c>
      <c r="H158" s="372" t="e">
        <f>IF(ISNUMBER(Regressions!H168),ROUND(Regressions!H168, 1), NA())</f>
        <v>#N/A</v>
      </c>
      <c r="I158" s="262" t="e">
        <f>IF(ISNUMBER(Regressions!I168),ROUND(Regressions!I168, 1), NA())</f>
        <v>#N/A</v>
      </c>
      <c r="J158" s="373" t="e">
        <f>IF(ISNUMBER(Regressions!K168),ROUND(Regressions!K168, 1), NA())</f>
        <v>#N/A</v>
      </c>
      <c r="K158" s="371" t="e">
        <f>IF(ISNUMBER(Regressions!L168),ROUND(Regressions!L168, 1), NA())</f>
        <v>#N/A</v>
      </c>
      <c r="L158" s="263" t="e">
        <f>IF(ISNUMBER(Regressions!M168),ROUND(Regressions!M168, 1), NA())</f>
        <v>#N/A</v>
      </c>
      <c r="M158" s="372" t="e">
        <f>IF(ISNUMBER(Regressions!N168),ROUND(Regressions!N168, 1), NA())</f>
        <v>#N/A</v>
      </c>
      <c r="N158" s="262" t="e">
        <f>IF(ISNUMBER(Regressions!O168),ROUND(Regressions!O168, 1), NA())</f>
        <v>#N/A</v>
      </c>
      <c r="O158" s="373" t="e">
        <f>IF(ISNUMBER(Regressions!Q168),ROUND(Regressions!Q168, 1), NA())</f>
        <v>#N/A</v>
      </c>
      <c r="P158" s="371" t="e">
        <f>IF(ISNUMBER(Regressions!R168),ROUND(Regressions!R168, 1), NA())</f>
        <v>#N/A</v>
      </c>
      <c r="Q158" s="240" t="e">
        <f>IF(ISNUMBER(Regressions!S168),ROUND(Regressions!S168, 1), NA())</f>
        <v>#N/A</v>
      </c>
      <c r="R158" s="372" t="e">
        <f>IF(ISNUMBER(Regressions!T168),ROUND(Regressions!T168, 1), NA())</f>
        <v>#N/A</v>
      </c>
      <c r="S158" s="262" t="e">
        <f>IF(ISNUMBER(Regressions!U168),ROUND(Regressions!U168, 1), NA())</f>
        <v>#N/A</v>
      </c>
    </row>
    <row xmlns:x14ac="http://schemas.microsoft.com/office/spreadsheetml/2009/9/ac" r="159" x14ac:dyDescent="0.2">
      <c r="A159" s="368" t="str">
        <f>IF(ISBLANK(Regressions!A169), " ", Regressions!A169)</f>
        <v>Burkina Faso</v>
      </c>
      <c r="B159" s="369">
        <f>IF(ISBLANK(Regressions!B169), " ", Regressions!B169)</f>
        <v>2000</v>
      </c>
      <c r="C159" s="374" t="str">
        <f>IF(ISBLANK(Regressions!C169), " ", Regressions!C169)</f>
        <v>Secondary</v>
      </c>
      <c r="D159" s="370">
        <f>IF(ISBLANK(Regressions!D169), " ", Regressions!D169)</f>
        <v>1911125</v>
      </c>
      <c r="E159" s="239" t="e">
        <f>IF(ISNUMBER(Regressions!E169),ROUND(Regressions!E169, 1), NA())</f>
        <v>#N/A</v>
      </c>
      <c r="F159" s="371" t="e">
        <f>IF(ISNUMBER(Regressions!F169),ROUND(Regressions!F169, 1), NA())</f>
        <v>#N/A</v>
      </c>
      <c r="G159" s="261" t="e">
        <f>IF(ISNUMBER(Regressions!G169),ROUND(Regressions!G169, 1), NA())</f>
        <v>#N/A</v>
      </c>
      <c r="H159" s="372" t="e">
        <f>IF(ISNUMBER(Regressions!H169),ROUND(Regressions!H169, 1), NA())</f>
        <v>#N/A</v>
      </c>
      <c r="I159" s="262" t="e">
        <f>IF(ISNUMBER(Regressions!I169),ROUND(Regressions!I169, 1), NA())</f>
        <v>#N/A</v>
      </c>
      <c r="J159" s="373" t="e">
        <f>IF(ISNUMBER(Regressions!K169),ROUND(Regressions!K169, 1), NA())</f>
        <v>#N/A</v>
      </c>
      <c r="K159" s="371" t="e">
        <f>IF(ISNUMBER(Regressions!L169),ROUND(Regressions!L169, 1), NA())</f>
        <v>#N/A</v>
      </c>
      <c r="L159" s="263" t="e">
        <f>IF(ISNUMBER(Regressions!M169),ROUND(Regressions!M169, 1), NA())</f>
        <v>#N/A</v>
      </c>
      <c r="M159" s="372" t="e">
        <f>IF(ISNUMBER(Regressions!N169),ROUND(Regressions!N169, 1), NA())</f>
        <v>#N/A</v>
      </c>
      <c r="N159" s="262" t="e">
        <f>IF(ISNUMBER(Regressions!O169),ROUND(Regressions!O169, 1), NA())</f>
        <v>#N/A</v>
      </c>
      <c r="O159" s="373" t="e">
        <f>IF(ISNUMBER(Regressions!Q169),ROUND(Regressions!Q169, 1), NA())</f>
        <v>#N/A</v>
      </c>
      <c r="P159" s="371" t="e">
        <f>IF(ISNUMBER(Regressions!R169),ROUND(Regressions!R169, 1), NA())</f>
        <v>#N/A</v>
      </c>
      <c r="Q159" s="240">
        <f>IF(ISNUMBER(Regressions!S169),ROUND(Regressions!S169, 1), NA())</f>
        <v>0</v>
      </c>
      <c r="R159" s="372" t="e">
        <f>IF(ISNUMBER(Regressions!T169),ROUND(Regressions!T169, 1), NA())</f>
        <v>#N/A</v>
      </c>
      <c r="S159" s="262" t="e">
        <f>IF(ISNUMBER(Regressions!U169),ROUND(Regressions!U169, 1), NA())</f>
        <v>#N/A</v>
      </c>
    </row>
    <row xmlns:x14ac="http://schemas.microsoft.com/office/spreadsheetml/2009/9/ac" r="160" x14ac:dyDescent="0.2">
      <c r="A160" s="368" t="str">
        <f>IF(ISBLANK(Regressions!A170), " ", Regressions!A170)</f>
        <v>Burkina Faso</v>
      </c>
      <c r="B160" s="369">
        <f>IF(ISBLANK(Regressions!B170), " ", Regressions!B170)</f>
        <v>2001</v>
      </c>
      <c r="C160" s="374" t="str">
        <f>IF(ISBLANK(Regressions!C170), " ", Regressions!C170)</f>
        <v>Secondary</v>
      </c>
      <c r="D160" s="370">
        <f>IF(ISBLANK(Regressions!D170), " ", Regressions!D170)</f>
        <v>1972620</v>
      </c>
      <c r="E160" s="239" t="e">
        <f>IF(ISNUMBER(Regressions!E170),ROUND(Regressions!E170, 1), NA())</f>
        <v>#N/A</v>
      </c>
      <c r="F160" s="371" t="e">
        <f>IF(ISNUMBER(Regressions!F170),ROUND(Regressions!F170, 1), NA())</f>
        <v>#N/A</v>
      </c>
      <c r="G160" s="261" t="e">
        <f>IF(ISNUMBER(Regressions!G170),ROUND(Regressions!G170, 1), NA())</f>
        <v>#N/A</v>
      </c>
      <c r="H160" s="372" t="e">
        <f>IF(ISNUMBER(Regressions!H170),ROUND(Regressions!H170, 1), NA())</f>
        <v>#N/A</v>
      </c>
      <c r="I160" s="262" t="e">
        <f>IF(ISNUMBER(Regressions!I170),ROUND(Regressions!I170, 1), NA())</f>
        <v>#N/A</v>
      </c>
      <c r="J160" s="373" t="e">
        <f>IF(ISNUMBER(Regressions!K170),ROUND(Regressions!K170, 1), NA())</f>
        <v>#N/A</v>
      </c>
      <c r="K160" s="371" t="e">
        <f>IF(ISNUMBER(Regressions!L170),ROUND(Regressions!L170, 1), NA())</f>
        <v>#N/A</v>
      </c>
      <c r="L160" s="263" t="e">
        <f>IF(ISNUMBER(Regressions!M170),ROUND(Regressions!M170, 1), NA())</f>
        <v>#N/A</v>
      </c>
      <c r="M160" s="372" t="e">
        <f>IF(ISNUMBER(Regressions!N170),ROUND(Regressions!N170, 1), NA())</f>
        <v>#N/A</v>
      </c>
      <c r="N160" s="262" t="e">
        <f>IF(ISNUMBER(Regressions!O170),ROUND(Regressions!O170, 1), NA())</f>
        <v>#N/A</v>
      </c>
      <c r="O160" s="373" t="e">
        <f>IF(ISNUMBER(Regressions!Q170),ROUND(Regressions!Q170, 1), NA())</f>
        <v>#N/A</v>
      </c>
      <c r="P160" s="371" t="e">
        <f>IF(ISNUMBER(Regressions!R170),ROUND(Regressions!R170, 1), NA())</f>
        <v>#N/A</v>
      </c>
      <c r="Q160" s="240">
        <f>IF(ISNUMBER(Regressions!S170),ROUND(Regressions!S170, 1), NA())</f>
        <v>0</v>
      </c>
      <c r="R160" s="372" t="e">
        <f>IF(ISNUMBER(Regressions!T170),ROUND(Regressions!T170, 1), NA())</f>
        <v>#N/A</v>
      </c>
      <c r="S160" s="262" t="e">
        <f>IF(ISNUMBER(Regressions!U170),ROUND(Regressions!U170, 1), NA())</f>
        <v>#N/A</v>
      </c>
    </row>
    <row xmlns:x14ac="http://schemas.microsoft.com/office/spreadsheetml/2009/9/ac" r="161" x14ac:dyDescent="0.2">
      <c r="A161" s="368" t="str">
        <f>IF(ISBLANK(Regressions!A171), " ", Regressions!A171)</f>
        <v>Burkina Faso</v>
      </c>
      <c r="B161" s="369">
        <f>IF(ISBLANK(Regressions!B171), " ", Regressions!B171)</f>
        <v>2002</v>
      </c>
      <c r="C161" s="374" t="str">
        <f>IF(ISBLANK(Regressions!C171), " ", Regressions!C171)</f>
        <v>Secondary</v>
      </c>
      <c r="D161" s="370">
        <f>IF(ISBLANK(Regressions!D171), " ", Regressions!D171)</f>
        <v>2031353</v>
      </c>
      <c r="E161" s="239" t="e">
        <f>IF(ISNUMBER(Regressions!E171),ROUND(Regressions!E171, 1), NA())</f>
        <v>#N/A</v>
      </c>
      <c r="F161" s="371" t="e">
        <f>IF(ISNUMBER(Regressions!F171),ROUND(Regressions!F171, 1), NA())</f>
        <v>#N/A</v>
      </c>
      <c r="G161" s="261" t="e">
        <f>IF(ISNUMBER(Regressions!G171),ROUND(Regressions!G171, 1), NA())</f>
        <v>#N/A</v>
      </c>
      <c r="H161" s="372" t="e">
        <f>IF(ISNUMBER(Regressions!H171),ROUND(Regressions!H171, 1), NA())</f>
        <v>#N/A</v>
      </c>
      <c r="I161" s="262" t="e">
        <f>IF(ISNUMBER(Regressions!I171),ROUND(Regressions!I171, 1), NA())</f>
        <v>#N/A</v>
      </c>
      <c r="J161" s="373" t="e">
        <f>IF(ISNUMBER(Regressions!K171),ROUND(Regressions!K171, 1), NA())</f>
        <v>#N/A</v>
      </c>
      <c r="K161" s="371" t="e">
        <f>IF(ISNUMBER(Regressions!L171),ROUND(Regressions!L171, 1), NA())</f>
        <v>#N/A</v>
      </c>
      <c r="L161" s="263" t="e">
        <f>IF(ISNUMBER(Regressions!M171),ROUND(Regressions!M171, 1), NA())</f>
        <v>#N/A</v>
      </c>
      <c r="M161" s="372" t="e">
        <f>IF(ISNUMBER(Regressions!N171),ROUND(Regressions!N171, 1), NA())</f>
        <v>#N/A</v>
      </c>
      <c r="N161" s="262" t="e">
        <f>IF(ISNUMBER(Regressions!O171),ROUND(Regressions!O171, 1), NA())</f>
        <v>#N/A</v>
      </c>
      <c r="O161" s="373" t="e">
        <f>IF(ISNUMBER(Regressions!Q171),ROUND(Regressions!Q171, 1), NA())</f>
        <v>#N/A</v>
      </c>
      <c r="P161" s="371" t="e">
        <f>IF(ISNUMBER(Regressions!R171),ROUND(Regressions!R171, 1), NA())</f>
        <v>#N/A</v>
      </c>
      <c r="Q161" s="240">
        <f>IF(ISNUMBER(Regressions!S171),ROUND(Regressions!S171, 1), NA())</f>
        <v>0</v>
      </c>
      <c r="R161" s="372" t="e">
        <f>IF(ISNUMBER(Regressions!T171),ROUND(Regressions!T171, 1), NA())</f>
        <v>#N/A</v>
      </c>
      <c r="S161" s="262" t="e">
        <f>IF(ISNUMBER(Regressions!U171),ROUND(Regressions!U171, 1), NA())</f>
        <v>#N/A</v>
      </c>
    </row>
    <row xmlns:x14ac="http://schemas.microsoft.com/office/spreadsheetml/2009/9/ac" r="162" x14ac:dyDescent="0.2">
      <c r="A162" s="368" t="str">
        <f>IF(ISBLANK(Regressions!A172), " ", Regressions!A172)</f>
        <v>Burkina Faso</v>
      </c>
      <c r="B162" s="369">
        <f>IF(ISBLANK(Regressions!B172), " ", Regressions!B172)</f>
        <v>2003</v>
      </c>
      <c r="C162" s="374" t="str">
        <f>IF(ISBLANK(Regressions!C172), " ", Regressions!C172)</f>
        <v>Secondary</v>
      </c>
      <c r="D162" s="370">
        <f>IF(ISBLANK(Regressions!D172), " ", Regressions!D172)</f>
        <v>2088313</v>
      </c>
      <c r="E162" s="239" t="e">
        <f>IF(ISNUMBER(Regressions!E172),ROUND(Regressions!E172, 1), NA())</f>
        <v>#N/A</v>
      </c>
      <c r="F162" s="371" t="e">
        <f>IF(ISNUMBER(Regressions!F172),ROUND(Regressions!F172, 1), NA())</f>
        <v>#N/A</v>
      </c>
      <c r="G162" s="261" t="e">
        <f>IF(ISNUMBER(Regressions!G172),ROUND(Regressions!G172, 1), NA())</f>
        <v>#N/A</v>
      </c>
      <c r="H162" s="372" t="e">
        <f>IF(ISNUMBER(Regressions!H172),ROUND(Regressions!H172, 1), NA())</f>
        <v>#N/A</v>
      </c>
      <c r="I162" s="262" t="e">
        <f>IF(ISNUMBER(Regressions!I172),ROUND(Regressions!I172, 1), NA())</f>
        <v>#N/A</v>
      </c>
      <c r="J162" s="373" t="e">
        <f>IF(ISNUMBER(Regressions!K172),ROUND(Regressions!K172, 1), NA())</f>
        <v>#N/A</v>
      </c>
      <c r="K162" s="371" t="e">
        <f>IF(ISNUMBER(Regressions!L172),ROUND(Regressions!L172, 1), NA())</f>
        <v>#N/A</v>
      </c>
      <c r="L162" s="263" t="e">
        <f>IF(ISNUMBER(Regressions!M172),ROUND(Regressions!M172, 1), NA())</f>
        <v>#N/A</v>
      </c>
      <c r="M162" s="372" t="e">
        <f>IF(ISNUMBER(Regressions!N172),ROUND(Regressions!N172, 1), NA())</f>
        <v>#N/A</v>
      </c>
      <c r="N162" s="262" t="e">
        <f>IF(ISNUMBER(Regressions!O172),ROUND(Regressions!O172, 1), NA())</f>
        <v>#N/A</v>
      </c>
      <c r="O162" s="373" t="e">
        <f>IF(ISNUMBER(Regressions!Q172),ROUND(Regressions!Q172, 1), NA())</f>
        <v>#N/A</v>
      </c>
      <c r="P162" s="371" t="e">
        <f>IF(ISNUMBER(Regressions!R172),ROUND(Regressions!R172, 1), NA())</f>
        <v>#N/A</v>
      </c>
      <c r="Q162" s="240">
        <f>IF(ISNUMBER(Regressions!S172),ROUND(Regressions!S172, 1), NA())</f>
        <v>0</v>
      </c>
      <c r="R162" s="372" t="e">
        <f>IF(ISNUMBER(Regressions!T172),ROUND(Regressions!T172, 1), NA())</f>
        <v>#N/A</v>
      </c>
      <c r="S162" s="262" t="e">
        <f>IF(ISNUMBER(Regressions!U172),ROUND(Regressions!U172, 1), NA())</f>
        <v>#N/A</v>
      </c>
    </row>
    <row xmlns:x14ac="http://schemas.microsoft.com/office/spreadsheetml/2009/9/ac" r="163" x14ac:dyDescent="0.2">
      <c r="A163" s="368" t="str">
        <f>IF(ISBLANK(Regressions!A173), " ", Regressions!A173)</f>
        <v>Burkina Faso</v>
      </c>
      <c r="B163" s="369">
        <f>IF(ISBLANK(Regressions!B173), " ", Regressions!B173)</f>
        <v>2004</v>
      </c>
      <c r="C163" s="374" t="str">
        <f>IF(ISBLANK(Regressions!C173), " ", Regressions!C173)</f>
        <v>Secondary</v>
      </c>
      <c r="D163" s="370">
        <f>IF(ISBLANK(Regressions!D173), " ", Regressions!D173)</f>
        <v>2143602</v>
      </c>
      <c r="E163" s="239" t="e">
        <f>IF(ISNUMBER(Regressions!E173),ROUND(Regressions!E173, 1), NA())</f>
        <v>#N/A</v>
      </c>
      <c r="F163" s="371">
        <f>IF(ISNUMBER(Regressions!F173),ROUND(Regressions!F173, 1), NA())</f>
        <v>70.400000000000006</v>
      </c>
      <c r="G163" s="261" t="e">
        <f>IF(ISNUMBER(Regressions!G173),ROUND(Regressions!G173, 1), NA())</f>
        <v>#N/A</v>
      </c>
      <c r="H163" s="372" t="e">
        <f>IF(ISNUMBER(Regressions!H173),ROUND(Regressions!H173, 1), NA())</f>
        <v>#N/A</v>
      </c>
      <c r="I163" s="262">
        <f>IF(ISNUMBER(Regressions!I173),ROUND(Regressions!I173, 1), NA())</f>
        <v>29.6</v>
      </c>
      <c r="J163" s="373">
        <f>IF(ISNUMBER(Regressions!K173),ROUND(Regressions!K173, 1), NA())</f>
        <v>83.3</v>
      </c>
      <c r="K163" s="371" t="e">
        <f>IF(ISNUMBER(Regressions!L173),ROUND(Regressions!L173, 1), NA())</f>
        <v>#N/A</v>
      </c>
      <c r="L163" s="263" t="e">
        <f>IF(ISNUMBER(Regressions!M173),ROUND(Regressions!M173, 1), NA())</f>
        <v>#N/A</v>
      </c>
      <c r="M163" s="372" t="e">
        <f>IF(ISNUMBER(Regressions!N173),ROUND(Regressions!N173, 1), NA())</f>
        <v>#N/A</v>
      </c>
      <c r="N163" s="262">
        <f>IF(ISNUMBER(Regressions!O173),ROUND(Regressions!O173, 1), NA())</f>
        <v>16.7</v>
      </c>
      <c r="O163" s="373" t="e">
        <f>IF(ISNUMBER(Regressions!Q173),ROUND(Regressions!Q173, 1), NA())</f>
        <v>#N/A</v>
      </c>
      <c r="P163" s="371" t="e">
        <f>IF(ISNUMBER(Regressions!R173),ROUND(Regressions!R173, 1), NA())</f>
        <v>#N/A</v>
      </c>
      <c r="Q163" s="240">
        <f>IF(ISNUMBER(Regressions!S173),ROUND(Regressions!S173, 1), NA())</f>
        <v>0</v>
      </c>
      <c r="R163" s="372" t="e">
        <f>IF(ISNUMBER(Regressions!T173),ROUND(Regressions!T173, 1), NA())</f>
        <v>#N/A</v>
      </c>
      <c r="S163" s="262" t="e">
        <f>IF(ISNUMBER(Regressions!U173),ROUND(Regressions!U173, 1), NA())</f>
        <v>#N/A</v>
      </c>
    </row>
    <row xmlns:x14ac="http://schemas.microsoft.com/office/spreadsheetml/2009/9/ac" r="164" x14ac:dyDescent="0.2">
      <c r="A164" s="368" t="str">
        <f>IF(ISBLANK(Regressions!A174), " ", Regressions!A174)</f>
        <v>Burkina Faso</v>
      </c>
      <c r="B164" s="369">
        <f>IF(ISBLANK(Regressions!B174), " ", Regressions!B174)</f>
        <v>2005</v>
      </c>
      <c r="C164" s="374" t="str">
        <f>IF(ISBLANK(Regressions!C174), " ", Regressions!C174)</f>
        <v>Secondary</v>
      </c>
      <c r="D164" s="370">
        <f>IF(ISBLANK(Regressions!D174), " ", Regressions!D174)</f>
        <v>2196621</v>
      </c>
      <c r="E164" s="239" t="e">
        <f>IF(ISNUMBER(Regressions!E174),ROUND(Regressions!E174, 1), NA())</f>
        <v>#N/A</v>
      </c>
      <c r="F164" s="371">
        <f>IF(ISNUMBER(Regressions!F174),ROUND(Regressions!F174, 1), NA())</f>
        <v>70.400000000000006</v>
      </c>
      <c r="G164" s="261" t="e">
        <f>IF(ISNUMBER(Regressions!G174),ROUND(Regressions!G174, 1), NA())</f>
        <v>#N/A</v>
      </c>
      <c r="H164" s="372" t="e">
        <f>IF(ISNUMBER(Regressions!H174),ROUND(Regressions!H174, 1), NA())</f>
        <v>#N/A</v>
      </c>
      <c r="I164" s="262">
        <f>IF(ISNUMBER(Regressions!I174),ROUND(Regressions!I174, 1), NA())</f>
        <v>29.6</v>
      </c>
      <c r="J164" s="373">
        <f>IF(ISNUMBER(Regressions!K174),ROUND(Regressions!K174, 1), NA())</f>
        <v>83.3</v>
      </c>
      <c r="K164" s="371" t="e">
        <f>IF(ISNUMBER(Regressions!L174),ROUND(Regressions!L174, 1), NA())</f>
        <v>#N/A</v>
      </c>
      <c r="L164" s="263" t="e">
        <f>IF(ISNUMBER(Regressions!M174),ROUND(Regressions!M174, 1), NA())</f>
        <v>#N/A</v>
      </c>
      <c r="M164" s="372" t="e">
        <f>IF(ISNUMBER(Regressions!N174),ROUND(Regressions!N174, 1), NA())</f>
        <v>#N/A</v>
      </c>
      <c r="N164" s="262">
        <f>IF(ISNUMBER(Regressions!O174),ROUND(Regressions!O174, 1), NA())</f>
        <v>16.7</v>
      </c>
      <c r="O164" s="373" t="e">
        <f>IF(ISNUMBER(Regressions!Q174),ROUND(Regressions!Q174, 1), NA())</f>
        <v>#N/A</v>
      </c>
      <c r="P164" s="371" t="e">
        <f>IF(ISNUMBER(Regressions!R174),ROUND(Regressions!R174, 1), NA())</f>
        <v>#N/A</v>
      </c>
      <c r="Q164" s="240">
        <f>IF(ISNUMBER(Regressions!S174),ROUND(Regressions!S174, 1), NA())</f>
        <v>0</v>
      </c>
      <c r="R164" s="372" t="e">
        <f>IF(ISNUMBER(Regressions!T174),ROUND(Regressions!T174, 1), NA())</f>
        <v>#N/A</v>
      </c>
      <c r="S164" s="262" t="e">
        <f>IF(ISNUMBER(Regressions!U174),ROUND(Regressions!U174, 1), NA())</f>
        <v>#N/A</v>
      </c>
    </row>
    <row xmlns:x14ac="http://schemas.microsoft.com/office/spreadsheetml/2009/9/ac" r="165" x14ac:dyDescent="0.2">
      <c r="A165" s="368" t="str">
        <f>IF(ISBLANK(Regressions!A175), " ", Regressions!A175)</f>
        <v>Burkina Faso</v>
      </c>
      <c r="B165" s="369">
        <f>IF(ISBLANK(Regressions!B175), " ", Regressions!B175)</f>
        <v>2006</v>
      </c>
      <c r="C165" s="374" t="str">
        <f>IF(ISBLANK(Regressions!C175), " ", Regressions!C175)</f>
        <v>Secondary</v>
      </c>
      <c r="D165" s="370">
        <f>IF(ISBLANK(Regressions!D175), " ", Regressions!D175)</f>
        <v>2245462</v>
      </c>
      <c r="E165" s="239" t="e">
        <f>IF(ISNUMBER(Regressions!E175),ROUND(Regressions!E175, 1), NA())</f>
        <v>#N/A</v>
      </c>
      <c r="F165" s="371">
        <f>IF(ISNUMBER(Regressions!F175),ROUND(Regressions!F175, 1), NA())</f>
        <v>70.400000000000006</v>
      </c>
      <c r="G165" s="261" t="e">
        <f>IF(ISNUMBER(Regressions!G175),ROUND(Regressions!G175, 1), NA())</f>
        <v>#N/A</v>
      </c>
      <c r="H165" s="372" t="e">
        <f>IF(ISNUMBER(Regressions!H175),ROUND(Regressions!H175, 1), NA())</f>
        <v>#N/A</v>
      </c>
      <c r="I165" s="262">
        <f>IF(ISNUMBER(Regressions!I175),ROUND(Regressions!I175, 1), NA())</f>
        <v>29.6</v>
      </c>
      <c r="J165" s="373">
        <f>IF(ISNUMBER(Regressions!K175),ROUND(Regressions!K175, 1), NA())</f>
        <v>83.3</v>
      </c>
      <c r="K165" s="371" t="e">
        <f>IF(ISNUMBER(Regressions!L175),ROUND(Regressions!L175, 1), NA())</f>
        <v>#N/A</v>
      </c>
      <c r="L165" s="263" t="e">
        <f>IF(ISNUMBER(Regressions!M175),ROUND(Regressions!M175, 1), NA())</f>
        <v>#N/A</v>
      </c>
      <c r="M165" s="372" t="e">
        <f>IF(ISNUMBER(Regressions!N175),ROUND(Regressions!N175, 1), NA())</f>
        <v>#N/A</v>
      </c>
      <c r="N165" s="262">
        <f>IF(ISNUMBER(Regressions!O175),ROUND(Regressions!O175, 1), NA())</f>
        <v>16.7</v>
      </c>
      <c r="O165" s="373" t="e">
        <f>IF(ISNUMBER(Regressions!Q175),ROUND(Regressions!Q175, 1), NA())</f>
        <v>#N/A</v>
      </c>
      <c r="P165" s="371" t="e">
        <f>IF(ISNUMBER(Regressions!R175),ROUND(Regressions!R175, 1), NA())</f>
        <v>#N/A</v>
      </c>
      <c r="Q165" s="240">
        <f>IF(ISNUMBER(Regressions!S175),ROUND(Regressions!S175, 1), NA())</f>
        <v>0</v>
      </c>
      <c r="R165" s="372" t="e">
        <f>IF(ISNUMBER(Regressions!T175),ROUND(Regressions!T175, 1), NA())</f>
        <v>#N/A</v>
      </c>
      <c r="S165" s="262" t="e">
        <f>IF(ISNUMBER(Regressions!U175),ROUND(Regressions!U175, 1), NA())</f>
        <v>#N/A</v>
      </c>
    </row>
    <row xmlns:x14ac="http://schemas.microsoft.com/office/spreadsheetml/2009/9/ac" r="166" x14ac:dyDescent="0.2">
      <c r="A166" s="368" t="str">
        <f>IF(ISBLANK(Regressions!A176), " ", Regressions!A176)</f>
        <v>Burkina Faso</v>
      </c>
      <c r="B166" s="369">
        <f>IF(ISBLANK(Regressions!B176), " ", Regressions!B176)</f>
        <v>2007</v>
      </c>
      <c r="C166" s="374" t="str">
        <f>IF(ISBLANK(Regressions!C176), " ", Regressions!C176)</f>
        <v>Secondary</v>
      </c>
      <c r="D166" s="370">
        <f>IF(ISBLANK(Regressions!D176), " ", Regressions!D176)</f>
        <v>2292704</v>
      </c>
      <c r="E166" s="239" t="e">
        <f>IF(ISNUMBER(Regressions!E176),ROUND(Regressions!E176, 1), NA())</f>
        <v>#N/A</v>
      </c>
      <c r="F166" s="371">
        <f>IF(ISNUMBER(Regressions!F176),ROUND(Regressions!F176, 1), NA())</f>
        <v>70.400000000000006</v>
      </c>
      <c r="G166" s="261" t="e">
        <f>IF(ISNUMBER(Regressions!G176),ROUND(Regressions!G176, 1), NA())</f>
        <v>#N/A</v>
      </c>
      <c r="H166" s="372" t="e">
        <f>IF(ISNUMBER(Regressions!H176),ROUND(Regressions!H176, 1), NA())</f>
        <v>#N/A</v>
      </c>
      <c r="I166" s="262">
        <f>IF(ISNUMBER(Regressions!I176),ROUND(Regressions!I176, 1), NA())</f>
        <v>29.6</v>
      </c>
      <c r="J166" s="373">
        <f>IF(ISNUMBER(Regressions!K176),ROUND(Regressions!K176, 1), NA())</f>
        <v>83.3</v>
      </c>
      <c r="K166" s="371" t="e">
        <f>IF(ISNUMBER(Regressions!L176),ROUND(Regressions!L176, 1), NA())</f>
        <v>#N/A</v>
      </c>
      <c r="L166" s="263" t="e">
        <f>IF(ISNUMBER(Regressions!M176),ROUND(Regressions!M176, 1), NA())</f>
        <v>#N/A</v>
      </c>
      <c r="M166" s="372" t="e">
        <f>IF(ISNUMBER(Regressions!N176),ROUND(Regressions!N176, 1), NA())</f>
        <v>#N/A</v>
      </c>
      <c r="N166" s="262">
        <f>IF(ISNUMBER(Regressions!O176),ROUND(Regressions!O176, 1), NA())</f>
        <v>16.7</v>
      </c>
      <c r="O166" s="373" t="e">
        <f>IF(ISNUMBER(Regressions!Q176),ROUND(Regressions!Q176, 1), NA())</f>
        <v>#N/A</v>
      </c>
      <c r="P166" s="371" t="e">
        <f>IF(ISNUMBER(Regressions!R176),ROUND(Regressions!R176, 1), NA())</f>
        <v>#N/A</v>
      </c>
      <c r="Q166" s="240">
        <f>IF(ISNUMBER(Regressions!S176),ROUND(Regressions!S176, 1), NA())</f>
        <v>0</v>
      </c>
      <c r="R166" s="372" t="e">
        <f>IF(ISNUMBER(Regressions!T176),ROUND(Regressions!T176, 1), NA())</f>
        <v>#N/A</v>
      </c>
      <c r="S166" s="262" t="e">
        <f>IF(ISNUMBER(Regressions!U176),ROUND(Regressions!U176, 1), NA())</f>
        <v>#N/A</v>
      </c>
    </row>
    <row xmlns:x14ac="http://schemas.microsoft.com/office/spreadsheetml/2009/9/ac" r="167" x14ac:dyDescent="0.2">
      <c r="A167" s="368" t="str">
        <f>IF(ISBLANK(Regressions!A177), " ", Regressions!A177)</f>
        <v>Burkina Faso</v>
      </c>
      <c r="B167" s="369">
        <f>IF(ISBLANK(Regressions!B177), " ", Regressions!B177)</f>
        <v>2008</v>
      </c>
      <c r="C167" s="374" t="str">
        <f>IF(ISBLANK(Regressions!C177), " ", Regressions!C177)</f>
        <v>Secondary</v>
      </c>
      <c r="D167" s="370">
        <f>IF(ISBLANK(Regressions!D177), " ", Regressions!D177)</f>
        <v>2340165</v>
      </c>
      <c r="E167" s="239" t="e">
        <f>IF(ISNUMBER(Regressions!E177),ROUND(Regressions!E177, 1), NA())</f>
        <v>#N/A</v>
      </c>
      <c r="F167" s="371">
        <f>IF(ISNUMBER(Regressions!F177),ROUND(Regressions!F177, 1), NA())</f>
        <v>70.400000000000006</v>
      </c>
      <c r="G167" s="261" t="e">
        <f>IF(ISNUMBER(Regressions!G177),ROUND(Regressions!G177, 1), NA())</f>
        <v>#N/A</v>
      </c>
      <c r="H167" s="372" t="e">
        <f>IF(ISNUMBER(Regressions!H177),ROUND(Regressions!H177, 1), NA())</f>
        <v>#N/A</v>
      </c>
      <c r="I167" s="262">
        <f>IF(ISNUMBER(Regressions!I177),ROUND(Regressions!I177, 1), NA())</f>
        <v>29.6</v>
      </c>
      <c r="J167" s="373">
        <f>IF(ISNUMBER(Regressions!K177),ROUND(Regressions!K177, 1), NA())</f>
        <v>83.3</v>
      </c>
      <c r="K167" s="371" t="e">
        <f>IF(ISNUMBER(Regressions!L177),ROUND(Regressions!L177, 1), NA())</f>
        <v>#N/A</v>
      </c>
      <c r="L167" s="263" t="e">
        <f>IF(ISNUMBER(Regressions!M177),ROUND(Regressions!M177, 1), NA())</f>
        <v>#N/A</v>
      </c>
      <c r="M167" s="372" t="e">
        <f>IF(ISNUMBER(Regressions!N177),ROUND(Regressions!N177, 1), NA())</f>
        <v>#N/A</v>
      </c>
      <c r="N167" s="262">
        <f>IF(ISNUMBER(Regressions!O177),ROUND(Regressions!O177, 1), NA())</f>
        <v>16.7</v>
      </c>
      <c r="O167" s="373" t="e">
        <f>IF(ISNUMBER(Regressions!Q177),ROUND(Regressions!Q177, 1), NA())</f>
        <v>#N/A</v>
      </c>
      <c r="P167" s="371" t="e">
        <f>IF(ISNUMBER(Regressions!R177),ROUND(Regressions!R177, 1), NA())</f>
        <v>#N/A</v>
      </c>
      <c r="Q167" s="240">
        <f>IF(ISNUMBER(Regressions!S177),ROUND(Regressions!S177, 1), NA())</f>
        <v>0</v>
      </c>
      <c r="R167" s="372" t="e">
        <f>IF(ISNUMBER(Regressions!T177),ROUND(Regressions!T177, 1), NA())</f>
        <v>#N/A</v>
      </c>
      <c r="S167" s="262" t="e">
        <f>IF(ISNUMBER(Regressions!U177),ROUND(Regressions!U177, 1), NA())</f>
        <v>#N/A</v>
      </c>
    </row>
    <row xmlns:x14ac="http://schemas.microsoft.com/office/spreadsheetml/2009/9/ac" r="168" x14ac:dyDescent="0.2">
      <c r="A168" s="368" t="str">
        <f>IF(ISBLANK(Regressions!A178), " ", Regressions!A178)</f>
        <v>Burkina Faso</v>
      </c>
      <c r="B168" s="369">
        <f>IF(ISBLANK(Regressions!B178), " ", Regressions!B178)</f>
        <v>2009</v>
      </c>
      <c r="C168" s="374" t="str">
        <f>IF(ISBLANK(Regressions!C178), " ", Regressions!C178)</f>
        <v>Secondary</v>
      </c>
      <c r="D168" s="370">
        <f>IF(ISBLANK(Regressions!D178), " ", Regressions!D178)</f>
        <v>2392872</v>
      </c>
      <c r="E168" s="239" t="e">
        <f>IF(ISNUMBER(Regressions!E178),ROUND(Regressions!E178, 1), NA())</f>
        <v>#N/A</v>
      </c>
      <c r="F168" s="371">
        <f>IF(ISNUMBER(Regressions!F178),ROUND(Regressions!F178, 1), NA())</f>
        <v>70.099999999999994</v>
      </c>
      <c r="G168" s="261" t="e">
        <f>IF(ISNUMBER(Regressions!G178),ROUND(Regressions!G178, 1), NA())</f>
        <v>#N/A</v>
      </c>
      <c r="H168" s="372" t="e">
        <f>IF(ISNUMBER(Regressions!H178),ROUND(Regressions!H178, 1), NA())</f>
        <v>#N/A</v>
      </c>
      <c r="I168" s="262">
        <f>IF(ISNUMBER(Regressions!I178),ROUND(Regressions!I178, 1), NA())</f>
        <v>29.9</v>
      </c>
      <c r="J168" s="373">
        <f>IF(ISNUMBER(Regressions!K178),ROUND(Regressions!K178, 1), NA())</f>
        <v>83.5</v>
      </c>
      <c r="K168" s="371" t="e">
        <f>IF(ISNUMBER(Regressions!L178),ROUND(Regressions!L178, 1), NA())</f>
        <v>#N/A</v>
      </c>
      <c r="L168" s="263" t="e">
        <f>IF(ISNUMBER(Regressions!M178),ROUND(Regressions!M178, 1), NA())</f>
        <v>#N/A</v>
      </c>
      <c r="M168" s="372" t="e">
        <f>IF(ISNUMBER(Regressions!N178),ROUND(Regressions!N178, 1), NA())</f>
        <v>#N/A</v>
      </c>
      <c r="N168" s="262">
        <f>IF(ISNUMBER(Regressions!O178),ROUND(Regressions!O178, 1), NA())</f>
        <v>16.5</v>
      </c>
      <c r="O168" s="373" t="e">
        <f>IF(ISNUMBER(Regressions!Q178),ROUND(Regressions!Q178, 1), NA())</f>
        <v>#N/A</v>
      </c>
      <c r="P168" s="371" t="e">
        <f>IF(ISNUMBER(Regressions!R178),ROUND(Regressions!R178, 1), NA())</f>
        <v>#N/A</v>
      </c>
      <c r="Q168" s="240">
        <f>IF(ISNUMBER(Regressions!S178),ROUND(Regressions!S178, 1), NA())</f>
        <v>0</v>
      </c>
      <c r="R168" s="372" t="e">
        <f>IF(ISNUMBER(Regressions!T178),ROUND(Regressions!T178, 1), NA())</f>
        <v>#N/A</v>
      </c>
      <c r="S168" s="262" t="e">
        <f>IF(ISNUMBER(Regressions!U178),ROUND(Regressions!U178, 1), NA())</f>
        <v>#N/A</v>
      </c>
    </row>
    <row xmlns:x14ac="http://schemas.microsoft.com/office/spreadsheetml/2009/9/ac" r="169" x14ac:dyDescent="0.2">
      <c r="A169" s="368" t="str">
        <f>IF(ISBLANK(Regressions!A179), " ", Regressions!A179)</f>
        <v>Burkina Faso</v>
      </c>
      <c r="B169" s="369">
        <f>IF(ISBLANK(Regressions!B179), " ", Regressions!B179)</f>
        <v>2010</v>
      </c>
      <c r="C169" s="374" t="str">
        <f>IF(ISBLANK(Regressions!C179), " ", Regressions!C179)</f>
        <v>Secondary</v>
      </c>
      <c r="D169" s="370">
        <f>IF(ISBLANK(Regressions!D179), " ", Regressions!D179)</f>
        <v>2527694</v>
      </c>
      <c r="E169" s="239" t="e">
        <f>IF(ISNUMBER(Regressions!E179),ROUND(Regressions!E179, 1), NA())</f>
        <v>#N/A</v>
      </c>
      <c r="F169" s="371">
        <f>IF(ISNUMBER(Regressions!F179),ROUND(Regressions!F179, 1), NA())</f>
        <v>69.7</v>
      </c>
      <c r="G169" s="261">
        <f>IF(ISNUMBER(Regressions!G179),ROUND(Regressions!G179, 1), NA())</f>
        <v>37.799999999999997</v>
      </c>
      <c r="H169" s="372">
        <f>IF(ISNUMBER(Regressions!H179),ROUND(Regressions!H179, 1), NA())</f>
        <v>31.9</v>
      </c>
      <c r="I169" s="262">
        <f>IF(ISNUMBER(Regressions!I179),ROUND(Regressions!I179, 1), NA())</f>
        <v>30.3</v>
      </c>
      <c r="J169" s="373">
        <f>IF(ISNUMBER(Regressions!K179),ROUND(Regressions!K179, 1), NA())</f>
        <v>83.7</v>
      </c>
      <c r="K169" s="371" t="e">
        <f>IF(ISNUMBER(Regressions!L179),ROUND(Regressions!L179, 1), NA())</f>
        <v>#N/A</v>
      </c>
      <c r="L169" s="263">
        <f>IF(ISNUMBER(Regressions!M179),ROUND(Regressions!M179, 1), NA())</f>
        <v>57</v>
      </c>
      <c r="M169" s="372">
        <f>IF(ISNUMBER(Regressions!N179),ROUND(Regressions!N179, 1), NA())</f>
        <v>26.7</v>
      </c>
      <c r="N169" s="262">
        <f>IF(ISNUMBER(Regressions!O179),ROUND(Regressions!O179, 1), NA())</f>
        <v>16.3</v>
      </c>
      <c r="O169" s="373" t="e">
        <f>IF(ISNUMBER(Regressions!Q179),ROUND(Regressions!Q179, 1), NA())</f>
        <v>#N/A</v>
      </c>
      <c r="P169" s="371" t="e">
        <f>IF(ISNUMBER(Regressions!R179),ROUND(Regressions!R179, 1), NA())</f>
        <v>#N/A</v>
      </c>
      <c r="Q169" s="240">
        <f>IF(ISNUMBER(Regressions!S179),ROUND(Regressions!S179, 1), NA())</f>
        <v>0</v>
      </c>
      <c r="R169" s="372" t="e">
        <f>IF(ISNUMBER(Regressions!T179),ROUND(Regressions!T179, 1), NA())</f>
        <v>#N/A</v>
      </c>
      <c r="S169" s="262" t="e">
        <f>IF(ISNUMBER(Regressions!U179),ROUND(Regressions!U179, 1), NA())</f>
        <v>#N/A</v>
      </c>
    </row>
    <row xmlns:x14ac="http://schemas.microsoft.com/office/spreadsheetml/2009/9/ac" r="170" x14ac:dyDescent="0.2">
      <c r="A170" s="368" t="str">
        <f>IF(ISBLANK(Regressions!A180), " ", Regressions!A180)</f>
        <v>Burkina Faso</v>
      </c>
      <c r="B170" s="369">
        <f>IF(ISBLANK(Regressions!B180), " ", Regressions!B180)</f>
        <v>2011</v>
      </c>
      <c r="C170" s="374" t="str">
        <f>IF(ISBLANK(Regressions!C180), " ", Regressions!C180)</f>
        <v>Secondary</v>
      </c>
      <c r="D170" s="370">
        <f>IF(ISBLANK(Regressions!D180), " ", Regressions!D180)</f>
        <v>2594568</v>
      </c>
      <c r="E170" s="239" t="e">
        <f>IF(ISNUMBER(Regressions!E180),ROUND(Regressions!E180, 1), NA())</f>
        <v>#N/A</v>
      </c>
      <c r="F170" s="371">
        <f>IF(ISNUMBER(Regressions!F180),ROUND(Regressions!F180, 1), NA())</f>
        <v>69.400000000000006</v>
      </c>
      <c r="G170" s="261">
        <f>IF(ISNUMBER(Regressions!G180),ROUND(Regressions!G180, 1), NA())</f>
        <v>37.799999999999997</v>
      </c>
      <c r="H170" s="372">
        <f>IF(ISNUMBER(Regressions!H180),ROUND(Regressions!H180, 1), NA())</f>
        <v>31.6</v>
      </c>
      <c r="I170" s="262">
        <f>IF(ISNUMBER(Regressions!I180),ROUND(Regressions!I180, 1), NA())</f>
        <v>30.6</v>
      </c>
      <c r="J170" s="373">
        <f>IF(ISNUMBER(Regressions!K180),ROUND(Regressions!K180, 1), NA())</f>
        <v>83.9</v>
      </c>
      <c r="K170" s="371" t="e">
        <f>IF(ISNUMBER(Regressions!L180),ROUND(Regressions!L180, 1), NA())</f>
        <v>#N/A</v>
      </c>
      <c r="L170" s="263">
        <f>IF(ISNUMBER(Regressions!M180),ROUND(Regressions!M180, 1), NA())</f>
        <v>57</v>
      </c>
      <c r="M170" s="372">
        <f>IF(ISNUMBER(Regressions!N180),ROUND(Regressions!N180, 1), NA())</f>
        <v>27</v>
      </c>
      <c r="N170" s="262">
        <f>IF(ISNUMBER(Regressions!O180),ROUND(Regressions!O180, 1), NA())</f>
        <v>16.100000000000001</v>
      </c>
      <c r="O170" s="373" t="e">
        <f>IF(ISNUMBER(Regressions!Q180),ROUND(Regressions!Q180, 1), NA())</f>
        <v>#N/A</v>
      </c>
      <c r="P170" s="371" t="e">
        <f>IF(ISNUMBER(Regressions!R180),ROUND(Regressions!R180, 1), NA())</f>
        <v>#N/A</v>
      </c>
      <c r="Q170" s="240">
        <f>IF(ISNUMBER(Regressions!S180),ROUND(Regressions!S180, 1), NA())</f>
        <v>0</v>
      </c>
      <c r="R170" s="372" t="e">
        <f>IF(ISNUMBER(Regressions!T180),ROUND(Regressions!T180, 1), NA())</f>
        <v>#N/A</v>
      </c>
      <c r="S170" s="262" t="e">
        <f>IF(ISNUMBER(Regressions!U180),ROUND(Regressions!U180, 1), NA())</f>
        <v>#N/A</v>
      </c>
    </row>
    <row xmlns:x14ac="http://schemas.microsoft.com/office/spreadsheetml/2009/9/ac" r="171" x14ac:dyDescent="0.2">
      <c r="A171" s="368" t="str">
        <f>IF(ISBLANK(Regressions!A181), " ", Regressions!A181)</f>
        <v>Burkina Faso</v>
      </c>
      <c r="B171" s="369">
        <f>IF(ISBLANK(Regressions!B181), " ", Regressions!B181)</f>
        <v>2012</v>
      </c>
      <c r="C171" s="374" t="str">
        <f>IF(ISBLANK(Regressions!C181), " ", Regressions!C181)</f>
        <v>Secondary</v>
      </c>
      <c r="D171" s="370">
        <f>IF(ISBLANK(Regressions!D181), " ", Regressions!D181)</f>
        <v>2668152</v>
      </c>
      <c r="E171" s="239" t="e">
        <f>IF(ISNUMBER(Regressions!E181),ROUND(Regressions!E181, 1), NA())</f>
        <v>#N/A</v>
      </c>
      <c r="F171" s="371">
        <f>IF(ISNUMBER(Regressions!F181),ROUND(Regressions!F181, 1), NA())</f>
        <v>69.099999999999994</v>
      </c>
      <c r="G171" s="261">
        <f>IF(ISNUMBER(Regressions!G181),ROUND(Regressions!G181, 1), NA())</f>
        <v>37.799999999999997</v>
      </c>
      <c r="H171" s="372">
        <f>IF(ISNUMBER(Regressions!H181),ROUND(Regressions!H181, 1), NA())</f>
        <v>31.3</v>
      </c>
      <c r="I171" s="262">
        <f>IF(ISNUMBER(Regressions!I181),ROUND(Regressions!I181, 1), NA())</f>
        <v>30.9</v>
      </c>
      <c r="J171" s="373">
        <f>IF(ISNUMBER(Regressions!K181),ROUND(Regressions!K181, 1), NA())</f>
        <v>84.2</v>
      </c>
      <c r="K171" s="371" t="e">
        <f>IF(ISNUMBER(Regressions!L181),ROUND(Regressions!L181, 1), NA())</f>
        <v>#N/A</v>
      </c>
      <c r="L171" s="263">
        <f>IF(ISNUMBER(Regressions!M181),ROUND(Regressions!M181, 1), NA())</f>
        <v>57</v>
      </c>
      <c r="M171" s="372">
        <f>IF(ISNUMBER(Regressions!N181),ROUND(Regressions!N181, 1), NA())</f>
        <v>27.2</v>
      </c>
      <c r="N171" s="262">
        <f>IF(ISNUMBER(Regressions!O181),ROUND(Regressions!O181, 1), NA())</f>
        <v>15.8</v>
      </c>
      <c r="O171" s="373" t="e">
        <f>IF(ISNUMBER(Regressions!Q181),ROUND(Regressions!Q181, 1), NA())</f>
        <v>#N/A</v>
      </c>
      <c r="P171" s="371" t="e">
        <f>IF(ISNUMBER(Regressions!R181),ROUND(Regressions!R181, 1), NA())</f>
        <v>#N/A</v>
      </c>
      <c r="Q171" s="240">
        <f>IF(ISNUMBER(Regressions!S181),ROUND(Regressions!S181, 1), NA())</f>
        <v>0</v>
      </c>
      <c r="R171" s="372" t="e">
        <f>IF(ISNUMBER(Regressions!T181),ROUND(Regressions!T181, 1), NA())</f>
        <v>#N/A</v>
      </c>
      <c r="S171" s="262" t="e">
        <f>IF(ISNUMBER(Regressions!U181),ROUND(Regressions!U181, 1), NA())</f>
        <v>#N/A</v>
      </c>
    </row>
    <row xmlns:x14ac="http://schemas.microsoft.com/office/spreadsheetml/2009/9/ac" r="172" x14ac:dyDescent="0.2">
      <c r="A172" s="368" t="str">
        <f>IF(ISBLANK(Regressions!A182), " ", Regressions!A182)</f>
        <v>Burkina Faso</v>
      </c>
      <c r="B172" s="369">
        <f>IF(ISBLANK(Regressions!B182), " ", Regressions!B182)</f>
        <v>2013</v>
      </c>
      <c r="C172" s="374" t="str">
        <f>IF(ISBLANK(Regressions!C182), " ", Regressions!C182)</f>
        <v>Secondary</v>
      </c>
      <c r="D172" s="370">
        <f>IF(ISBLANK(Regressions!D182), " ", Regressions!D182)</f>
        <v>2749234</v>
      </c>
      <c r="E172" s="239" t="e">
        <f>IF(ISNUMBER(Regressions!E182),ROUND(Regressions!E182, 1), NA())</f>
        <v>#N/A</v>
      </c>
      <c r="F172" s="371">
        <f>IF(ISNUMBER(Regressions!F182),ROUND(Regressions!F182, 1), NA())</f>
        <v>68.8</v>
      </c>
      <c r="G172" s="261">
        <f>IF(ISNUMBER(Regressions!G182),ROUND(Regressions!G182, 1), NA())</f>
        <v>37.799999999999997</v>
      </c>
      <c r="H172" s="372">
        <f>IF(ISNUMBER(Regressions!H182),ROUND(Regressions!H182, 1), NA())</f>
        <v>31</v>
      </c>
      <c r="I172" s="262">
        <f>IF(ISNUMBER(Regressions!I182),ROUND(Regressions!I182, 1), NA())</f>
        <v>31.2</v>
      </c>
      <c r="J172" s="373">
        <f>IF(ISNUMBER(Regressions!K182),ROUND(Regressions!K182, 1), NA())</f>
        <v>84.4</v>
      </c>
      <c r="K172" s="371" t="e">
        <f>IF(ISNUMBER(Regressions!L182),ROUND(Regressions!L182, 1), NA())</f>
        <v>#N/A</v>
      </c>
      <c r="L172" s="263">
        <f>IF(ISNUMBER(Regressions!M182),ROUND(Regressions!M182, 1), NA())</f>
        <v>57</v>
      </c>
      <c r="M172" s="372">
        <f>IF(ISNUMBER(Regressions!N182),ROUND(Regressions!N182, 1), NA())</f>
        <v>27.4</v>
      </c>
      <c r="N172" s="262">
        <f>IF(ISNUMBER(Regressions!O182),ROUND(Regressions!O182, 1), NA())</f>
        <v>15.6</v>
      </c>
      <c r="O172" s="373" t="e">
        <f>IF(ISNUMBER(Regressions!Q182),ROUND(Regressions!Q182, 1), NA())</f>
        <v>#N/A</v>
      </c>
      <c r="P172" s="371" t="e">
        <f>IF(ISNUMBER(Regressions!R182),ROUND(Regressions!R182, 1), NA())</f>
        <v>#N/A</v>
      </c>
      <c r="Q172" s="240">
        <f>IF(ISNUMBER(Regressions!S182),ROUND(Regressions!S182, 1), NA())</f>
        <v>0</v>
      </c>
      <c r="R172" s="372" t="e">
        <f>IF(ISNUMBER(Regressions!T182),ROUND(Regressions!T182, 1), NA())</f>
        <v>#N/A</v>
      </c>
      <c r="S172" s="262" t="e">
        <f>IF(ISNUMBER(Regressions!U182),ROUND(Regressions!U182, 1), NA())</f>
        <v>#N/A</v>
      </c>
    </row>
    <row xmlns:x14ac="http://schemas.microsoft.com/office/spreadsheetml/2009/9/ac" r="173" x14ac:dyDescent="0.2">
      <c r="A173" s="368" t="str">
        <f>IF(ISBLANK(Regressions!A183), " ", Regressions!A183)</f>
        <v>Burkina Faso</v>
      </c>
      <c r="B173" s="369">
        <f>IF(ISBLANK(Regressions!B183), " ", Regressions!B183)</f>
        <v>2014</v>
      </c>
      <c r="C173" s="374" t="str">
        <f>IF(ISBLANK(Regressions!C183), " ", Regressions!C183)</f>
        <v>Secondary</v>
      </c>
      <c r="D173" s="370">
        <f>IF(ISBLANK(Regressions!D183), " ", Regressions!D183)</f>
        <v>2831522</v>
      </c>
      <c r="E173" s="239" t="e">
        <f>IF(ISNUMBER(Regressions!E183),ROUND(Regressions!E183, 1), NA())</f>
        <v>#N/A</v>
      </c>
      <c r="F173" s="371">
        <f>IF(ISNUMBER(Regressions!F183),ROUND(Regressions!F183, 1), NA())</f>
        <v>68.5</v>
      </c>
      <c r="G173" s="261">
        <f>IF(ISNUMBER(Regressions!G183),ROUND(Regressions!G183, 1), NA())</f>
        <v>37.799999999999997</v>
      </c>
      <c r="H173" s="372">
        <f>IF(ISNUMBER(Regressions!H183),ROUND(Regressions!H183, 1), NA())</f>
        <v>30.7</v>
      </c>
      <c r="I173" s="262">
        <f>IF(ISNUMBER(Regressions!I183),ROUND(Regressions!I183, 1), NA())</f>
        <v>31.5</v>
      </c>
      <c r="J173" s="373">
        <f>IF(ISNUMBER(Regressions!K183),ROUND(Regressions!K183, 1), NA())</f>
        <v>84.6</v>
      </c>
      <c r="K173" s="371" t="e">
        <f>IF(ISNUMBER(Regressions!L183),ROUND(Regressions!L183, 1), NA())</f>
        <v>#N/A</v>
      </c>
      <c r="L173" s="263">
        <f>IF(ISNUMBER(Regressions!M183),ROUND(Regressions!M183, 1), NA())</f>
        <v>57</v>
      </c>
      <c r="M173" s="372">
        <f>IF(ISNUMBER(Regressions!N183),ROUND(Regressions!N183, 1), NA())</f>
        <v>27.6</v>
      </c>
      <c r="N173" s="262">
        <f>IF(ISNUMBER(Regressions!O183),ROUND(Regressions!O183, 1), NA())</f>
        <v>15.4</v>
      </c>
      <c r="O173" s="373" t="e">
        <f>IF(ISNUMBER(Regressions!Q183),ROUND(Regressions!Q183, 1), NA())</f>
        <v>#N/A</v>
      </c>
      <c r="P173" s="371" t="e">
        <f>IF(ISNUMBER(Regressions!R183),ROUND(Regressions!R183, 1), NA())</f>
        <v>#N/A</v>
      </c>
      <c r="Q173" s="240">
        <f>IF(ISNUMBER(Regressions!S183),ROUND(Regressions!S183, 1), NA())</f>
        <v>0</v>
      </c>
      <c r="R173" s="372" t="e">
        <f>IF(ISNUMBER(Regressions!T183),ROUND(Regressions!T183, 1), NA())</f>
        <v>#N/A</v>
      </c>
      <c r="S173" s="262" t="e">
        <f>IF(ISNUMBER(Regressions!U183),ROUND(Regressions!U183, 1), NA())</f>
        <v>#N/A</v>
      </c>
    </row>
    <row xmlns:x14ac="http://schemas.microsoft.com/office/spreadsheetml/2009/9/ac" r="174" x14ac:dyDescent="0.2">
      <c r="A174" s="368" t="str">
        <f>IF(ISBLANK(Regressions!A184), " ", Regressions!A184)</f>
        <v>Burkina Faso</v>
      </c>
      <c r="B174" s="369">
        <f>IF(ISBLANK(Regressions!B184), " ", Regressions!B184)</f>
        <v>2015</v>
      </c>
      <c r="C174" s="374" t="str">
        <f>IF(ISBLANK(Regressions!C184), " ", Regressions!C184)</f>
        <v>Secondary</v>
      </c>
      <c r="D174" s="370">
        <f>IF(ISBLANK(Regressions!D184), " ", Regressions!D184)</f>
        <v>2917929</v>
      </c>
      <c r="E174" s="239" t="e">
        <f>IF(ISNUMBER(Regressions!E184),ROUND(Regressions!E184, 1), NA())</f>
        <v>#N/A</v>
      </c>
      <c r="F174" s="371">
        <f>IF(ISNUMBER(Regressions!F184),ROUND(Regressions!F184, 1), NA())</f>
        <v>68.2</v>
      </c>
      <c r="G174" s="261">
        <f>IF(ISNUMBER(Regressions!G184),ROUND(Regressions!G184, 1), NA())</f>
        <v>39.1</v>
      </c>
      <c r="H174" s="372">
        <f>IF(ISNUMBER(Regressions!H184),ROUND(Regressions!H184, 1), NA())</f>
        <v>29</v>
      </c>
      <c r="I174" s="262">
        <f>IF(ISNUMBER(Regressions!I184),ROUND(Regressions!I184, 1), NA())</f>
        <v>31.8</v>
      </c>
      <c r="J174" s="373">
        <f>IF(ISNUMBER(Regressions!K184),ROUND(Regressions!K184, 1), NA())</f>
        <v>84.8</v>
      </c>
      <c r="K174" s="371" t="e">
        <f>IF(ISNUMBER(Regressions!L184),ROUND(Regressions!L184, 1), NA())</f>
        <v>#N/A</v>
      </c>
      <c r="L174" s="263">
        <f>IF(ISNUMBER(Regressions!M184),ROUND(Regressions!M184, 1), NA())</f>
        <v>56.2</v>
      </c>
      <c r="M174" s="372">
        <f>IF(ISNUMBER(Regressions!N184),ROUND(Regressions!N184, 1), NA())</f>
        <v>28.6</v>
      </c>
      <c r="N174" s="262">
        <f>IF(ISNUMBER(Regressions!O184),ROUND(Regressions!O184, 1), NA())</f>
        <v>15.2</v>
      </c>
      <c r="O174" s="373" t="e">
        <f>IF(ISNUMBER(Regressions!Q184),ROUND(Regressions!Q184, 1), NA())</f>
        <v>#N/A</v>
      </c>
      <c r="P174" s="371" t="e">
        <f>IF(ISNUMBER(Regressions!R184),ROUND(Regressions!R184, 1), NA())</f>
        <v>#N/A</v>
      </c>
      <c r="Q174" s="240">
        <f>IF(ISNUMBER(Regressions!S184),ROUND(Regressions!S184, 1), NA())</f>
        <v>0</v>
      </c>
      <c r="R174" s="372" t="e">
        <f>IF(ISNUMBER(Regressions!T184),ROUND(Regressions!T184, 1), NA())</f>
        <v>#N/A</v>
      </c>
      <c r="S174" s="262" t="e">
        <f>IF(ISNUMBER(Regressions!U184),ROUND(Regressions!U184, 1), NA())</f>
        <v>#N/A</v>
      </c>
    </row>
    <row xmlns:x14ac="http://schemas.microsoft.com/office/spreadsheetml/2009/9/ac" r="175" x14ac:dyDescent="0.2">
      <c r="A175" s="368" t="str">
        <f>IF(ISBLANK(Regressions!A185), " ", Regressions!A185)</f>
        <v>Burkina Faso</v>
      </c>
      <c r="B175" s="369">
        <f>IF(ISBLANK(Regressions!B185), " ", Regressions!B185)</f>
        <v>2016</v>
      </c>
      <c r="C175" s="374" t="str">
        <f>IF(ISBLANK(Regressions!C185), " ", Regressions!C185)</f>
        <v>Secondary</v>
      </c>
      <c r="D175" s="370">
        <f>IF(ISBLANK(Regressions!D185), " ", Regressions!D185)</f>
        <v>3010348</v>
      </c>
      <c r="E175" s="239" t="e">
        <f>IF(ISNUMBER(Regressions!E185),ROUND(Regressions!E185, 1), NA())</f>
        <v>#N/A</v>
      </c>
      <c r="F175" s="371">
        <f>IF(ISNUMBER(Regressions!F185),ROUND(Regressions!F185, 1), NA())</f>
        <v>67.900000000000006</v>
      </c>
      <c r="G175" s="261">
        <f>IF(ISNUMBER(Regressions!G185),ROUND(Regressions!G185, 1), NA())</f>
        <v>40.4</v>
      </c>
      <c r="H175" s="372">
        <f>IF(ISNUMBER(Regressions!H185),ROUND(Regressions!H185, 1), NA())</f>
        <v>27.4</v>
      </c>
      <c r="I175" s="262">
        <f>IF(ISNUMBER(Regressions!I185),ROUND(Regressions!I185, 1), NA())</f>
        <v>32.1</v>
      </c>
      <c r="J175" s="373">
        <f>IF(ISNUMBER(Regressions!K185),ROUND(Regressions!K185, 1), NA())</f>
        <v>85</v>
      </c>
      <c r="K175" s="371" t="e">
        <f>IF(ISNUMBER(Regressions!L185),ROUND(Regressions!L185, 1), NA())</f>
        <v>#N/A</v>
      </c>
      <c r="L175" s="263">
        <f>IF(ISNUMBER(Regressions!M185),ROUND(Regressions!M185, 1), NA())</f>
        <v>55.4</v>
      </c>
      <c r="M175" s="372">
        <f>IF(ISNUMBER(Regressions!N185),ROUND(Regressions!N185, 1), NA())</f>
        <v>29.6</v>
      </c>
      <c r="N175" s="262">
        <f>IF(ISNUMBER(Regressions!O185),ROUND(Regressions!O185, 1), NA())</f>
        <v>15</v>
      </c>
      <c r="O175" s="373" t="e">
        <f>IF(ISNUMBER(Regressions!Q185),ROUND(Regressions!Q185, 1), NA())</f>
        <v>#N/A</v>
      </c>
      <c r="P175" s="371" t="e">
        <f>IF(ISNUMBER(Regressions!R185),ROUND(Regressions!R185, 1), NA())</f>
        <v>#N/A</v>
      </c>
      <c r="Q175" s="240">
        <f>IF(ISNUMBER(Regressions!S185),ROUND(Regressions!S185, 1), NA())</f>
        <v>0</v>
      </c>
      <c r="R175" s="372" t="e">
        <f>IF(ISNUMBER(Regressions!T185),ROUND(Regressions!T185, 1), NA())</f>
        <v>#N/A</v>
      </c>
      <c r="S175" s="262" t="e">
        <f>IF(ISNUMBER(Regressions!U185),ROUND(Regressions!U185, 1), NA())</f>
        <v>#N/A</v>
      </c>
    </row>
    <row xmlns:x14ac="http://schemas.microsoft.com/office/spreadsheetml/2009/9/ac" r="176" x14ac:dyDescent="0.2">
      <c r="A176" s="368" t="str">
        <f>IF(ISBLANK(Regressions!A186), " ", Regressions!A186)</f>
        <v>Burkina Faso</v>
      </c>
      <c r="B176" s="369">
        <f>IF(ISBLANK(Regressions!B186), " ", Regressions!B186)</f>
        <v>2017</v>
      </c>
      <c r="C176" s="374" t="str">
        <f>IF(ISBLANK(Regressions!C186), " ", Regressions!C186)</f>
        <v>Secondary</v>
      </c>
      <c r="D176" s="370">
        <f>IF(ISBLANK(Regressions!D186), " ", Regressions!D186)</f>
        <v>3109940</v>
      </c>
      <c r="E176" s="239" t="e">
        <f>IF(ISNUMBER(Regressions!E186),ROUND(Regressions!E186, 1), NA())</f>
        <v>#N/A</v>
      </c>
      <c r="F176" s="371">
        <f>IF(ISNUMBER(Regressions!F186),ROUND(Regressions!F186, 1), NA())</f>
        <v>67.5</v>
      </c>
      <c r="G176" s="261">
        <f>IF(ISNUMBER(Regressions!G186),ROUND(Regressions!G186, 1), NA())</f>
        <v>41.8</v>
      </c>
      <c r="H176" s="372">
        <f>IF(ISNUMBER(Regressions!H186),ROUND(Regressions!H186, 1), NA())</f>
        <v>25.8</v>
      </c>
      <c r="I176" s="262">
        <f>IF(ISNUMBER(Regressions!I186),ROUND(Regressions!I186, 1), NA())</f>
        <v>32.5</v>
      </c>
      <c r="J176" s="373">
        <f>IF(ISNUMBER(Regressions!K186),ROUND(Regressions!K186, 1), NA())</f>
        <v>85.2</v>
      </c>
      <c r="K176" s="371" t="e">
        <f>IF(ISNUMBER(Regressions!L186),ROUND(Regressions!L186, 1), NA())</f>
        <v>#N/A</v>
      </c>
      <c r="L176" s="263">
        <f>IF(ISNUMBER(Regressions!M186),ROUND(Regressions!M186, 1), NA())</f>
        <v>54.7</v>
      </c>
      <c r="M176" s="372">
        <f>IF(ISNUMBER(Regressions!N186),ROUND(Regressions!N186, 1), NA())</f>
        <v>30.6</v>
      </c>
      <c r="N176" s="262">
        <f>IF(ISNUMBER(Regressions!O186),ROUND(Regressions!O186, 1), NA())</f>
        <v>14.8</v>
      </c>
      <c r="O176" s="373" t="e">
        <f>IF(ISNUMBER(Regressions!Q186),ROUND(Regressions!Q186, 1), NA())</f>
        <v>#N/A</v>
      </c>
      <c r="P176" s="371" t="e">
        <f>IF(ISNUMBER(Regressions!R186),ROUND(Regressions!R186, 1), NA())</f>
        <v>#N/A</v>
      </c>
      <c r="Q176" s="240">
        <f>IF(ISNUMBER(Regressions!S186),ROUND(Regressions!S186, 1), NA())</f>
        <v>0</v>
      </c>
      <c r="R176" s="372" t="e">
        <f>IF(ISNUMBER(Regressions!T186),ROUND(Regressions!T186, 1), NA())</f>
        <v>#N/A</v>
      </c>
      <c r="S176" s="262" t="e">
        <f>IF(ISNUMBER(Regressions!U186),ROUND(Regressions!U186, 1), NA())</f>
        <v>#N/A</v>
      </c>
    </row>
    <row xmlns:x14ac="http://schemas.microsoft.com/office/spreadsheetml/2009/9/ac" r="177" x14ac:dyDescent="0.2">
      <c r="A177" s="368" t="str">
        <f>IF(ISBLANK(Regressions!A187), " ", Regressions!A187)</f>
        <v>Burkina Faso</v>
      </c>
      <c r="B177" s="369">
        <f>IF(ISBLANK(Regressions!B187), " ", Regressions!B187)</f>
        <v>2018</v>
      </c>
      <c r="C177" s="374" t="str">
        <f>IF(ISBLANK(Regressions!C187), " ", Regressions!C187)</f>
        <v>Secondary</v>
      </c>
      <c r="D177" s="370">
        <f>IF(ISBLANK(Regressions!D187), " ", Regressions!D187)</f>
        <v>3216922</v>
      </c>
      <c r="E177" s="239" t="e">
        <f>IF(ISNUMBER(Regressions!E187),ROUND(Regressions!E187, 1), NA())</f>
        <v>#N/A</v>
      </c>
      <c r="F177" s="371">
        <f>IF(ISNUMBER(Regressions!F187),ROUND(Regressions!F187, 1), NA())</f>
        <v>67.2</v>
      </c>
      <c r="G177" s="261">
        <f>IF(ISNUMBER(Regressions!G187),ROUND(Regressions!G187, 1), NA())</f>
        <v>43.1</v>
      </c>
      <c r="H177" s="372">
        <f>IF(ISNUMBER(Regressions!H187),ROUND(Regressions!H187, 1), NA())</f>
        <v>24.2</v>
      </c>
      <c r="I177" s="262">
        <f>IF(ISNUMBER(Regressions!I187),ROUND(Regressions!I187, 1), NA())</f>
        <v>32.799999999999997</v>
      </c>
      <c r="J177" s="373">
        <f>IF(ISNUMBER(Regressions!K187),ROUND(Regressions!K187, 1), NA())</f>
        <v>85.5</v>
      </c>
      <c r="K177" s="371" t="e">
        <f>IF(ISNUMBER(Regressions!L187),ROUND(Regressions!L187, 1), NA())</f>
        <v>#N/A</v>
      </c>
      <c r="L177" s="263">
        <f>IF(ISNUMBER(Regressions!M187),ROUND(Regressions!M187, 1), NA())</f>
        <v>53.9</v>
      </c>
      <c r="M177" s="372">
        <f>IF(ISNUMBER(Regressions!N187),ROUND(Regressions!N187, 1), NA())</f>
        <v>31.6</v>
      </c>
      <c r="N177" s="262">
        <f>IF(ISNUMBER(Regressions!O187),ROUND(Regressions!O187, 1), NA())</f>
        <v>14.5</v>
      </c>
      <c r="O177" s="373" t="e">
        <f>IF(ISNUMBER(Regressions!Q187),ROUND(Regressions!Q187, 1), NA())</f>
        <v>#N/A</v>
      </c>
      <c r="P177" s="371" t="e">
        <f>IF(ISNUMBER(Regressions!R187),ROUND(Regressions!R187, 1), NA())</f>
        <v>#N/A</v>
      </c>
      <c r="Q177" s="240">
        <f>IF(ISNUMBER(Regressions!S187),ROUND(Regressions!S187, 1), NA())</f>
        <v>7.3</v>
      </c>
      <c r="R177" s="372" t="e">
        <f>IF(ISNUMBER(Regressions!T187),ROUND(Regressions!T187, 1), NA())</f>
        <v>#N/A</v>
      </c>
      <c r="S177" s="262" t="e">
        <f>IF(ISNUMBER(Regressions!U187),ROUND(Regressions!U187, 1), NA())</f>
        <v>#N/A</v>
      </c>
    </row>
    <row xmlns:x14ac="http://schemas.microsoft.com/office/spreadsheetml/2009/9/ac" r="178" x14ac:dyDescent="0.2">
      <c r="A178" s="368" t="str">
        <f>IF(ISBLANK(Regressions!A188), " ", Regressions!A188)</f>
        <v>Burkina Faso</v>
      </c>
      <c r="B178" s="369">
        <f>IF(ISBLANK(Regressions!B188), " ", Regressions!B188)</f>
        <v>2019</v>
      </c>
      <c r="C178" s="374" t="str">
        <f>IF(ISBLANK(Regressions!C188), " ", Regressions!C188)</f>
        <v>Secondary</v>
      </c>
      <c r="D178" s="370">
        <f>IF(ISBLANK(Regressions!D188), " ", Regressions!D188)</f>
        <v>3332591</v>
      </c>
      <c r="E178" s="239" t="e">
        <f>IF(ISNUMBER(Regressions!E188),ROUND(Regressions!E188, 1), NA())</f>
        <v>#N/A</v>
      </c>
      <c r="F178" s="371">
        <f>IF(ISNUMBER(Regressions!F188),ROUND(Regressions!F188, 1), NA())</f>
        <v>66.900000000000006</v>
      </c>
      <c r="G178" s="261">
        <f>IF(ISNUMBER(Regressions!G188),ROUND(Regressions!G188, 1), NA())</f>
        <v>44.4</v>
      </c>
      <c r="H178" s="372">
        <f>IF(ISNUMBER(Regressions!H188),ROUND(Regressions!H188, 1), NA())</f>
        <v>22.5</v>
      </c>
      <c r="I178" s="262">
        <f>IF(ISNUMBER(Regressions!I188),ROUND(Regressions!I188, 1), NA())</f>
        <v>33.1</v>
      </c>
      <c r="J178" s="373">
        <f>IF(ISNUMBER(Regressions!K188),ROUND(Regressions!K188, 1), NA())</f>
        <v>85.7</v>
      </c>
      <c r="K178" s="371" t="e">
        <f>IF(ISNUMBER(Regressions!L188),ROUND(Regressions!L188, 1), NA())</f>
        <v>#N/A</v>
      </c>
      <c r="L178" s="263">
        <f>IF(ISNUMBER(Regressions!M188),ROUND(Regressions!M188, 1), NA())</f>
        <v>53.1</v>
      </c>
      <c r="M178" s="372">
        <f>IF(ISNUMBER(Regressions!N188),ROUND(Regressions!N188, 1), NA())</f>
        <v>32.5</v>
      </c>
      <c r="N178" s="262">
        <f>IF(ISNUMBER(Regressions!O188),ROUND(Regressions!O188, 1), NA())</f>
        <v>14.3</v>
      </c>
      <c r="O178" s="373" t="e">
        <f>IF(ISNUMBER(Regressions!Q188),ROUND(Regressions!Q188, 1), NA())</f>
        <v>#N/A</v>
      </c>
      <c r="P178" s="371" t="e">
        <f>IF(ISNUMBER(Regressions!R188),ROUND(Regressions!R188, 1), NA())</f>
        <v>#N/A</v>
      </c>
      <c r="Q178" s="240">
        <f>IF(ISNUMBER(Regressions!S188),ROUND(Regressions!S188, 1), NA())</f>
        <v>17.899999999999999</v>
      </c>
      <c r="R178" s="372" t="e">
        <f>IF(ISNUMBER(Regressions!T188),ROUND(Regressions!T188, 1), NA())</f>
        <v>#N/A</v>
      </c>
      <c r="S178" s="262" t="e">
        <f>IF(ISNUMBER(Regressions!U188),ROUND(Regressions!U188, 1), NA())</f>
        <v>#N/A</v>
      </c>
    </row>
    <row xmlns:x14ac="http://schemas.microsoft.com/office/spreadsheetml/2009/9/ac" r="179" x14ac:dyDescent="0.2">
      <c r="A179" s="368" t="str">
        <f>IF(ISBLANK(Regressions!A189), " ", Regressions!A189)</f>
        <v>Burkina Faso</v>
      </c>
      <c r="B179" s="369">
        <f>IF(ISBLANK(Regressions!B189), " ", Regressions!B189)</f>
        <v>2020</v>
      </c>
      <c r="C179" s="374" t="str">
        <f>IF(ISBLANK(Regressions!C189), " ", Regressions!C189)</f>
        <v>Secondary</v>
      </c>
      <c r="D179" s="370">
        <f>IF(ISBLANK(Regressions!D189), " ", Regressions!D189)</f>
        <v>3452266</v>
      </c>
      <c r="E179" s="239" t="e">
        <f>IF(ISNUMBER(Regressions!E189),ROUND(Regressions!E189, 1), NA())</f>
        <v>#N/A</v>
      </c>
      <c r="F179" s="371">
        <f>IF(ISNUMBER(Regressions!F189),ROUND(Regressions!F189, 1), NA())</f>
        <v>66.599999999999994</v>
      </c>
      <c r="G179" s="261">
        <f>IF(ISNUMBER(Regressions!G189),ROUND(Regressions!G189, 1), NA())</f>
        <v>45.7</v>
      </c>
      <c r="H179" s="372">
        <f>IF(ISNUMBER(Regressions!H189),ROUND(Regressions!H189, 1), NA())</f>
        <v>20.9</v>
      </c>
      <c r="I179" s="262">
        <f>IF(ISNUMBER(Regressions!I189),ROUND(Regressions!I189, 1), NA())</f>
        <v>33.4</v>
      </c>
      <c r="J179" s="373">
        <f>IF(ISNUMBER(Regressions!K189),ROUND(Regressions!K189, 1), NA())</f>
        <v>85.9</v>
      </c>
      <c r="K179" s="371" t="e">
        <f>IF(ISNUMBER(Regressions!L189),ROUND(Regressions!L189, 1), NA())</f>
        <v>#N/A</v>
      </c>
      <c r="L179" s="263">
        <f>IF(ISNUMBER(Regressions!M189),ROUND(Regressions!M189, 1), NA())</f>
        <v>52.4</v>
      </c>
      <c r="M179" s="372">
        <f>IF(ISNUMBER(Regressions!N189),ROUND(Regressions!N189, 1), NA())</f>
        <v>33.5</v>
      </c>
      <c r="N179" s="262">
        <f>IF(ISNUMBER(Regressions!O189),ROUND(Regressions!O189, 1), NA())</f>
        <v>14.1</v>
      </c>
      <c r="O179" s="373" t="e">
        <f>IF(ISNUMBER(Regressions!Q189),ROUND(Regressions!Q189, 1), NA())</f>
        <v>#N/A</v>
      </c>
      <c r="P179" s="371" t="e">
        <f>IF(ISNUMBER(Regressions!R189),ROUND(Regressions!R189, 1), NA())</f>
        <v>#N/A</v>
      </c>
      <c r="Q179" s="240">
        <f>IF(ISNUMBER(Regressions!S189),ROUND(Regressions!S189, 1), NA())</f>
        <v>28.6</v>
      </c>
      <c r="R179" s="372" t="e">
        <f>IF(ISNUMBER(Regressions!T189),ROUND(Regressions!T189, 1), NA())</f>
        <v>#N/A</v>
      </c>
      <c r="S179" s="262" t="e">
        <f>IF(ISNUMBER(Regressions!U189),ROUND(Regressions!U189, 1), NA())</f>
        <v>#N/A</v>
      </c>
    </row>
    <row xmlns:x14ac="http://schemas.microsoft.com/office/spreadsheetml/2009/9/ac" r="180" x14ac:dyDescent="0.2">
      <c r="A180" s="433" t="str">
        <f>IF(ISBLANK(Regressions!A190), " ", Regressions!A190)</f>
        <v>Burkina Faso</v>
      </c>
      <c r="B180" s="434">
        <f>IF(ISBLANK(Regressions!B190), " ", Regressions!B190)</f>
        <v>2021</v>
      </c>
      <c r="C180" s="435" t="str">
        <f>IF(ISBLANK(Regressions!C190), " ", Regressions!C190)</f>
        <v>Secondary</v>
      </c>
      <c r="D180" s="436">
        <f>IF(ISBLANK(Regressions!D190), " ", Regressions!D190)</f>
        <v>3579150</v>
      </c>
      <c r="E180" s="439" t="e">
        <f>IF(ISNUMBER(Regressions!E190),ROUND(Regressions!E190, 1), NA())</f>
        <v>#N/A</v>
      </c>
      <c r="F180" s="437">
        <f>IF(ISNUMBER(Regressions!F190),ROUND(Regressions!F190, 1), NA())</f>
        <v>66.3</v>
      </c>
      <c r="G180" s="440">
        <f>IF(ISNUMBER(Regressions!G190),ROUND(Regressions!G190, 1), NA())</f>
        <v>47</v>
      </c>
      <c r="H180" s="438">
        <f>IF(ISNUMBER(Regressions!H190),ROUND(Regressions!H190, 1), NA())</f>
        <v>19.3</v>
      </c>
      <c r="I180" s="441">
        <f>IF(ISNUMBER(Regressions!I190),ROUND(Regressions!I190, 1), NA())</f>
        <v>33.700000000000003</v>
      </c>
      <c r="J180" s="439">
        <f>IF(ISNUMBER(Regressions!K190),ROUND(Regressions!K190, 1), NA())</f>
        <v>86.1</v>
      </c>
      <c r="K180" s="437" t="e">
        <f>IF(ISNUMBER(Regressions!L190),ROUND(Regressions!L190, 1), NA())</f>
        <v>#N/A</v>
      </c>
      <c r="L180" s="442">
        <f>IF(ISNUMBER(Regressions!M190),ROUND(Regressions!M190, 1), NA())</f>
        <v>51.6</v>
      </c>
      <c r="M180" s="438">
        <f>IF(ISNUMBER(Regressions!N190),ROUND(Regressions!N190, 1), NA())</f>
        <v>34.5</v>
      </c>
      <c r="N180" s="441">
        <f>IF(ISNUMBER(Regressions!O190),ROUND(Regressions!O190, 1), NA())</f>
        <v>13.9</v>
      </c>
      <c r="O180" s="439" t="e">
        <f>IF(ISNUMBER(Regressions!Q190),ROUND(Regressions!Q190, 1), NA())</f>
        <v>#N/A</v>
      </c>
      <c r="P180" s="437" t="e">
        <f>IF(ISNUMBER(Regressions!R190),ROUND(Regressions!R190, 1), NA())</f>
        <v>#N/A</v>
      </c>
      <c r="Q180" s="443">
        <f>IF(ISNUMBER(Regressions!S190),ROUND(Regressions!S190, 1), NA())</f>
        <v>39.200000000000003</v>
      </c>
      <c r="R180" s="438" t="e">
        <f>IF(ISNUMBER(Regressions!T190),ROUND(Regressions!T190, 1), NA())</f>
        <v>#N/A</v>
      </c>
      <c r="S180" s="441" t="e">
        <f>IF(ISNUMBER(Regressions!U190),ROUND(Regressions!U190, 1), NA())</f>
        <v>#N/A</v>
      </c>
      <c r="T180" s="432"/>
      <c r="U180" s="432"/>
      <c r="V180" s="432"/>
      <c r="W180" s="432"/>
      <c r="X180" s="432"/>
      <c r="Y180" s="432"/>
      <c r="Z180" s="432"/>
      <c r="AA180" s="432"/>
      <c r="AB180" s="432"/>
      <c r="AC180" s="432"/>
    </row>
    <row xmlns:x14ac="http://schemas.microsoft.com/office/spreadsheetml/2009/9/ac" r="181" x14ac:dyDescent="0.2">
      <c r="A181" s="368" t="str">
        <f>IF(ISBLANK(Regressions!A191), " ", Regressions!A191)</f>
        <v>Burkina Faso</v>
      </c>
      <c r="B181" s="369">
        <f>IF(ISBLANK(Regressions!B191), " ", Regressions!B191)</f>
        <v>2022</v>
      </c>
      <c r="C181" s="374" t="str">
        <f>IF(ISBLANK(Regressions!C191), " ", Regressions!C191)</f>
        <v>Secondary</v>
      </c>
      <c r="D181" s="370">
        <f>IF(ISBLANK(Regressions!D191), " ", Regressions!D191)</f>
        <v>3707117</v>
      </c>
      <c r="E181" s="239" t="e">
        <f>IF(ISNUMBER(Regressions!E191),ROUND(Regressions!E191, 1), NA())</f>
        <v>#N/A</v>
      </c>
      <c r="F181" s="371">
        <f>IF(ISNUMBER(Regressions!F191),ROUND(Regressions!F191, 1), NA())</f>
        <v>66</v>
      </c>
      <c r="G181" s="261">
        <f>IF(ISNUMBER(Regressions!G191),ROUND(Regressions!G191, 1), NA())</f>
        <v>48.3</v>
      </c>
      <c r="H181" s="372">
        <f>IF(ISNUMBER(Regressions!H191),ROUND(Regressions!H191, 1), NA())</f>
        <v>17.600000000000001</v>
      </c>
      <c r="I181" s="262">
        <f>IF(ISNUMBER(Regressions!I191),ROUND(Regressions!I191, 1), NA())</f>
        <v>34</v>
      </c>
      <c r="J181" s="373">
        <f>IF(ISNUMBER(Regressions!K191),ROUND(Regressions!K191, 1), NA())</f>
        <v>86.3</v>
      </c>
      <c r="K181" s="371" t="e">
        <f>IF(ISNUMBER(Regressions!L191),ROUND(Regressions!L191, 1), NA())</f>
        <v>#N/A</v>
      </c>
      <c r="L181" s="263">
        <f>IF(ISNUMBER(Regressions!M191),ROUND(Regressions!M191, 1), NA())</f>
        <v>50.8</v>
      </c>
      <c r="M181" s="372">
        <f>IF(ISNUMBER(Regressions!N191),ROUND(Regressions!N191, 1), NA())</f>
        <v>35.5</v>
      </c>
      <c r="N181" s="262">
        <f>IF(ISNUMBER(Regressions!O191),ROUND(Regressions!O191, 1), NA())</f>
        <v>13.7</v>
      </c>
      <c r="O181" s="373" t="e">
        <f>IF(ISNUMBER(Regressions!Q191),ROUND(Regressions!Q191, 1), NA())</f>
        <v>#N/A</v>
      </c>
      <c r="P181" s="371" t="e">
        <f>IF(ISNUMBER(Regressions!R191),ROUND(Regressions!R191, 1), NA())</f>
        <v>#N/A</v>
      </c>
      <c r="Q181" s="240">
        <f>IF(ISNUMBER(Regressions!S191),ROUND(Regressions!S191, 1), NA())</f>
        <v>49.9</v>
      </c>
      <c r="R181" s="372" t="e">
        <f>IF(ISNUMBER(Regressions!T191),ROUND(Regressions!T191, 1), NA())</f>
        <v>#N/A</v>
      </c>
      <c r="S181" s="262" t="e">
        <f>IF(ISNUMBER(Regressions!U191),ROUND(Regressions!U191, 1), NA())</f>
        <v>#N/A</v>
      </c>
    </row>
    <row xmlns:x14ac="http://schemas.microsoft.com/office/spreadsheetml/2009/9/ac" r="182" x14ac:dyDescent="0.2">
      <c r="A182" s="375" t="str">
        <f>IF(ISBLANK(Regressions!A192), " ", Regressions!A192)</f>
        <v>Burkina Faso</v>
      </c>
      <c r="B182" s="376">
        <f>IF(ISBLANK(Regressions!B192), " ", Regressions!B192)</f>
        <v>2023</v>
      </c>
      <c r="C182" s="377" t="str">
        <f>IF(ISBLANK(Regressions!C192), " ", Regressions!C192)</f>
        <v>Secondary</v>
      </c>
      <c r="D182" s="378">
        <f>IF(ISBLANK(Regressions!D192), " ", Regressions!D192)</f>
        <v>3616850</v>
      </c>
      <c r="E182" s="379" t="e">
        <f>IF(ISNUMBER(Regressions!E192),ROUND(Regressions!E192, 1), NA())</f>
        <v>#N/A</v>
      </c>
      <c r="F182" s="380">
        <f>IF(ISNUMBER(Regressions!F192),ROUND(Regressions!F192, 1), NA())</f>
        <v>65.7</v>
      </c>
      <c r="G182" s="381">
        <f>IF(ISNUMBER(Regressions!G192),ROUND(Regressions!G192, 1), NA())</f>
        <v>49.7</v>
      </c>
      <c r="H182" s="382">
        <f>IF(ISNUMBER(Regressions!H192),ROUND(Regressions!H192, 1), NA())</f>
        <v>16</v>
      </c>
      <c r="I182" s="383">
        <f>IF(ISNUMBER(Regressions!I192),ROUND(Regressions!I192, 1), NA())</f>
        <v>34.299999999999997</v>
      </c>
      <c r="J182" s="384">
        <f>IF(ISNUMBER(Regressions!K192),ROUND(Regressions!K192, 1), NA())</f>
        <v>86.5</v>
      </c>
      <c r="K182" s="380" t="e">
        <f>IF(ISNUMBER(Regressions!L192),ROUND(Regressions!L192, 1), NA())</f>
        <v>#N/A</v>
      </c>
      <c r="L182" s="385">
        <f>IF(ISNUMBER(Regressions!M192),ROUND(Regressions!M192, 1), NA())</f>
        <v>50</v>
      </c>
      <c r="M182" s="382">
        <f>IF(ISNUMBER(Regressions!N192),ROUND(Regressions!N192, 1), NA())</f>
        <v>36.5</v>
      </c>
      <c r="N182" s="383">
        <f>IF(ISNUMBER(Regressions!O192),ROUND(Regressions!O192, 1), NA())</f>
        <v>13.5</v>
      </c>
      <c r="O182" s="384" t="e">
        <f>IF(ISNUMBER(Regressions!Q192),ROUND(Regressions!Q192, 1), NA())</f>
        <v>#N/A</v>
      </c>
      <c r="P182" s="380" t="e">
        <f>IF(ISNUMBER(Regressions!R192),ROUND(Regressions!R192, 1), NA())</f>
        <v>#N/A</v>
      </c>
      <c r="Q182" s="386">
        <f>IF(ISNUMBER(Regressions!S192),ROUND(Regressions!S192, 1), NA())</f>
        <v>60.5</v>
      </c>
      <c r="R182" s="382" t="e">
        <f>IF(ISNUMBER(Regressions!T192),ROUND(Regressions!T192, 1), NA())</f>
        <v>#N/A</v>
      </c>
      <c r="S182" s="383" t="e">
        <f>IF(ISNUMBER(Regressions!U192),ROUND(Regressions!U192, 1), NA())</f>
        <v>#N/A</v>
      </c>
    </row>
    <row xmlns:x14ac="http://schemas.microsoft.com/office/spreadsheetml/2009/9/ac" r="183" hidden="true" x14ac:dyDescent="0.2">
      <c r="A183" s="368" t="str">
        <f>IF(ISBLANK(Regressions!A193), " ", Regressions!A193)</f>
        <v>Burkina Faso</v>
      </c>
      <c r="B183" s="369">
        <f>IF(ISBLANK(Regressions!B193), " ", Regressions!B193)</f>
        <v>2024</v>
      </c>
      <c r="C183" s="374" t="str">
        <f>IF(ISBLANK(Regressions!C193), " ", Regressions!C193)</f>
        <v>Secondary</v>
      </c>
      <c r="D183" s="370" t="str">
        <f>IF(ISBLANK(Regressions!D193), " ", Regressions!D193)</f>
        <v> </v>
      </c>
      <c r="E183" s="239" t="e">
        <f>IF(ISNUMBER(Regressions!E193),ROUND(Regressions!E193, 1), NA())</f>
        <v>#N/A</v>
      </c>
      <c r="F183" s="371" t="e">
        <f>IF(ISNUMBER(Regressions!F193),ROUND(Regressions!F193, 1), NA())</f>
        <v>#N/A</v>
      </c>
      <c r="G183" s="261" t="e">
        <f>IF(ISNUMBER(Regressions!G193),ROUND(Regressions!G193, 1), NA())</f>
        <v>#N/A</v>
      </c>
      <c r="H183" s="372" t="e">
        <f>IF(ISNUMBER(Regressions!H193),ROUND(Regressions!H193, 1), NA())</f>
        <v>#N/A</v>
      </c>
      <c r="I183" s="262" t="e">
        <f>IF(ISNUMBER(Regressions!I193),ROUND(Regressions!I193, 1), NA())</f>
        <v>#N/A</v>
      </c>
      <c r="J183" s="373" t="e">
        <f>IF(ISNUMBER(Regressions!K193),ROUND(Regressions!K193, 1), NA())</f>
        <v>#N/A</v>
      </c>
      <c r="K183" s="371" t="e">
        <f>IF(ISNUMBER(Regressions!L193),ROUND(Regressions!L193, 1), NA())</f>
        <v>#N/A</v>
      </c>
      <c r="L183" s="263" t="e">
        <f>IF(ISNUMBER(Regressions!M193),ROUND(Regressions!M193, 1), NA())</f>
        <v>#N/A</v>
      </c>
      <c r="M183" s="372" t="e">
        <f>IF(ISNUMBER(Regressions!N193),ROUND(Regressions!N193, 1), NA())</f>
        <v>#N/A</v>
      </c>
      <c r="N183" s="262" t="e">
        <f>IF(ISNUMBER(Regressions!O193),ROUND(Regressions!O193, 1), NA())</f>
        <v>#N/A</v>
      </c>
      <c r="O183" s="373" t="e">
        <f>IF(ISNUMBER(Regressions!Q193),ROUND(Regressions!Q193, 1), NA())</f>
        <v>#N/A</v>
      </c>
      <c r="P183" s="371" t="e">
        <f>IF(ISNUMBER(Regressions!R193),ROUND(Regressions!R193, 1), NA())</f>
        <v>#N/A</v>
      </c>
      <c r="Q183" s="240" t="e">
        <f>IF(ISNUMBER(Regressions!S193),ROUND(Regressions!S193, 1), NA())</f>
        <v>#N/A</v>
      </c>
      <c r="R183" s="372" t="e">
        <f>IF(ISNUMBER(Regressions!T193),ROUND(Regressions!T193, 1), NA())</f>
        <v>#N/A</v>
      </c>
      <c r="S183" s="262" t="e">
        <f>IF(ISNUMBER(Regressions!U193),ROUND(Regressions!U193, 1), NA())</f>
        <v>#N/A</v>
      </c>
    </row>
    <row xmlns:x14ac="http://schemas.microsoft.com/office/spreadsheetml/2009/9/ac" r="184" hidden="true" x14ac:dyDescent="0.2">
      <c r="A184" s="368" t="str">
        <f>IF(ISBLANK(Regressions!A194), " ", Regressions!A194)</f>
        <v>Burkina Faso</v>
      </c>
      <c r="B184" s="369">
        <f>IF(ISBLANK(Regressions!B194), " ", Regressions!B194)</f>
        <v>2025</v>
      </c>
      <c r="C184" s="374" t="str">
        <f>IF(ISBLANK(Regressions!C194), " ", Regressions!C194)</f>
        <v>Secondary</v>
      </c>
      <c r="D184" s="370" t="str">
        <f>IF(ISBLANK(Regressions!D194), " ", Regressions!D194)</f>
        <v> </v>
      </c>
      <c r="E184" s="239" t="e">
        <f>IF(ISNUMBER(Regressions!E194),ROUND(Regressions!E194, 1), NA())</f>
        <v>#N/A</v>
      </c>
      <c r="F184" s="371" t="e">
        <f>IF(ISNUMBER(Regressions!F194),ROUND(Regressions!F194, 1), NA())</f>
        <v>#N/A</v>
      </c>
      <c r="G184" s="261" t="e">
        <f>IF(ISNUMBER(Regressions!G194),ROUND(Regressions!G194, 1), NA())</f>
        <v>#N/A</v>
      </c>
      <c r="H184" s="372" t="e">
        <f>IF(ISNUMBER(Regressions!H194),ROUND(Regressions!H194, 1), NA())</f>
        <v>#N/A</v>
      </c>
      <c r="I184" s="262" t="e">
        <f>IF(ISNUMBER(Regressions!I194),ROUND(Regressions!I194, 1), NA())</f>
        <v>#N/A</v>
      </c>
      <c r="J184" s="373" t="e">
        <f>IF(ISNUMBER(Regressions!K194),ROUND(Regressions!K194, 1), NA())</f>
        <v>#N/A</v>
      </c>
      <c r="K184" s="371" t="e">
        <f>IF(ISNUMBER(Regressions!L194),ROUND(Regressions!L194, 1), NA())</f>
        <v>#N/A</v>
      </c>
      <c r="L184" s="263" t="e">
        <f>IF(ISNUMBER(Regressions!M194),ROUND(Regressions!M194, 1), NA())</f>
        <v>#N/A</v>
      </c>
      <c r="M184" s="372" t="e">
        <f>IF(ISNUMBER(Regressions!N194),ROUND(Regressions!N194, 1), NA())</f>
        <v>#N/A</v>
      </c>
      <c r="N184" s="262" t="e">
        <f>IF(ISNUMBER(Regressions!O194),ROUND(Regressions!O194, 1), NA())</f>
        <v>#N/A</v>
      </c>
      <c r="O184" s="373" t="e">
        <f>IF(ISNUMBER(Regressions!Q194),ROUND(Regressions!Q194, 1), NA())</f>
        <v>#N/A</v>
      </c>
      <c r="P184" s="371" t="e">
        <f>IF(ISNUMBER(Regressions!R194),ROUND(Regressions!R194, 1), NA())</f>
        <v>#N/A</v>
      </c>
      <c r="Q184" s="240" t="e">
        <f>IF(ISNUMBER(Regressions!S194),ROUND(Regressions!S194, 1), NA())</f>
        <v>#N/A</v>
      </c>
      <c r="R184" s="372" t="e">
        <f>IF(ISNUMBER(Regressions!T194),ROUND(Regressions!T194, 1), NA())</f>
        <v>#N/A</v>
      </c>
      <c r="S184" s="262" t="e">
        <f>IF(ISNUMBER(Regressions!U194),ROUND(Regressions!U194, 1), NA())</f>
        <v>#N/A</v>
      </c>
    </row>
    <row xmlns:x14ac="http://schemas.microsoft.com/office/spreadsheetml/2009/9/ac" r="185" hidden="true" x14ac:dyDescent="0.2">
      <c r="A185" s="368" t="str">
        <f>IF(ISBLANK(Regressions!A195), " ", Regressions!A195)</f>
        <v>Burkina Faso</v>
      </c>
      <c r="B185" s="369">
        <f>IF(ISBLANK(Regressions!B195), " ", Regressions!B195)</f>
        <v>2026</v>
      </c>
      <c r="C185" s="374" t="str">
        <f>IF(ISBLANK(Regressions!C195), " ", Regressions!C195)</f>
        <v>Secondary</v>
      </c>
      <c r="D185" s="370" t="str">
        <f>IF(ISBLANK(Regressions!D195), " ", Regressions!D195)</f>
        <v> </v>
      </c>
      <c r="E185" s="239" t="e">
        <f>IF(ISNUMBER(Regressions!E195),ROUND(Regressions!E195, 1), NA())</f>
        <v>#N/A</v>
      </c>
      <c r="F185" s="371" t="e">
        <f>IF(ISNUMBER(Regressions!F195),ROUND(Regressions!F195, 1), NA())</f>
        <v>#N/A</v>
      </c>
      <c r="G185" s="261" t="e">
        <f>IF(ISNUMBER(Regressions!G195),ROUND(Regressions!G195, 1), NA())</f>
        <v>#N/A</v>
      </c>
      <c r="H185" s="372" t="e">
        <f>IF(ISNUMBER(Regressions!H195),ROUND(Regressions!H195, 1), NA())</f>
        <v>#N/A</v>
      </c>
      <c r="I185" s="262" t="e">
        <f>IF(ISNUMBER(Regressions!I195),ROUND(Regressions!I195, 1), NA())</f>
        <v>#N/A</v>
      </c>
      <c r="J185" s="373" t="e">
        <f>IF(ISNUMBER(Regressions!K195),ROUND(Regressions!K195, 1), NA())</f>
        <v>#N/A</v>
      </c>
      <c r="K185" s="371" t="e">
        <f>IF(ISNUMBER(Regressions!L195),ROUND(Regressions!L195, 1), NA())</f>
        <v>#N/A</v>
      </c>
      <c r="L185" s="263" t="e">
        <f>IF(ISNUMBER(Regressions!M195),ROUND(Regressions!M195, 1), NA())</f>
        <v>#N/A</v>
      </c>
      <c r="M185" s="372" t="e">
        <f>IF(ISNUMBER(Regressions!N195),ROUND(Regressions!N195, 1), NA())</f>
        <v>#N/A</v>
      </c>
      <c r="N185" s="262" t="e">
        <f>IF(ISNUMBER(Regressions!O195),ROUND(Regressions!O195, 1), NA())</f>
        <v>#N/A</v>
      </c>
      <c r="O185" s="373" t="e">
        <f>IF(ISNUMBER(Regressions!Q195),ROUND(Regressions!Q195, 1), NA())</f>
        <v>#N/A</v>
      </c>
      <c r="P185" s="371" t="e">
        <f>IF(ISNUMBER(Regressions!R195),ROUND(Regressions!R195, 1), NA())</f>
        <v>#N/A</v>
      </c>
      <c r="Q185" s="240" t="e">
        <f>IF(ISNUMBER(Regressions!S195),ROUND(Regressions!S195, 1), NA())</f>
        <v>#N/A</v>
      </c>
      <c r="R185" s="372" t="e">
        <f>IF(ISNUMBER(Regressions!T195),ROUND(Regressions!T195, 1), NA())</f>
        <v>#N/A</v>
      </c>
      <c r="S185" s="262" t="e">
        <f>IF(ISNUMBER(Regressions!U195),ROUND(Regressions!U195, 1), NA())</f>
        <v>#N/A</v>
      </c>
    </row>
    <row xmlns:x14ac="http://schemas.microsoft.com/office/spreadsheetml/2009/9/ac" r="186" hidden="true" x14ac:dyDescent="0.2">
      <c r="A186" s="368" t="str">
        <f>IF(ISBLANK(Regressions!A196), " ", Regressions!A196)</f>
        <v>Burkina Faso</v>
      </c>
      <c r="B186" s="369">
        <f>IF(ISBLANK(Regressions!B196), " ", Regressions!B196)</f>
        <v>2027</v>
      </c>
      <c r="C186" s="374" t="str">
        <f>IF(ISBLANK(Regressions!C196), " ", Regressions!C196)</f>
        <v>Secondary</v>
      </c>
      <c r="D186" s="370" t="str">
        <f>IF(ISBLANK(Regressions!D196), " ", Regressions!D196)</f>
        <v> </v>
      </c>
      <c r="E186" s="239" t="e">
        <f>IF(ISNUMBER(Regressions!E196),ROUND(Regressions!E196, 1), NA())</f>
        <v>#N/A</v>
      </c>
      <c r="F186" s="371" t="e">
        <f>IF(ISNUMBER(Regressions!F196),ROUND(Regressions!F196, 1), NA())</f>
        <v>#N/A</v>
      </c>
      <c r="G186" s="261" t="e">
        <f>IF(ISNUMBER(Regressions!G196),ROUND(Regressions!G196, 1), NA())</f>
        <v>#N/A</v>
      </c>
      <c r="H186" s="372" t="e">
        <f>IF(ISNUMBER(Regressions!H196),ROUND(Regressions!H196, 1), NA())</f>
        <v>#N/A</v>
      </c>
      <c r="I186" s="262" t="e">
        <f>IF(ISNUMBER(Regressions!I196),ROUND(Regressions!I196, 1), NA())</f>
        <v>#N/A</v>
      </c>
      <c r="J186" s="373" t="e">
        <f>IF(ISNUMBER(Regressions!K196),ROUND(Regressions!K196, 1), NA())</f>
        <v>#N/A</v>
      </c>
      <c r="K186" s="371" t="e">
        <f>IF(ISNUMBER(Regressions!L196),ROUND(Regressions!L196, 1), NA())</f>
        <v>#N/A</v>
      </c>
      <c r="L186" s="263" t="e">
        <f>IF(ISNUMBER(Regressions!M196),ROUND(Regressions!M196, 1), NA())</f>
        <v>#N/A</v>
      </c>
      <c r="M186" s="372" t="e">
        <f>IF(ISNUMBER(Regressions!N196),ROUND(Regressions!N196, 1), NA())</f>
        <v>#N/A</v>
      </c>
      <c r="N186" s="262" t="e">
        <f>IF(ISNUMBER(Regressions!O196),ROUND(Regressions!O196, 1), NA())</f>
        <v>#N/A</v>
      </c>
      <c r="O186" s="373" t="e">
        <f>IF(ISNUMBER(Regressions!Q196),ROUND(Regressions!Q196, 1), NA())</f>
        <v>#N/A</v>
      </c>
      <c r="P186" s="371" t="e">
        <f>IF(ISNUMBER(Regressions!R196),ROUND(Regressions!R196, 1), NA())</f>
        <v>#N/A</v>
      </c>
      <c r="Q186" s="240" t="e">
        <f>IF(ISNUMBER(Regressions!S196),ROUND(Regressions!S196, 1), NA())</f>
        <v>#N/A</v>
      </c>
      <c r="R186" s="372" t="e">
        <f>IF(ISNUMBER(Regressions!T196),ROUND(Regressions!T196, 1), NA())</f>
        <v>#N/A</v>
      </c>
      <c r="S186" s="262" t="e">
        <f>IF(ISNUMBER(Regressions!U196),ROUND(Regressions!U196, 1), NA())</f>
        <v>#N/A</v>
      </c>
    </row>
    <row xmlns:x14ac="http://schemas.microsoft.com/office/spreadsheetml/2009/9/ac" r="187" hidden="true" x14ac:dyDescent="0.2">
      <c r="A187" s="368" t="str">
        <f>IF(ISBLANK(Regressions!A197), " ", Regressions!A197)</f>
        <v>Burkina Faso</v>
      </c>
      <c r="B187" s="369">
        <f>IF(ISBLANK(Regressions!B197), " ", Regressions!B197)</f>
        <v>2028</v>
      </c>
      <c r="C187" s="374" t="str">
        <f>IF(ISBLANK(Regressions!C197), " ", Regressions!C197)</f>
        <v>Secondary</v>
      </c>
      <c r="D187" s="370" t="str">
        <f>IF(ISBLANK(Regressions!D197), " ", Regressions!D197)</f>
        <v> </v>
      </c>
      <c r="E187" s="239" t="e">
        <f>IF(ISNUMBER(Regressions!E197),ROUND(Regressions!E197, 1), NA())</f>
        <v>#N/A</v>
      </c>
      <c r="F187" s="371" t="e">
        <f>IF(ISNUMBER(Regressions!F197),ROUND(Regressions!F197, 1), NA())</f>
        <v>#N/A</v>
      </c>
      <c r="G187" s="261" t="e">
        <f>IF(ISNUMBER(Regressions!G197),ROUND(Regressions!G197, 1), NA())</f>
        <v>#N/A</v>
      </c>
      <c r="H187" s="372" t="e">
        <f>IF(ISNUMBER(Regressions!H197),ROUND(Regressions!H197, 1), NA())</f>
        <v>#N/A</v>
      </c>
      <c r="I187" s="262" t="e">
        <f>IF(ISNUMBER(Regressions!I197),ROUND(Regressions!I197, 1), NA())</f>
        <v>#N/A</v>
      </c>
      <c r="J187" s="373" t="e">
        <f>IF(ISNUMBER(Regressions!K197),ROUND(Regressions!K197, 1), NA())</f>
        <v>#N/A</v>
      </c>
      <c r="K187" s="371" t="e">
        <f>IF(ISNUMBER(Regressions!L197),ROUND(Regressions!L197, 1), NA())</f>
        <v>#N/A</v>
      </c>
      <c r="L187" s="263" t="e">
        <f>IF(ISNUMBER(Regressions!M197),ROUND(Regressions!M197, 1), NA())</f>
        <v>#N/A</v>
      </c>
      <c r="M187" s="372" t="e">
        <f>IF(ISNUMBER(Regressions!N197),ROUND(Regressions!N197, 1), NA())</f>
        <v>#N/A</v>
      </c>
      <c r="N187" s="262" t="e">
        <f>IF(ISNUMBER(Regressions!O197),ROUND(Regressions!O197, 1), NA())</f>
        <v>#N/A</v>
      </c>
      <c r="O187" s="373" t="e">
        <f>IF(ISNUMBER(Regressions!Q197),ROUND(Regressions!Q197, 1), NA())</f>
        <v>#N/A</v>
      </c>
      <c r="P187" s="371" t="e">
        <f>IF(ISNUMBER(Regressions!R197),ROUND(Regressions!R197, 1), NA())</f>
        <v>#N/A</v>
      </c>
      <c r="Q187" s="240" t="e">
        <f>IF(ISNUMBER(Regressions!S197),ROUND(Regressions!S197, 1), NA())</f>
        <v>#N/A</v>
      </c>
      <c r="R187" s="372" t="e">
        <f>IF(ISNUMBER(Regressions!T197),ROUND(Regressions!T197, 1), NA())</f>
        <v>#N/A</v>
      </c>
      <c r="S187" s="262" t="e">
        <f>IF(ISNUMBER(Regressions!U197),ROUND(Regressions!U197, 1), NA())</f>
        <v>#N/A</v>
      </c>
    </row>
    <row xmlns:x14ac="http://schemas.microsoft.com/office/spreadsheetml/2009/9/ac" r="188" hidden="true" x14ac:dyDescent="0.2">
      <c r="A188" s="368" t="str">
        <f>IF(ISBLANK(Regressions!A198), " ", Regressions!A198)</f>
        <v>Burkina Faso</v>
      </c>
      <c r="B188" s="369">
        <f>IF(ISBLANK(Regressions!B198), " ", Regressions!B198)</f>
        <v>2029</v>
      </c>
      <c r="C188" s="374" t="str">
        <f>IF(ISBLANK(Regressions!C198), " ", Regressions!C198)</f>
        <v>Secondary</v>
      </c>
      <c r="D188" s="370" t="str">
        <f>IF(ISBLANK(Regressions!D198), " ", Regressions!D198)</f>
        <v> </v>
      </c>
      <c r="E188" s="239" t="e">
        <f>IF(ISNUMBER(Regressions!E198),ROUND(Regressions!E198, 1), NA())</f>
        <v>#N/A</v>
      </c>
      <c r="F188" s="371" t="e">
        <f>IF(ISNUMBER(Regressions!F198),ROUND(Regressions!F198, 1), NA())</f>
        <v>#N/A</v>
      </c>
      <c r="G188" s="261" t="e">
        <f>IF(ISNUMBER(Regressions!G198),ROUND(Regressions!G198, 1), NA())</f>
        <v>#N/A</v>
      </c>
      <c r="H188" s="372" t="e">
        <f>IF(ISNUMBER(Regressions!H198),ROUND(Regressions!H198, 1), NA())</f>
        <v>#N/A</v>
      </c>
      <c r="I188" s="262" t="e">
        <f>IF(ISNUMBER(Regressions!I198),ROUND(Regressions!I198, 1), NA())</f>
        <v>#N/A</v>
      </c>
      <c r="J188" s="373" t="e">
        <f>IF(ISNUMBER(Regressions!K198),ROUND(Regressions!K198, 1), NA())</f>
        <v>#N/A</v>
      </c>
      <c r="K188" s="371" t="e">
        <f>IF(ISNUMBER(Regressions!L198),ROUND(Regressions!L198, 1), NA())</f>
        <v>#N/A</v>
      </c>
      <c r="L188" s="263" t="e">
        <f>IF(ISNUMBER(Regressions!M198),ROUND(Regressions!M198, 1), NA())</f>
        <v>#N/A</v>
      </c>
      <c r="M188" s="372" t="e">
        <f>IF(ISNUMBER(Regressions!N198),ROUND(Regressions!N198, 1), NA())</f>
        <v>#N/A</v>
      </c>
      <c r="N188" s="262" t="e">
        <f>IF(ISNUMBER(Regressions!O198),ROUND(Regressions!O198, 1), NA())</f>
        <v>#N/A</v>
      </c>
      <c r="O188" s="373" t="e">
        <f>IF(ISNUMBER(Regressions!Q198),ROUND(Regressions!Q198, 1), NA())</f>
        <v>#N/A</v>
      </c>
      <c r="P188" s="371" t="e">
        <f>IF(ISNUMBER(Regressions!R198),ROUND(Regressions!R198, 1), NA())</f>
        <v>#N/A</v>
      </c>
      <c r="Q188" s="240" t="e">
        <f>IF(ISNUMBER(Regressions!S198),ROUND(Regressions!S198, 1), NA())</f>
        <v>#N/A</v>
      </c>
      <c r="R188" s="372" t="e">
        <f>IF(ISNUMBER(Regressions!T198),ROUND(Regressions!T198, 1), NA())</f>
        <v>#N/A</v>
      </c>
      <c r="S188" s="262" t="e">
        <f>IF(ISNUMBER(Regressions!U198),ROUND(Regressions!U198, 1), NA())</f>
        <v>#N/A</v>
      </c>
    </row>
    <row xmlns:x14ac="http://schemas.microsoft.com/office/spreadsheetml/2009/9/ac" r="189" hidden="true" x14ac:dyDescent="0.2">
      <c r="A189" s="368" t="str">
        <f>IF(ISBLANK(Regressions!A199), " ", Regressions!A199)</f>
        <v>Burkina Faso</v>
      </c>
      <c r="B189" s="369">
        <f>IF(ISBLANK(Regressions!B199), " ", Regressions!B199)</f>
        <v>2030</v>
      </c>
      <c r="C189" s="374" t="str">
        <f>IF(ISBLANK(Regressions!C199), " ", Regressions!C199)</f>
        <v>Secondary</v>
      </c>
      <c r="D189" s="370" t="str">
        <f>IF(ISBLANK(Regressions!D199), " ", Regressions!D199)</f>
        <v> </v>
      </c>
      <c r="E189" s="239" t="e">
        <f>IF(ISNUMBER(Regressions!E199),ROUND(Regressions!E199, 1), NA())</f>
        <v>#N/A</v>
      </c>
      <c r="F189" s="371" t="e">
        <f>IF(ISNUMBER(Regressions!F199),ROUND(Regressions!F199, 1), NA())</f>
        <v>#N/A</v>
      </c>
      <c r="G189" s="261" t="e">
        <f>IF(ISNUMBER(Regressions!G199),ROUND(Regressions!G199, 1), NA())</f>
        <v>#N/A</v>
      </c>
      <c r="H189" s="372" t="e">
        <f>IF(ISNUMBER(Regressions!H199),ROUND(Regressions!H199, 1), NA())</f>
        <v>#N/A</v>
      </c>
      <c r="I189" s="262" t="e">
        <f>IF(ISNUMBER(Regressions!I199),ROUND(Regressions!I199, 1), NA())</f>
        <v>#N/A</v>
      </c>
      <c r="J189" s="373" t="e">
        <f>IF(ISNUMBER(Regressions!K199),ROUND(Regressions!K199, 1), NA())</f>
        <v>#N/A</v>
      </c>
      <c r="K189" s="371" t="e">
        <f>IF(ISNUMBER(Regressions!L199),ROUND(Regressions!L199, 1), NA())</f>
        <v>#N/A</v>
      </c>
      <c r="L189" s="263" t="e">
        <f>IF(ISNUMBER(Regressions!M199),ROUND(Regressions!M199, 1), NA())</f>
        <v>#N/A</v>
      </c>
      <c r="M189" s="372" t="e">
        <f>IF(ISNUMBER(Regressions!N199),ROUND(Regressions!N199, 1), NA())</f>
        <v>#N/A</v>
      </c>
      <c r="N189" s="262" t="e">
        <f>IF(ISNUMBER(Regressions!O199),ROUND(Regressions!O199, 1), NA())</f>
        <v>#N/A</v>
      </c>
      <c r="O189" s="373" t="e">
        <f>IF(ISNUMBER(Regressions!Q199),ROUND(Regressions!Q199, 1), NA())</f>
        <v>#N/A</v>
      </c>
      <c r="P189" s="371" t="e">
        <f>IF(ISNUMBER(Regressions!R199),ROUND(Regressions!R199, 1), NA())</f>
        <v>#N/A</v>
      </c>
      <c r="Q189" s="240" t="e">
        <f>IF(ISNUMBER(Regressions!S199),ROUND(Regressions!S199, 1), NA())</f>
        <v>#N/A</v>
      </c>
      <c r="R189" s="372" t="e">
        <f>IF(ISNUMBER(Regressions!T199),ROUND(Regressions!T199, 1), NA())</f>
        <v>#N/A</v>
      </c>
      <c r="S189" s="262" t="e">
        <f>IF(ISNUMBER(Regressions!U199),ROUND(Regressions!U199, 1), NA())</f>
        <v>#N/A</v>
      </c>
    </row>
    <row xmlns:x14ac="http://schemas.microsoft.com/office/spreadsheetml/2009/9/ac" r="211" x14ac:dyDescent="0.2">
      <c r="A211" s="444"/>
      <c r="B211" s="445"/>
      <c r="C211" s="446"/>
      <c r="D211" s="432"/>
      <c r="E211" s="447"/>
      <c r="F211" s="447"/>
      <c r="G211" s="448"/>
      <c r="H211" s="447"/>
      <c r="I211" s="448"/>
      <c r="J211" s="449"/>
      <c r="K211" s="449"/>
      <c r="L211" s="447"/>
      <c r="M211" s="449"/>
      <c r="N211" s="450"/>
      <c r="O211" s="432"/>
      <c r="P211" s="432"/>
      <c r="Q211" s="432"/>
      <c r="R211" s="432"/>
      <c r="S211" s="432"/>
      <c r="T211" s="432"/>
      <c r="U211" s="432"/>
      <c r="V211" s="432"/>
      <c r="W211" s="432"/>
      <c r="X211" s="432"/>
      <c r="Y211" s="432"/>
      <c r="Z211" s="432"/>
      <c r="AA211" s="432"/>
      <c r="AB211" s="432"/>
      <c r="AC211" s="43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43" priority="140">
      <formula>ISERROR(F4)</formula>
    </cfRule>
  </conditionalFormatting>
  <conditionalFormatting sqref="G4:G26 G28:G57 G59:G88 G90:G119 G121:G150 G152:G181 G183:G189">
    <cfRule type="containsErrors" dxfId="142" priority="134">
      <formula>ISERROR(G4)</formula>
    </cfRule>
  </conditionalFormatting>
  <conditionalFormatting sqref="L4:L26 L28:L57 L59:L88 L90:L119 L121:L150 L152:L181 L183:L189">
    <cfRule type="containsErrors" dxfId="141" priority="141">
      <formula>ISERROR(L4)</formula>
    </cfRule>
  </conditionalFormatting>
  <conditionalFormatting sqref="Q4:Q26 Q28:Q57 Q59:Q88 Q90:Q119 Q121:Q150 Q152:Q181 Q183:Q189">
    <cfRule type="containsErrors" dxfId="140" priority="135">
      <formula>ISERROR(Q4)</formula>
    </cfRule>
  </conditionalFormatting>
  <conditionalFormatting sqref="K4:K26 K28:K57 K59:K88 K90:K119 K121:K150 K152:K181 K183:K189">
    <cfRule type="containsErrors" dxfId="139" priority="136">
      <formula>ISERROR(K4)</formula>
    </cfRule>
  </conditionalFormatting>
  <conditionalFormatting sqref="P4:P26 P28:P57 P59:P88 P90:P119 P121:P150 P152:P181 P183:P189">
    <cfRule type="containsErrors" dxfId="138" priority="137">
      <formula>ISERROR(P4)</formula>
    </cfRule>
  </conditionalFormatting>
  <conditionalFormatting sqref="H4:H26 H28:H57 H59:H88 H90:H119 H121:H150 H152:H181 H183:H189">
    <cfRule type="containsErrors" dxfId="137" priority="138">
      <formula>ISERROR(H4)</formula>
    </cfRule>
  </conditionalFormatting>
  <conditionalFormatting sqref="I4:I26 I28:I57 I59:I88 I90:I119 I121:I150 I152:I181 I183:I189">
    <cfRule type="containsErrors" dxfId="136" priority="142">
      <formula>ISERROR(I4)</formula>
    </cfRule>
  </conditionalFormatting>
  <conditionalFormatting sqref="H35:H57 H59:H65">
    <cfRule type="containsErrors" dxfId="135" priority="133">
      <formula>ISERROR(H35)</formula>
    </cfRule>
  </conditionalFormatting>
  <conditionalFormatting sqref="H66:H88 H90:H96">
    <cfRule type="containsErrors" dxfId="134" priority="132">
      <formula>ISERROR(H66)</formula>
    </cfRule>
  </conditionalFormatting>
  <conditionalFormatting sqref="E4:E26 E28:E57 E59:E88 E90:E119 E121:E150 E152:E181 E183:E189">
    <cfRule type="containsErrors" dxfId="133" priority="131">
      <formula>ISERROR(E4)</formula>
    </cfRule>
  </conditionalFormatting>
  <conditionalFormatting sqref="J4:J26 J28:J57 J59:J88 J90:J119 J121:J150 J152:J181 J183:J189">
    <cfRule type="containsErrors" dxfId="132" priority="139">
      <formula>ISERROR(J4)</formula>
    </cfRule>
  </conditionalFormatting>
  <conditionalFormatting sqref="H97:H115">
    <cfRule type="containsErrors" dxfId="131" priority="130">
      <formula>ISERROR(H97)</formula>
    </cfRule>
  </conditionalFormatting>
  <conditionalFormatting sqref="H128:H146">
    <cfRule type="containsErrors" dxfId="130" priority="129">
      <formula>ISERROR(H128)</formula>
    </cfRule>
  </conditionalFormatting>
  <conditionalFormatting sqref="H159:H177">
    <cfRule type="containsErrors" dxfId="129" priority="128">
      <formula>ISERROR(H159)</formula>
    </cfRule>
  </conditionalFormatting>
  <conditionalFormatting sqref="H116:H119 H121:H127">
    <cfRule type="containsErrors" dxfId="128" priority="127">
      <formula>ISERROR(H116)</formula>
    </cfRule>
  </conditionalFormatting>
  <conditionalFormatting sqref="H147:H150 H152:H158">
    <cfRule type="containsErrors" dxfId="127" priority="126">
      <formula>ISERROR(H147)</formula>
    </cfRule>
  </conditionalFormatting>
  <conditionalFormatting sqref="H178:H181 H183:H189">
    <cfRule type="containsErrors" dxfId="126" priority="125">
      <formula>ISERROR(H178)</formula>
    </cfRule>
  </conditionalFormatting>
  <conditionalFormatting sqref="O4:O26 O28:O57 O59:O88 O90:O119 O121:O150 O152:O181 O183:O189">
    <cfRule type="containsErrors" dxfId="125" priority="124">
      <formula>ISERROR(O4)</formula>
    </cfRule>
  </conditionalFormatting>
  <conditionalFormatting sqref="M4:M26 M28:M57 M59:M88 M90:M119 M121:M150 M152:M181 M183:M189">
    <cfRule type="containsErrors" dxfId="124" priority="123">
      <formula>ISERROR(M4)</formula>
    </cfRule>
  </conditionalFormatting>
  <conditionalFormatting sqref="M35:M57 M59:M65">
    <cfRule type="containsErrors" dxfId="123" priority="122">
      <formula>ISERROR(M35)</formula>
    </cfRule>
  </conditionalFormatting>
  <conditionalFormatting sqref="M66:M88 M90:M96">
    <cfRule type="containsErrors" dxfId="122" priority="121">
      <formula>ISERROR(M66)</formula>
    </cfRule>
  </conditionalFormatting>
  <conditionalFormatting sqref="M97:M115">
    <cfRule type="containsErrors" dxfId="121" priority="120">
      <formula>ISERROR(M97)</formula>
    </cfRule>
  </conditionalFormatting>
  <conditionalFormatting sqref="M128:M146">
    <cfRule type="containsErrors" dxfId="120" priority="119">
      <formula>ISERROR(M128)</formula>
    </cfRule>
  </conditionalFormatting>
  <conditionalFormatting sqref="M159:M177">
    <cfRule type="containsErrors" dxfId="119" priority="118">
      <formula>ISERROR(M159)</formula>
    </cfRule>
  </conditionalFormatting>
  <conditionalFormatting sqref="M116:M119 M121:M127">
    <cfRule type="containsErrors" dxfId="118" priority="117">
      <formula>ISERROR(M116)</formula>
    </cfRule>
  </conditionalFormatting>
  <conditionalFormatting sqref="M147:M150 M152:M158">
    <cfRule type="containsErrors" dxfId="117" priority="116">
      <formula>ISERROR(M147)</formula>
    </cfRule>
  </conditionalFormatting>
  <conditionalFormatting sqref="M178:M181 M183:M189">
    <cfRule type="containsErrors" dxfId="116" priority="115">
      <formula>ISERROR(M178)</formula>
    </cfRule>
  </conditionalFormatting>
  <conditionalFormatting sqref="R4:R26 R28:R57 R59:R88 R90:R119 R121:R150 R152:R181 R183:R189">
    <cfRule type="containsErrors" dxfId="115" priority="114">
      <formula>ISERROR(R4)</formula>
    </cfRule>
  </conditionalFormatting>
  <conditionalFormatting sqref="R35:R57 R59:R65">
    <cfRule type="containsErrors" dxfId="114" priority="113">
      <formula>ISERROR(R35)</formula>
    </cfRule>
  </conditionalFormatting>
  <conditionalFormatting sqref="R66:R88 R90:R96">
    <cfRule type="containsErrors" dxfId="113" priority="112">
      <formula>ISERROR(R66)</formula>
    </cfRule>
  </conditionalFormatting>
  <conditionalFormatting sqref="R97:R115">
    <cfRule type="containsErrors" dxfId="112" priority="111">
      <formula>ISERROR(R97)</formula>
    </cfRule>
  </conditionalFormatting>
  <conditionalFormatting sqref="R128:R146">
    <cfRule type="containsErrors" dxfId="111" priority="110">
      <formula>ISERROR(R128)</formula>
    </cfRule>
  </conditionalFormatting>
  <conditionalFormatting sqref="R159:R177">
    <cfRule type="containsErrors" dxfId="110" priority="109">
      <formula>ISERROR(R159)</formula>
    </cfRule>
  </conditionalFormatting>
  <conditionalFormatting sqref="R116:R119 R121:R127">
    <cfRule type="containsErrors" dxfId="109" priority="108">
      <formula>ISERROR(R116)</formula>
    </cfRule>
  </conditionalFormatting>
  <conditionalFormatting sqref="R147:R150 R152:R158">
    <cfRule type="containsErrors" dxfId="108" priority="107">
      <formula>ISERROR(R147)</formula>
    </cfRule>
  </conditionalFormatting>
  <conditionalFormatting sqref="R178:R181 R183:R189">
    <cfRule type="containsErrors" dxfId="107" priority="106">
      <formula>ISERROR(R178)</formula>
    </cfRule>
  </conditionalFormatting>
  <conditionalFormatting sqref="N4:N26 N28:N57 N59:N88 N90:N119 N121:N150 N152:N181 N183:N189">
    <cfRule type="containsErrors" dxfId="106" priority="143">
      <formula>ISERROR(N4)</formula>
    </cfRule>
  </conditionalFormatting>
  <conditionalFormatting sqref="S4:S26 S28:S57 S59:S88 S90:S119 S121:S150 S152:S181 S183:S189">
    <cfRule type="containsErrors" dxfId="105" priority="144">
      <formula>ISERROR(S4)</formula>
    </cfRule>
  </conditionalFormatting>
  <conditionalFormatting sqref="F27">
    <cfRule type="containsErrors" dxfId="104" priority="101">
      <formula>ISERROR(F27)</formula>
    </cfRule>
  </conditionalFormatting>
  <conditionalFormatting sqref="G27">
    <cfRule type="containsErrors" dxfId="103" priority="95">
      <formula>ISERROR(G27)</formula>
    </cfRule>
  </conditionalFormatting>
  <conditionalFormatting sqref="L27">
    <cfRule type="containsErrors" dxfId="102" priority="102">
      <formula>ISERROR(L27)</formula>
    </cfRule>
  </conditionalFormatting>
  <conditionalFormatting sqref="Q27">
    <cfRule type="containsErrors" dxfId="101" priority="96">
      <formula>ISERROR(Q27)</formula>
    </cfRule>
  </conditionalFormatting>
  <conditionalFormatting sqref="K27">
    <cfRule type="containsErrors" dxfId="100" priority="97">
      <formula>ISERROR(K27)</formula>
    </cfRule>
  </conditionalFormatting>
  <conditionalFormatting sqref="P27">
    <cfRule type="containsErrors" dxfId="99" priority="98">
      <formula>ISERROR(P27)</formula>
    </cfRule>
  </conditionalFormatting>
  <conditionalFormatting sqref="H27">
    <cfRule type="containsErrors" dxfId="98" priority="99">
      <formula>ISERROR(H27)</formula>
    </cfRule>
  </conditionalFormatting>
  <conditionalFormatting sqref="I27">
    <cfRule type="containsErrors" dxfId="97" priority="103">
      <formula>ISERROR(I27)</formula>
    </cfRule>
  </conditionalFormatting>
  <conditionalFormatting sqref="E27">
    <cfRule type="containsErrors" dxfId="96" priority="94">
      <formula>ISERROR(E27)</formula>
    </cfRule>
  </conditionalFormatting>
  <conditionalFormatting sqref="J27">
    <cfRule type="containsErrors" dxfId="95" priority="100">
      <formula>ISERROR(J27)</formula>
    </cfRule>
  </conditionalFormatting>
  <conditionalFormatting sqref="O27">
    <cfRule type="containsErrors" dxfId="94" priority="93">
      <formula>ISERROR(O27)</formula>
    </cfRule>
  </conditionalFormatting>
  <conditionalFormatting sqref="M27">
    <cfRule type="containsErrors" dxfId="93" priority="92">
      <formula>ISERROR(M27)</formula>
    </cfRule>
  </conditionalFormatting>
  <conditionalFormatting sqref="R27">
    <cfRule type="containsErrors" dxfId="92" priority="91">
      <formula>ISERROR(R27)</formula>
    </cfRule>
  </conditionalFormatting>
  <conditionalFormatting sqref="N27">
    <cfRule type="containsErrors" dxfId="91" priority="104">
      <formula>ISERROR(N27)</formula>
    </cfRule>
  </conditionalFormatting>
  <conditionalFormatting sqref="S27">
    <cfRule type="containsErrors" dxfId="90" priority="105">
      <formula>ISERROR(S27)</formula>
    </cfRule>
  </conditionalFormatting>
  <conditionalFormatting sqref="F58">
    <cfRule type="containsErrors" dxfId="89" priority="86">
      <formula>ISERROR(F58)</formula>
    </cfRule>
  </conditionalFormatting>
  <conditionalFormatting sqref="G58">
    <cfRule type="containsErrors" dxfId="88" priority="80">
      <formula>ISERROR(G58)</formula>
    </cfRule>
  </conditionalFormatting>
  <conditionalFormatting sqref="L58">
    <cfRule type="containsErrors" dxfId="87" priority="87">
      <formula>ISERROR(L58)</formula>
    </cfRule>
  </conditionalFormatting>
  <conditionalFormatting sqref="Q58">
    <cfRule type="containsErrors" dxfId="86" priority="81">
      <formula>ISERROR(Q58)</formula>
    </cfRule>
  </conditionalFormatting>
  <conditionalFormatting sqref="K58">
    <cfRule type="containsErrors" dxfId="85" priority="82">
      <formula>ISERROR(K58)</formula>
    </cfRule>
  </conditionalFormatting>
  <conditionalFormatting sqref="P58">
    <cfRule type="containsErrors" dxfId="84" priority="83">
      <formula>ISERROR(P58)</formula>
    </cfRule>
  </conditionalFormatting>
  <conditionalFormatting sqref="H58">
    <cfRule type="containsErrors" dxfId="83" priority="84">
      <formula>ISERROR(H58)</formula>
    </cfRule>
  </conditionalFormatting>
  <conditionalFormatting sqref="I58">
    <cfRule type="containsErrors" dxfId="82" priority="88">
      <formula>ISERROR(I58)</formula>
    </cfRule>
  </conditionalFormatting>
  <conditionalFormatting sqref="H58">
    <cfRule type="containsErrors" dxfId="81" priority="79">
      <formula>ISERROR(H58)</formula>
    </cfRule>
  </conditionalFormatting>
  <conditionalFormatting sqref="E58">
    <cfRule type="containsErrors" dxfId="80" priority="78">
      <formula>ISERROR(E58)</formula>
    </cfRule>
  </conditionalFormatting>
  <conditionalFormatting sqref="J58">
    <cfRule type="containsErrors" dxfId="79" priority="85">
      <formula>ISERROR(J58)</formula>
    </cfRule>
  </conditionalFormatting>
  <conditionalFormatting sqref="O58">
    <cfRule type="containsErrors" dxfId="78" priority="77">
      <formula>ISERROR(O58)</formula>
    </cfRule>
  </conditionalFormatting>
  <conditionalFormatting sqref="M58">
    <cfRule type="containsErrors" dxfId="77" priority="76">
      <formula>ISERROR(M58)</formula>
    </cfRule>
  </conditionalFormatting>
  <conditionalFormatting sqref="M58">
    <cfRule type="containsErrors" dxfId="76" priority="75">
      <formula>ISERROR(M58)</formula>
    </cfRule>
  </conditionalFormatting>
  <conditionalFormatting sqref="R58">
    <cfRule type="containsErrors" dxfId="75" priority="74">
      <formula>ISERROR(R58)</formula>
    </cfRule>
  </conditionalFormatting>
  <conditionalFormatting sqref="R58">
    <cfRule type="containsErrors" dxfId="74" priority="73">
      <formula>ISERROR(R58)</formula>
    </cfRule>
  </conditionalFormatting>
  <conditionalFormatting sqref="N58">
    <cfRule type="containsErrors" dxfId="73" priority="89">
      <formula>ISERROR(N58)</formula>
    </cfRule>
  </conditionalFormatting>
  <conditionalFormatting sqref="S58">
    <cfRule type="containsErrors" dxfId="72" priority="90">
      <formula>ISERROR(S58)</formula>
    </cfRule>
  </conditionalFormatting>
  <conditionalFormatting sqref="F89">
    <cfRule type="containsErrors" dxfId="71" priority="68">
      <formula>ISERROR(F89)</formula>
    </cfRule>
  </conditionalFormatting>
  <conditionalFormatting sqref="G89">
    <cfRule type="containsErrors" dxfId="70" priority="62">
      <formula>ISERROR(G89)</formula>
    </cfRule>
  </conditionalFormatting>
  <conditionalFormatting sqref="L89">
    <cfRule type="containsErrors" dxfId="69" priority="69">
      <formula>ISERROR(L89)</formula>
    </cfRule>
  </conditionalFormatting>
  <conditionalFormatting sqref="Q89">
    <cfRule type="containsErrors" dxfId="68" priority="63">
      <formula>ISERROR(Q89)</formula>
    </cfRule>
  </conditionalFormatting>
  <conditionalFormatting sqref="K89">
    <cfRule type="containsErrors" dxfId="67" priority="64">
      <formula>ISERROR(K89)</formula>
    </cfRule>
  </conditionalFormatting>
  <conditionalFormatting sqref="P89">
    <cfRule type="containsErrors" dxfId="66" priority="65">
      <formula>ISERROR(P89)</formula>
    </cfRule>
  </conditionalFormatting>
  <conditionalFormatting sqref="H89">
    <cfRule type="containsErrors" dxfId="65" priority="66">
      <formula>ISERROR(H89)</formula>
    </cfRule>
  </conditionalFormatting>
  <conditionalFormatting sqref="I89">
    <cfRule type="containsErrors" dxfId="64" priority="70">
      <formula>ISERROR(I89)</formula>
    </cfRule>
  </conditionalFormatting>
  <conditionalFormatting sqref="H89">
    <cfRule type="containsErrors" dxfId="63" priority="61">
      <formula>ISERROR(H89)</formula>
    </cfRule>
  </conditionalFormatting>
  <conditionalFormatting sqref="E89">
    <cfRule type="containsErrors" dxfId="62" priority="60">
      <formula>ISERROR(E89)</formula>
    </cfRule>
  </conditionalFormatting>
  <conditionalFormatting sqref="J89">
    <cfRule type="containsErrors" dxfId="61" priority="67">
      <formula>ISERROR(J89)</formula>
    </cfRule>
  </conditionalFormatting>
  <conditionalFormatting sqref="O89">
    <cfRule type="containsErrors" dxfId="60" priority="59">
      <formula>ISERROR(O89)</formula>
    </cfRule>
  </conditionalFormatting>
  <conditionalFormatting sqref="M89">
    <cfRule type="containsErrors" dxfId="59" priority="58">
      <formula>ISERROR(M89)</formula>
    </cfRule>
  </conditionalFormatting>
  <conditionalFormatting sqref="M89">
    <cfRule type="containsErrors" dxfId="58" priority="57">
      <formula>ISERROR(M89)</formula>
    </cfRule>
  </conditionalFormatting>
  <conditionalFormatting sqref="R89">
    <cfRule type="containsErrors" dxfId="57" priority="56">
      <formula>ISERROR(R89)</formula>
    </cfRule>
  </conditionalFormatting>
  <conditionalFormatting sqref="R89">
    <cfRule type="containsErrors" dxfId="56" priority="55">
      <formula>ISERROR(R89)</formula>
    </cfRule>
  </conditionalFormatting>
  <conditionalFormatting sqref="N89">
    <cfRule type="containsErrors" dxfId="55" priority="71">
      <formula>ISERROR(N89)</formula>
    </cfRule>
  </conditionalFormatting>
  <conditionalFormatting sqref="S89">
    <cfRule type="containsErrors" dxfId="54" priority="72">
      <formula>ISERROR(S89)</formula>
    </cfRule>
  </conditionalFormatting>
  <conditionalFormatting sqref="F120">
    <cfRule type="containsErrors" dxfId="53" priority="50">
      <formula>ISERROR(F120)</formula>
    </cfRule>
  </conditionalFormatting>
  <conditionalFormatting sqref="G120">
    <cfRule type="containsErrors" dxfId="52" priority="44">
      <formula>ISERROR(G120)</formula>
    </cfRule>
  </conditionalFormatting>
  <conditionalFormatting sqref="L120">
    <cfRule type="containsErrors" dxfId="51" priority="51">
      <formula>ISERROR(L120)</formula>
    </cfRule>
  </conditionalFormatting>
  <conditionalFormatting sqref="Q120">
    <cfRule type="containsErrors" dxfId="50" priority="45">
      <formula>ISERROR(Q120)</formula>
    </cfRule>
  </conditionalFormatting>
  <conditionalFormatting sqref="K120">
    <cfRule type="containsErrors" dxfId="49" priority="46">
      <formula>ISERROR(K120)</formula>
    </cfRule>
  </conditionalFormatting>
  <conditionalFormatting sqref="P120">
    <cfRule type="containsErrors" dxfId="48" priority="47">
      <formula>ISERROR(P120)</formula>
    </cfRule>
  </conditionalFormatting>
  <conditionalFormatting sqref="H120">
    <cfRule type="containsErrors" dxfId="47" priority="48">
      <formula>ISERROR(H120)</formula>
    </cfRule>
  </conditionalFormatting>
  <conditionalFormatting sqref="I120">
    <cfRule type="containsErrors" dxfId="46" priority="52">
      <formula>ISERROR(I120)</formula>
    </cfRule>
  </conditionalFormatting>
  <conditionalFormatting sqref="E120">
    <cfRule type="containsErrors" dxfId="45" priority="43">
      <formula>ISERROR(E120)</formula>
    </cfRule>
  </conditionalFormatting>
  <conditionalFormatting sqref="J120">
    <cfRule type="containsErrors" dxfId="44" priority="49">
      <formula>ISERROR(J120)</formula>
    </cfRule>
  </conditionalFormatting>
  <conditionalFormatting sqref="H120">
    <cfRule type="containsErrors" dxfId="43" priority="42">
      <formula>ISERROR(H120)</formula>
    </cfRule>
  </conditionalFormatting>
  <conditionalFormatting sqref="O120">
    <cfRule type="containsErrors" dxfId="42" priority="41">
      <formula>ISERROR(O120)</formula>
    </cfRule>
  </conditionalFormatting>
  <conditionalFormatting sqref="M120">
    <cfRule type="containsErrors" dxfId="41" priority="40">
      <formula>ISERROR(M120)</formula>
    </cfRule>
  </conditionalFormatting>
  <conditionalFormatting sqref="M120">
    <cfRule type="containsErrors" dxfId="40" priority="39">
      <formula>ISERROR(M120)</formula>
    </cfRule>
  </conditionalFormatting>
  <conditionalFormatting sqref="R120">
    <cfRule type="containsErrors" dxfId="39" priority="38">
      <formula>ISERROR(R120)</formula>
    </cfRule>
  </conditionalFormatting>
  <conditionalFormatting sqref="R120">
    <cfRule type="containsErrors" dxfId="38" priority="37">
      <formula>ISERROR(R120)</formula>
    </cfRule>
  </conditionalFormatting>
  <conditionalFormatting sqref="N120">
    <cfRule type="containsErrors" dxfId="37" priority="53">
      <formula>ISERROR(N120)</formula>
    </cfRule>
  </conditionalFormatting>
  <conditionalFormatting sqref="S120">
    <cfRule type="containsErrors" dxfId="36" priority="54">
      <formula>ISERROR(S120)</formula>
    </cfRule>
  </conditionalFormatting>
  <conditionalFormatting sqref="F151">
    <cfRule type="containsErrors" dxfId="35" priority="32">
      <formula>ISERROR(F151)</formula>
    </cfRule>
  </conditionalFormatting>
  <conditionalFormatting sqref="G151">
    <cfRule type="containsErrors" dxfId="34" priority="26">
      <formula>ISERROR(G151)</formula>
    </cfRule>
  </conditionalFormatting>
  <conditionalFormatting sqref="L151">
    <cfRule type="containsErrors" dxfId="33" priority="33">
      <formula>ISERROR(L151)</formula>
    </cfRule>
  </conditionalFormatting>
  <conditionalFormatting sqref="Q151">
    <cfRule type="containsErrors" dxfId="32" priority="27">
      <formula>ISERROR(Q151)</formula>
    </cfRule>
  </conditionalFormatting>
  <conditionalFormatting sqref="K151">
    <cfRule type="containsErrors" dxfId="31" priority="28">
      <formula>ISERROR(K151)</formula>
    </cfRule>
  </conditionalFormatting>
  <conditionalFormatting sqref="P151">
    <cfRule type="containsErrors" dxfId="30" priority="29">
      <formula>ISERROR(P151)</formula>
    </cfRule>
  </conditionalFormatting>
  <conditionalFormatting sqref="H151">
    <cfRule type="containsErrors" dxfId="29" priority="30">
      <formula>ISERROR(H151)</formula>
    </cfRule>
  </conditionalFormatting>
  <conditionalFormatting sqref="I151">
    <cfRule type="containsErrors" dxfId="28" priority="34">
      <formula>ISERROR(I151)</formula>
    </cfRule>
  </conditionalFormatting>
  <conditionalFormatting sqref="E151">
    <cfRule type="containsErrors" dxfId="27" priority="25">
      <formula>ISERROR(E151)</formula>
    </cfRule>
  </conditionalFormatting>
  <conditionalFormatting sqref="J151">
    <cfRule type="containsErrors" dxfId="26" priority="31">
      <formula>ISERROR(J151)</formula>
    </cfRule>
  </conditionalFormatting>
  <conditionalFormatting sqref="H151">
    <cfRule type="containsErrors" dxfId="25" priority="24">
      <formula>ISERROR(H151)</formula>
    </cfRule>
  </conditionalFormatting>
  <conditionalFormatting sqref="O151">
    <cfRule type="containsErrors" dxfId="24" priority="23">
      <formula>ISERROR(O151)</formula>
    </cfRule>
  </conditionalFormatting>
  <conditionalFormatting sqref="M151">
    <cfRule type="containsErrors" dxfId="23" priority="22">
      <formula>ISERROR(M151)</formula>
    </cfRule>
  </conditionalFormatting>
  <conditionalFormatting sqref="M151">
    <cfRule type="containsErrors" dxfId="22" priority="21">
      <formula>ISERROR(M151)</formula>
    </cfRule>
  </conditionalFormatting>
  <conditionalFormatting sqref="R151">
    <cfRule type="containsErrors" dxfId="21" priority="20">
      <formula>ISERROR(R151)</formula>
    </cfRule>
  </conditionalFormatting>
  <conditionalFormatting sqref="R151">
    <cfRule type="containsErrors" dxfId="20" priority="19">
      <formula>ISERROR(R151)</formula>
    </cfRule>
  </conditionalFormatting>
  <conditionalFormatting sqref="N151">
    <cfRule type="containsErrors" dxfId="19" priority="35">
      <formula>ISERROR(N151)</formula>
    </cfRule>
  </conditionalFormatting>
  <conditionalFormatting sqref="S151">
    <cfRule type="containsErrors" dxfId="18" priority="36">
      <formula>ISERROR(S151)</formula>
    </cfRule>
  </conditionalFormatting>
  <conditionalFormatting sqref="F182">
    <cfRule type="containsErrors" dxfId="17" priority="14">
      <formula>ISERROR(F182)</formula>
    </cfRule>
  </conditionalFormatting>
  <conditionalFormatting sqref="G182">
    <cfRule type="containsErrors" dxfId="16" priority="8">
      <formula>ISERROR(G182)</formula>
    </cfRule>
  </conditionalFormatting>
  <conditionalFormatting sqref="L182">
    <cfRule type="containsErrors" dxfId="15" priority="15">
      <formula>ISERROR(L182)</formula>
    </cfRule>
  </conditionalFormatting>
  <conditionalFormatting sqref="Q182">
    <cfRule type="containsErrors" dxfId="14" priority="9">
      <formula>ISERROR(Q182)</formula>
    </cfRule>
  </conditionalFormatting>
  <conditionalFormatting sqref="K182">
    <cfRule type="containsErrors" dxfId="13" priority="10">
      <formula>ISERROR(K182)</formula>
    </cfRule>
  </conditionalFormatting>
  <conditionalFormatting sqref="P182">
    <cfRule type="containsErrors" dxfId="12" priority="11">
      <formula>ISERROR(P182)</formula>
    </cfRule>
  </conditionalFormatting>
  <conditionalFormatting sqref="H182">
    <cfRule type="containsErrors" dxfId="11" priority="12">
      <formula>ISERROR(H182)</formula>
    </cfRule>
  </conditionalFormatting>
  <conditionalFormatting sqref="I182">
    <cfRule type="containsErrors" dxfId="10" priority="16">
      <formula>ISERROR(I182)</formula>
    </cfRule>
  </conditionalFormatting>
  <conditionalFormatting sqref="E182">
    <cfRule type="containsErrors" dxfId="9" priority="7">
      <formula>ISERROR(E182)</formula>
    </cfRule>
  </conditionalFormatting>
  <conditionalFormatting sqref="J182">
    <cfRule type="containsErrors" dxfId="8" priority="13">
      <formula>ISERROR(J182)</formula>
    </cfRule>
  </conditionalFormatting>
  <conditionalFormatting sqref="H182">
    <cfRule type="containsErrors" dxfId="7" priority="6">
      <formula>ISERROR(H182)</formula>
    </cfRule>
  </conditionalFormatting>
  <conditionalFormatting sqref="O182">
    <cfRule type="containsErrors" dxfId="6" priority="5">
      <formula>ISERROR(O182)</formula>
    </cfRule>
  </conditionalFormatting>
  <conditionalFormatting sqref="M182">
    <cfRule type="containsErrors" dxfId="5" priority="4">
      <formula>ISERROR(M182)</formula>
    </cfRule>
  </conditionalFormatting>
  <conditionalFormatting sqref="M182">
    <cfRule type="containsErrors" dxfId="4" priority="3">
      <formula>ISERROR(M182)</formula>
    </cfRule>
  </conditionalFormatting>
  <conditionalFormatting sqref="R182">
    <cfRule type="containsErrors" dxfId="3" priority="2">
      <formula>ISERROR(R182)</formula>
    </cfRule>
  </conditionalFormatting>
  <conditionalFormatting sqref="R182">
    <cfRule type="containsErrors" dxfId="2" priority="1">
      <formula>ISERROR(R182)</formula>
    </cfRule>
  </conditionalFormatting>
  <conditionalFormatting sqref="N182">
    <cfRule type="containsErrors" dxfId="1" priority="17">
      <formula>ISERROR(N182)</formula>
    </cfRule>
  </conditionalFormatting>
  <conditionalFormatting sqref="S182">
    <cfRule type="containsErrors" dxfId="0" priority="18">
      <formula>ISERROR(S182)</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KP640"/>
  <sheetViews>
    <sheetView showGridLines="false" zoomScale="90" zoomScaleNormal="90" workbookViewId="0">
      <pane xSplit="1" topLeftCell="B1" activePane="topRight" state="frozen"/>
      <selection pane="topRight"/>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style="133" customWidth="true"/>
    <col min="104" max="109" width="7.875" style="133"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 min="242" max="242" width="24.625" style="133" customWidth="true"/>
    <col min="243" max="243" width="29.75" customWidth="true"/>
    <col min="244" max="249" width="7.875" customWidth="true"/>
    <col min="250" max="251" width="1.125" customWidth="true"/>
    <col min="252" max="252" width="24.625" style="133" customWidth="true"/>
    <col min="253" max="253" width="29.75" customWidth="true"/>
    <col min="254" max="259" width="7.875" customWidth="true"/>
    <col min="260" max="261" width="1.125" customWidth="true"/>
    <col min="262" max="262" width="24.625" style="133" customWidth="true"/>
    <col min="263" max="263" width="29.75" customWidth="true"/>
    <col min="264" max="269" width="7.875" customWidth="true"/>
    <col min="270" max="271" width="1.125" customWidth="true"/>
    <col min="272" max="272" width="24.625" style="133" customWidth="true"/>
    <col min="273" max="273" width="29.75" customWidth="true"/>
    <col min="274" max="279" width="7.875" customWidth="true"/>
    <col min="280" max="281" width="1.125" customWidth="true"/>
    <col min="282" max="282" width="24.625" style="133" customWidth="true"/>
    <col min="283" max="283" width="29.75" customWidth="true"/>
    <col min="284" max="289" width="7.875" customWidth="true"/>
    <col min="290" max="291" width="1.125" customWidth="true"/>
    <col min="292" max="292" width="24.625" style="133" customWidth="true"/>
    <col min="293" max="293" width="29.75" customWidth="true"/>
    <col min="294" max="299" width="7.875" customWidth="true"/>
    <col min="300" max="301" width="1.125" customWidth="true"/>
    <col min="302" max="302" width="24.625" style="133" customWidth="true"/>
    <col min="303" max="303" width="29.75" customWidth="true"/>
    <col min="304" max="309" width="7.875" customWidth="true"/>
    <col min="310" max="311" width="1.125" customWidth="true"/>
  </cols>
  <sheetData>
    <row xmlns:x14ac="http://schemas.microsoft.com/office/spreadsheetml/2009/9/ac" r="1" s="346" customFormat="true" ht="30" customHeight="true" x14ac:dyDescent="0.25">
      <c r="B1" s="364" t="s">
        <v>22</v>
      </c>
      <c r="C1" s="603" t="s">
        <v>253</v>
      </c>
      <c r="D1" s="343" t="s">
        <v>159</v>
      </c>
      <c r="E1" s="343"/>
      <c r="F1" s="343"/>
      <c r="G1" s="343"/>
      <c r="H1" s="343"/>
      <c r="I1" s="363"/>
      <c r="J1" s="344"/>
      <c r="K1" s="345"/>
      <c r="L1" s="364" t="s">
        <v>22</v>
      </c>
      <c r="M1" s="603">
        <v>2010</v>
      </c>
      <c r="N1" s="343" t="s">
        <v>159</v>
      </c>
      <c r="O1" s="343"/>
      <c r="P1" s="343"/>
      <c r="Q1" s="343"/>
      <c r="R1" s="343"/>
      <c r="S1" s="363"/>
      <c r="T1" s="344"/>
      <c r="U1" s="345"/>
      <c r="V1" s="364" t="s">
        <v>22</v>
      </c>
      <c r="W1" s="603">
        <v>2011</v>
      </c>
      <c r="X1" s="343" t="s">
        <v>159</v>
      </c>
      <c r="Y1" s="343"/>
      <c r="Z1" s="343"/>
      <c r="AA1" s="343"/>
      <c r="AB1" s="343"/>
      <c r="AC1" s="363"/>
      <c r="AD1" s="344"/>
      <c r="AE1" s="345"/>
      <c r="AF1" s="364" t="s">
        <v>22</v>
      </c>
      <c r="AG1" s="603" t="s">
        <v>254</v>
      </c>
      <c r="AH1" s="343" t="s">
        <v>159</v>
      </c>
      <c r="AI1" s="343"/>
      <c r="AJ1" s="343"/>
      <c r="AK1" s="343"/>
      <c r="AL1" s="343"/>
      <c r="AM1" s="363"/>
      <c r="AN1" s="344"/>
      <c r="AO1" s="345"/>
      <c r="AP1" s="364" t="s">
        <v>22</v>
      </c>
      <c r="AQ1" s="603" t="s">
        <v>255</v>
      </c>
      <c r="AR1" s="343" t="s">
        <v>159</v>
      </c>
      <c r="AS1" s="343"/>
      <c r="AT1" s="343"/>
      <c r="AU1" s="343"/>
      <c r="AV1" s="343"/>
      <c r="AW1" s="363"/>
      <c r="AX1" s="344"/>
      <c r="AY1" s="345"/>
      <c r="AZ1" s="364" t="s">
        <v>22</v>
      </c>
      <c r="BA1" s="603">
        <v>2012</v>
      </c>
      <c r="BB1" s="343" t="s">
        <v>159</v>
      </c>
      <c r="BC1" s="343"/>
      <c r="BD1" s="343"/>
      <c r="BE1" s="343"/>
      <c r="BF1" s="343"/>
      <c r="BG1" s="363"/>
      <c r="BH1" s="344"/>
      <c r="BI1" s="345"/>
      <c r="BJ1" s="364" t="s">
        <v>22</v>
      </c>
      <c r="BK1" s="603">
        <v>2013</v>
      </c>
      <c r="BL1" s="343" t="s">
        <v>159</v>
      </c>
      <c r="BM1" s="343"/>
      <c r="BN1" s="343"/>
      <c r="BO1" s="343"/>
      <c r="BP1" s="343"/>
      <c r="BQ1" s="363"/>
      <c r="BR1" s="344"/>
      <c r="BS1" s="345"/>
      <c r="BT1" s="364" t="s">
        <v>22</v>
      </c>
      <c r="BU1" s="603" t="s">
        <v>256</v>
      </c>
      <c r="BV1" s="343" t="s">
        <v>159</v>
      </c>
      <c r="BW1" s="343"/>
      <c r="BX1" s="343"/>
      <c r="BY1" s="343"/>
      <c r="BZ1" s="343"/>
      <c r="CA1" s="363"/>
      <c r="CB1" s="344"/>
      <c r="CC1" s="345"/>
      <c r="CD1" s="364" t="s">
        <v>22</v>
      </c>
      <c r="CE1" s="603" t="s">
        <v>257</v>
      </c>
      <c r="CF1" s="343" t="s">
        <v>159</v>
      </c>
      <c r="CG1" s="343"/>
      <c r="CH1" s="343"/>
      <c r="CI1" s="343"/>
      <c r="CJ1" s="343"/>
      <c r="CK1" s="363"/>
      <c r="CL1" s="344"/>
      <c r="CM1" s="345"/>
      <c r="CN1" s="364" t="s">
        <v>22</v>
      </c>
      <c r="CO1" s="603" t="s">
        <v>257</v>
      </c>
      <c r="CP1" s="343" t="s">
        <v>159</v>
      </c>
      <c r="CQ1" s="343"/>
      <c r="CR1" s="343"/>
      <c r="CS1" s="343"/>
      <c r="CT1" s="343"/>
      <c r="CU1" s="363"/>
      <c r="CV1" s="344"/>
      <c r="CW1" s="345"/>
      <c r="CX1" s="364" t="s">
        <v>22</v>
      </c>
      <c r="CY1" s="603" t="s">
        <v>258</v>
      </c>
      <c r="CZ1" s="343" t="s">
        <v>159</v>
      </c>
      <c r="DA1" s="343"/>
      <c r="DB1" s="343"/>
      <c r="DC1" s="343"/>
      <c r="DD1" s="343"/>
      <c r="DE1" s="363"/>
      <c r="DF1" s="344"/>
      <c r="DG1" s="345"/>
      <c r="DH1" s="364" t="s">
        <v>22</v>
      </c>
      <c r="DI1" s="603" t="s">
        <v>259</v>
      </c>
      <c r="DJ1" s="343" t="s">
        <v>159</v>
      </c>
      <c r="DK1" s="343"/>
      <c r="DL1" s="343"/>
      <c r="DM1" s="343"/>
      <c r="DN1" s="343"/>
      <c r="DO1" s="363"/>
      <c r="DP1" s="344"/>
      <c r="DQ1" s="345"/>
      <c r="DR1" s="364" t="s">
        <v>22</v>
      </c>
      <c r="DS1" s="603" t="s">
        <v>259</v>
      </c>
      <c r="DT1" s="343" t="s">
        <v>159</v>
      </c>
      <c r="DU1" s="343"/>
      <c r="DV1" s="343"/>
      <c r="DW1" s="343"/>
      <c r="DX1" s="343"/>
      <c r="DY1" s="363"/>
      <c r="DZ1" s="344"/>
      <c r="EA1" s="345"/>
      <c r="EB1" s="364" t="s">
        <v>22</v>
      </c>
      <c r="EC1" s="603" t="s">
        <v>260</v>
      </c>
      <c r="ED1" s="343" t="s">
        <v>159</v>
      </c>
      <c r="EE1" s="343"/>
      <c r="EF1" s="343"/>
      <c r="EG1" s="343"/>
      <c r="EH1" s="343"/>
      <c r="EI1" s="363"/>
      <c r="EJ1" s="344"/>
      <c r="EK1" s="345"/>
      <c r="EL1" s="364" t="s">
        <v>22</v>
      </c>
      <c r="EM1" s="603" t="s">
        <v>260</v>
      </c>
      <c r="EN1" s="343" t="s">
        <v>159</v>
      </c>
      <c r="EO1" s="343"/>
      <c r="EP1" s="343"/>
      <c r="EQ1" s="343"/>
      <c r="ER1" s="343"/>
      <c r="ES1" s="363"/>
      <c r="ET1" s="344"/>
      <c r="EU1" s="345"/>
      <c r="EV1" s="364" t="s">
        <v>22</v>
      </c>
      <c r="EW1" s="603">
        <v>2018</v>
      </c>
      <c r="EX1" s="343" t="s">
        <v>159</v>
      </c>
      <c r="EY1" s="343"/>
      <c r="EZ1" s="343"/>
      <c r="FA1" s="343"/>
      <c r="FB1" s="343"/>
      <c r="FC1" s="363"/>
      <c r="FD1" s="344"/>
      <c r="FE1" s="345"/>
      <c r="FF1" s="364" t="s">
        <v>22</v>
      </c>
      <c r="FG1" s="603" t="s">
        <v>261</v>
      </c>
      <c r="FH1" s="343" t="s">
        <v>159</v>
      </c>
      <c r="FI1" s="343"/>
      <c r="FJ1" s="343"/>
      <c r="FK1" s="343"/>
      <c r="FL1" s="343"/>
      <c r="FM1" s="363"/>
      <c r="FN1" s="344"/>
      <c r="FO1" s="345"/>
      <c r="FP1" s="364" t="s">
        <v>22</v>
      </c>
      <c r="FQ1" s="603">
        <v>2019</v>
      </c>
      <c r="FR1" s="343" t="s">
        <v>159</v>
      </c>
      <c r="FS1" s="343"/>
      <c r="FT1" s="343"/>
      <c r="FU1" s="343"/>
      <c r="FV1" s="343"/>
      <c r="FW1" s="363"/>
      <c r="FX1" s="344"/>
      <c r="FY1" s="345"/>
      <c r="FZ1" s="364" t="s">
        <v>22</v>
      </c>
      <c r="GA1" s="603">
        <v>2019</v>
      </c>
      <c r="GB1" s="343" t="s">
        <v>159</v>
      </c>
      <c r="GC1" s="343"/>
      <c r="GD1" s="343"/>
      <c r="GE1" s="343"/>
      <c r="GF1" s="343"/>
      <c r="GG1" s="363"/>
      <c r="GH1" s="344"/>
      <c r="GI1" s="345"/>
      <c r="GJ1" s="364" t="s">
        <v>22</v>
      </c>
      <c r="GK1" s="603">
        <v>2020</v>
      </c>
      <c r="GL1" s="343" t="s">
        <v>159</v>
      </c>
      <c r="GM1" s="343"/>
      <c r="GN1" s="343"/>
      <c r="GO1" s="343"/>
      <c r="GP1" s="343"/>
      <c r="GQ1" s="363"/>
      <c r="GR1" s="344"/>
      <c r="GS1" s="345"/>
      <c r="GT1" s="364" t="s">
        <v>22</v>
      </c>
      <c r="GU1" s="603">
        <v>2020</v>
      </c>
      <c r="GV1" s="343" t="s">
        <v>159</v>
      </c>
      <c r="GW1" s="343"/>
      <c r="GX1" s="343"/>
      <c r="GY1" s="343"/>
      <c r="GZ1" s="343"/>
      <c r="HA1" s="363"/>
      <c r="HB1" s="344"/>
      <c r="HC1" s="345"/>
      <c r="HD1" s="364" t="s">
        <v>22</v>
      </c>
      <c r="HE1" s="603">
        <v>2021</v>
      </c>
      <c r="HF1" s="343" t="s">
        <v>159</v>
      </c>
      <c r="HG1" s="343"/>
      <c r="HH1" s="343"/>
      <c r="HI1" s="343"/>
      <c r="HJ1" s="343"/>
      <c r="HK1" s="363"/>
      <c r="HL1" s="344"/>
      <c r="HM1" s="345"/>
      <c r="HN1" s="364" t="s">
        <v>22</v>
      </c>
      <c r="HO1" s="603">
        <v>2021</v>
      </c>
      <c r="HP1" s="343" t="s">
        <v>159</v>
      </c>
      <c r="HQ1" s="343"/>
      <c r="HR1" s="343"/>
      <c r="HS1" s="343"/>
      <c r="HT1" s="343"/>
      <c r="HU1" s="363"/>
      <c r="HV1" s="344"/>
      <c r="HW1" s="345"/>
      <c r="HX1" s="364" t="s">
        <v>22</v>
      </c>
      <c r="HY1" s="603">
        <v>2022</v>
      </c>
      <c r="HZ1" s="343" t="s">
        <v>159</v>
      </c>
      <c r="IA1" s="343"/>
      <c r="IB1" s="343"/>
      <c r="IC1" s="343"/>
      <c r="ID1" s="343"/>
      <c r="IE1" s="363"/>
      <c r="IF1" s="344"/>
      <c r="IG1" s="345"/>
      <c r="IH1" s="364" t="s">
        <v>22</v>
      </c>
      <c r="II1" s="603">
        <v>2022</v>
      </c>
      <c r="IJ1" s="343" t="s">
        <v>159</v>
      </c>
      <c r="IK1" s="343"/>
      <c r="IL1" s="343"/>
      <c r="IM1" s="343"/>
      <c r="IN1" s="343"/>
      <c r="IO1" s="363"/>
      <c r="IP1" s="344"/>
      <c r="IQ1" s="345"/>
    </row>
    <row xmlns:x14ac="http://schemas.microsoft.com/office/spreadsheetml/2009/9/ac" r="2" s="346" customFormat="true" ht="30" customHeight="true" x14ac:dyDescent="0.25">
      <c r="A2" s="620" t="s">
        <v>299</v>
      </c>
      <c r="B2" s="349" t="s">
        <v>241</v>
      </c>
      <c r="C2" s="287" t="s">
        <v>181</v>
      </c>
      <c r="D2" s="287" t="s">
        <v>160</v>
      </c>
      <c r="E2" s="350"/>
      <c r="F2" s="350"/>
      <c r="G2" s="350"/>
      <c r="H2" s="350"/>
      <c r="I2" s="351"/>
      <c r="J2" s="347" t="s">
        <v>262</v>
      </c>
      <c r="K2" s="393"/>
      <c r="L2" s="349" t="s">
        <v>304</v>
      </c>
      <c r="M2" s="287" t="s">
        <v>182</v>
      </c>
      <c r="N2" s="287" t="s">
        <v>305</v>
      </c>
      <c r="O2" s="350"/>
      <c r="P2" s="350"/>
      <c r="Q2" s="350"/>
      <c r="R2" s="350"/>
      <c r="S2" s="351"/>
      <c r="T2" s="347" t="s">
        <v>262</v>
      </c>
      <c r="U2" s="393"/>
      <c r="V2" s="349" t="s">
        <v>309</v>
      </c>
      <c r="W2" s="287" t="s">
        <v>182</v>
      </c>
      <c r="X2" s="287" t="s">
        <v>310</v>
      </c>
      <c r="Y2" s="350"/>
      <c r="Z2" s="350"/>
      <c r="AA2" s="350"/>
      <c r="AB2" s="350"/>
      <c r="AC2" s="351"/>
      <c r="AD2" s="347" t="s">
        <v>262</v>
      </c>
      <c r="AE2" s="393"/>
      <c r="AF2" s="349" t="s">
        <v>242</v>
      </c>
      <c r="AG2" s="287" t="s">
        <v>181</v>
      </c>
      <c r="AH2" s="287" t="s">
        <v>160</v>
      </c>
      <c r="AI2" s="350"/>
      <c r="AJ2" s="350"/>
      <c r="AK2" s="350"/>
      <c r="AL2" s="350"/>
      <c r="AM2" s="351"/>
      <c r="AN2" s="347" t="s">
        <v>262</v>
      </c>
      <c r="AO2" s="393"/>
      <c r="AP2" s="349" t="s">
        <v>243</v>
      </c>
      <c r="AQ2" s="287" t="s">
        <v>181</v>
      </c>
      <c r="AR2" s="287" t="s">
        <v>160</v>
      </c>
      <c r="AS2" s="350"/>
      <c r="AT2" s="350"/>
      <c r="AU2" s="350"/>
      <c r="AV2" s="350"/>
      <c r="AW2" s="351"/>
      <c r="AX2" s="347" t="s">
        <v>262</v>
      </c>
      <c r="AY2" s="393"/>
      <c r="AZ2" s="349" t="s">
        <v>311</v>
      </c>
      <c r="BA2" s="287" t="s">
        <v>182</v>
      </c>
      <c r="BB2" s="287" t="s">
        <v>312</v>
      </c>
      <c r="BC2" s="350"/>
      <c r="BD2" s="350"/>
      <c r="BE2" s="350"/>
      <c r="BF2" s="350"/>
      <c r="BG2" s="351"/>
      <c r="BH2" s="347" t="s">
        <v>262</v>
      </c>
      <c r="BI2" s="393"/>
      <c r="BJ2" s="349" t="s">
        <v>313</v>
      </c>
      <c r="BK2" s="287" t="s">
        <v>182</v>
      </c>
      <c r="BL2" s="287" t="s">
        <v>314</v>
      </c>
      <c r="BM2" s="350"/>
      <c r="BN2" s="350"/>
      <c r="BO2" s="350"/>
      <c r="BP2" s="350"/>
      <c r="BQ2" s="351"/>
      <c r="BR2" s="347" t="s">
        <v>262</v>
      </c>
      <c r="BS2" s="393"/>
      <c r="BT2" s="349" t="s">
        <v>244</v>
      </c>
      <c r="BU2" s="287" t="s">
        <v>181</v>
      </c>
      <c r="BV2" s="287" t="s">
        <v>160</v>
      </c>
      <c r="BW2" s="350"/>
      <c r="BX2" s="350"/>
      <c r="BY2" s="350"/>
      <c r="BZ2" s="350"/>
      <c r="CA2" s="351"/>
      <c r="CB2" s="347" t="s">
        <v>262</v>
      </c>
      <c r="CC2" s="393"/>
      <c r="CD2" s="349" t="s">
        <v>245</v>
      </c>
      <c r="CE2" s="287" t="s">
        <v>181</v>
      </c>
      <c r="CF2" s="287" t="s">
        <v>160</v>
      </c>
      <c r="CG2" s="350"/>
      <c r="CH2" s="350"/>
      <c r="CI2" s="350"/>
      <c r="CJ2" s="350"/>
      <c r="CK2" s="351"/>
      <c r="CL2" s="347" t="s">
        <v>262</v>
      </c>
      <c r="CM2" s="393"/>
      <c r="CN2" s="349" t="s">
        <v>246</v>
      </c>
      <c r="CO2" s="287" t="s">
        <v>182</v>
      </c>
      <c r="CP2" s="287" t="s">
        <v>194</v>
      </c>
      <c r="CQ2" s="350"/>
      <c r="CR2" s="350"/>
      <c r="CS2" s="350"/>
      <c r="CT2" s="350"/>
      <c r="CU2" s="351"/>
      <c r="CV2" s="347" t="s">
        <v>262</v>
      </c>
      <c r="CW2" s="393"/>
      <c r="CX2" s="349" t="s">
        <v>247</v>
      </c>
      <c r="CY2" s="287" t="s">
        <v>181</v>
      </c>
      <c r="CZ2" s="287" t="s">
        <v>160</v>
      </c>
      <c r="DA2" s="350"/>
      <c r="DB2" s="350"/>
      <c r="DC2" s="350"/>
      <c r="DD2" s="350"/>
      <c r="DE2" s="351"/>
      <c r="DF2" s="347" t="s">
        <v>262</v>
      </c>
      <c r="DG2" s="393"/>
      <c r="DH2" s="349" t="s">
        <v>248</v>
      </c>
      <c r="DI2" s="287" t="s">
        <v>182</v>
      </c>
      <c r="DJ2" s="287" t="s">
        <v>189</v>
      </c>
      <c r="DK2" s="350"/>
      <c r="DL2" s="350"/>
      <c r="DM2" s="350"/>
      <c r="DN2" s="350"/>
      <c r="DO2" s="351"/>
      <c r="DP2" s="347" t="s">
        <v>262</v>
      </c>
      <c r="DQ2" s="393"/>
      <c r="DR2" s="349" t="s">
        <v>249</v>
      </c>
      <c r="DS2" s="287" t="s">
        <v>181</v>
      </c>
      <c r="DT2" s="287" t="s">
        <v>183</v>
      </c>
      <c r="DU2" s="350"/>
      <c r="DV2" s="350"/>
      <c r="DW2" s="350"/>
      <c r="DX2" s="350"/>
      <c r="DY2" s="351"/>
      <c r="DZ2" s="347" t="s">
        <v>262</v>
      </c>
      <c r="EA2" s="393"/>
      <c r="EB2" s="349" t="s">
        <v>250</v>
      </c>
      <c r="EC2" s="287" t="s">
        <v>182</v>
      </c>
      <c r="ED2" s="287" t="s">
        <v>228</v>
      </c>
      <c r="EE2" s="350"/>
      <c r="EF2" s="350"/>
      <c r="EG2" s="350"/>
      <c r="EH2" s="350"/>
      <c r="EI2" s="351"/>
      <c r="EJ2" s="347" t="s">
        <v>262</v>
      </c>
      <c r="EK2" s="393"/>
      <c r="EL2" s="349" t="s">
        <v>251</v>
      </c>
      <c r="EM2" s="287" t="s">
        <v>181</v>
      </c>
      <c r="EN2" s="287" t="s">
        <v>183</v>
      </c>
      <c r="EO2" s="350"/>
      <c r="EP2" s="350"/>
      <c r="EQ2" s="350"/>
      <c r="ER2" s="350"/>
      <c r="ES2" s="351"/>
      <c r="ET2" s="347" t="s">
        <v>262</v>
      </c>
      <c r="EU2" s="393"/>
      <c r="EV2" s="349" t="s">
        <v>315</v>
      </c>
      <c r="EW2" s="287" t="s">
        <v>182</v>
      </c>
      <c r="EX2" s="287" t="s">
        <v>316</v>
      </c>
      <c r="EY2" s="350"/>
      <c r="EZ2" s="350"/>
      <c r="FA2" s="350"/>
      <c r="FB2" s="350"/>
      <c r="FC2" s="351"/>
      <c r="FD2" s="347" t="s">
        <v>262</v>
      </c>
      <c r="FE2" s="393"/>
      <c r="FF2" s="349" t="s">
        <v>252</v>
      </c>
      <c r="FG2" s="287" t="s">
        <v>181</v>
      </c>
      <c r="FH2" s="287" t="s">
        <v>183</v>
      </c>
      <c r="FI2" s="350"/>
      <c r="FJ2" s="350"/>
      <c r="FK2" s="350"/>
      <c r="FL2" s="350"/>
      <c r="FM2" s="351"/>
      <c r="FN2" s="347" t="s">
        <v>262</v>
      </c>
      <c r="FO2" s="348"/>
      <c r="FP2" s="349" t="s">
        <v>278</v>
      </c>
      <c r="FQ2" s="287" t="s">
        <v>181</v>
      </c>
      <c r="FR2" s="287" t="s">
        <v>183</v>
      </c>
      <c r="FS2" s="350"/>
      <c r="FT2" s="350"/>
      <c r="FU2" s="350"/>
      <c r="FV2" s="350"/>
      <c r="FW2" s="351"/>
      <c r="FX2" s="347" t="s">
        <v>262</v>
      </c>
      <c r="FY2" s="348"/>
      <c r="FZ2" s="349" t="s">
        <v>279</v>
      </c>
      <c r="GA2" s="287" t="s">
        <v>182</v>
      </c>
      <c r="GB2" s="287" t="s">
        <v>298</v>
      </c>
      <c r="GC2" s="350"/>
      <c r="GD2" s="350"/>
      <c r="GE2" s="350"/>
      <c r="GF2" s="350"/>
      <c r="GG2" s="351"/>
      <c r="GH2" s="347" t="s">
        <v>262</v>
      </c>
      <c r="GI2" s="348"/>
      <c r="GJ2" s="349" t="s">
        <v>280</v>
      </c>
      <c r="GK2" s="287" t="s">
        <v>182</v>
      </c>
      <c r="GL2" s="287" t="s">
        <v>297</v>
      </c>
      <c r="GM2" s="350"/>
      <c r="GN2" s="350"/>
      <c r="GO2" s="350"/>
      <c r="GP2" s="350"/>
      <c r="GQ2" s="351"/>
      <c r="GR2" s="347" t="s">
        <v>262</v>
      </c>
      <c r="GS2" s="348"/>
      <c r="GT2" s="349" t="s">
        <v>293</v>
      </c>
      <c r="GU2" s="287" t="s">
        <v>181</v>
      </c>
      <c r="GV2" s="287" t="s">
        <v>183</v>
      </c>
      <c r="GW2" s="350"/>
      <c r="GX2" s="350"/>
      <c r="GY2" s="350"/>
      <c r="GZ2" s="350"/>
      <c r="HA2" s="351"/>
      <c r="HB2" s="347" t="s">
        <v>262</v>
      </c>
      <c r="HC2" s="348"/>
      <c r="HD2" s="349" t="s">
        <v>322</v>
      </c>
      <c r="HE2" s="287" t="s">
        <v>181</v>
      </c>
      <c r="HF2" s="287" t="s">
        <v>183</v>
      </c>
      <c r="HG2" s="350"/>
      <c r="HH2" s="350"/>
      <c r="HI2" s="350"/>
      <c r="HJ2" s="350"/>
      <c r="HK2" s="351"/>
      <c r="HL2" s="347" t="s">
        <v>262</v>
      </c>
      <c r="HM2" s="348"/>
      <c r="HN2" s="349" t="s">
        <v>318</v>
      </c>
      <c r="HO2" s="287" t="s">
        <v>182</v>
      </c>
      <c r="HP2" s="287" t="s">
        <v>319</v>
      </c>
      <c r="HQ2" s="350"/>
      <c r="HR2" s="350"/>
      <c r="HS2" s="350"/>
      <c r="HT2" s="350"/>
      <c r="HU2" s="351"/>
      <c r="HV2" s="347" t="s">
        <v>262</v>
      </c>
      <c r="HW2" s="348"/>
      <c r="HX2" s="349" t="s">
        <v>320</v>
      </c>
      <c r="HY2" s="287" t="s">
        <v>182</v>
      </c>
      <c r="HZ2" s="287" t="s">
        <v>321</v>
      </c>
      <c r="IA2" s="350"/>
      <c r="IB2" s="350"/>
      <c r="IC2" s="350"/>
      <c r="ID2" s="350"/>
      <c r="IE2" s="351"/>
      <c r="IF2" s="347" t="s">
        <v>262</v>
      </c>
      <c r="IG2" s="348"/>
      <c r="IH2" s="349" t="s">
        <v>325</v>
      </c>
      <c r="II2" s="287" t="s">
        <v>181</v>
      </c>
      <c r="IJ2" s="287" t="s">
        <v>183</v>
      </c>
      <c r="IK2" s="350"/>
      <c r="IL2" s="350"/>
      <c r="IM2" s="350"/>
      <c r="IN2" s="350"/>
      <c r="IO2" s="351"/>
      <c r="IP2" s="347" t="s">
        <v>262</v>
      </c>
      <c r="IQ2" s="348"/>
    </row>
    <row xmlns:x14ac="http://schemas.microsoft.com/office/spreadsheetml/2009/9/ac" r="3" s="278" customFormat="true" ht="18" customHeight="true" x14ac:dyDescent="0.25">
      <c r="A3" s="620"/>
      <c r="B3" s="392" t="s">
        <v>173</v>
      </c>
      <c r="C3" s="289" t="s">
        <v>56</v>
      </c>
      <c r="D3" s="290" t="s">
        <v>7</v>
      </c>
      <c r="E3" s="291" t="s">
        <v>1</v>
      </c>
      <c r="F3" s="291" t="s">
        <v>2</v>
      </c>
      <c r="G3" s="291" t="s">
        <v>16</v>
      </c>
      <c r="H3" s="291" t="s">
        <v>17</v>
      </c>
      <c r="I3" s="292" t="s">
        <v>18</v>
      </c>
      <c r="J3" s="275"/>
      <c r="K3" s="293"/>
      <c r="L3" s="392" t="s">
        <v>173</v>
      </c>
      <c r="M3" s="289" t="s">
        <v>56</v>
      </c>
      <c r="N3" s="290" t="s">
        <v>7</v>
      </c>
      <c r="O3" s="291" t="s">
        <v>1</v>
      </c>
      <c r="P3" s="291" t="s">
        <v>2</v>
      </c>
      <c r="Q3" s="291" t="s">
        <v>16</v>
      </c>
      <c r="R3" s="291" t="s">
        <v>17</v>
      </c>
      <c r="S3" s="292" t="s">
        <v>18</v>
      </c>
      <c r="T3" s="275"/>
      <c r="U3" s="293"/>
      <c r="V3" s="392" t="s">
        <v>173</v>
      </c>
      <c r="W3" s="289" t="s">
        <v>56</v>
      </c>
      <c r="X3" s="290" t="s">
        <v>7</v>
      </c>
      <c r="Y3" s="291" t="s">
        <v>1</v>
      </c>
      <c r="Z3" s="291" t="s">
        <v>2</v>
      </c>
      <c r="AA3" s="291" t="s">
        <v>16</v>
      </c>
      <c r="AB3" s="291" t="s">
        <v>17</v>
      </c>
      <c r="AC3" s="292" t="s">
        <v>18</v>
      </c>
      <c r="AD3" s="275"/>
      <c r="AE3" s="293"/>
      <c r="AF3" s="392" t="s">
        <v>173</v>
      </c>
      <c r="AG3" s="289" t="s">
        <v>56</v>
      </c>
      <c r="AH3" s="290" t="s">
        <v>7</v>
      </c>
      <c r="AI3" s="291" t="s">
        <v>1</v>
      </c>
      <c r="AJ3" s="291" t="s">
        <v>2</v>
      </c>
      <c r="AK3" s="291" t="s">
        <v>16</v>
      </c>
      <c r="AL3" s="291" t="s">
        <v>17</v>
      </c>
      <c r="AM3" s="292" t="s">
        <v>18</v>
      </c>
      <c r="AN3" s="275"/>
      <c r="AO3" s="293"/>
      <c r="AP3" s="392" t="s">
        <v>173</v>
      </c>
      <c r="AQ3" s="289" t="s">
        <v>56</v>
      </c>
      <c r="AR3" s="290" t="s">
        <v>7</v>
      </c>
      <c r="AS3" s="291" t="s">
        <v>1</v>
      </c>
      <c r="AT3" s="291" t="s">
        <v>2</v>
      </c>
      <c r="AU3" s="291" t="s">
        <v>16</v>
      </c>
      <c r="AV3" s="291" t="s">
        <v>17</v>
      </c>
      <c r="AW3" s="292" t="s">
        <v>18</v>
      </c>
      <c r="AX3" s="275"/>
      <c r="AY3" s="293"/>
      <c r="AZ3" s="392" t="s">
        <v>173</v>
      </c>
      <c r="BA3" s="289" t="s">
        <v>56</v>
      </c>
      <c r="BB3" s="290" t="s">
        <v>7</v>
      </c>
      <c r="BC3" s="291" t="s">
        <v>1</v>
      </c>
      <c r="BD3" s="291" t="s">
        <v>2</v>
      </c>
      <c r="BE3" s="291" t="s">
        <v>16</v>
      </c>
      <c r="BF3" s="291" t="s">
        <v>17</v>
      </c>
      <c r="BG3" s="292" t="s">
        <v>18</v>
      </c>
      <c r="BH3" s="275"/>
      <c r="BI3" s="293"/>
      <c r="BJ3" s="392" t="s">
        <v>173</v>
      </c>
      <c r="BK3" s="289" t="s">
        <v>56</v>
      </c>
      <c r="BL3" s="290" t="s">
        <v>7</v>
      </c>
      <c r="BM3" s="291" t="s">
        <v>1</v>
      </c>
      <c r="BN3" s="291" t="s">
        <v>2</v>
      </c>
      <c r="BO3" s="291" t="s">
        <v>16</v>
      </c>
      <c r="BP3" s="291" t="s">
        <v>17</v>
      </c>
      <c r="BQ3" s="292" t="s">
        <v>18</v>
      </c>
      <c r="BR3" s="275"/>
      <c r="BS3" s="293"/>
      <c r="BT3" s="392" t="s">
        <v>173</v>
      </c>
      <c r="BU3" s="289" t="s">
        <v>56</v>
      </c>
      <c r="BV3" s="290" t="s">
        <v>7</v>
      </c>
      <c r="BW3" s="291" t="s">
        <v>1</v>
      </c>
      <c r="BX3" s="291" t="s">
        <v>2</v>
      </c>
      <c r="BY3" s="291" t="s">
        <v>16</v>
      </c>
      <c r="BZ3" s="291" t="s">
        <v>17</v>
      </c>
      <c r="CA3" s="292" t="s">
        <v>18</v>
      </c>
      <c r="CB3" s="275"/>
      <c r="CC3" s="293"/>
      <c r="CD3" s="392" t="s">
        <v>173</v>
      </c>
      <c r="CE3" s="289" t="s">
        <v>56</v>
      </c>
      <c r="CF3" s="290" t="s">
        <v>7</v>
      </c>
      <c r="CG3" s="291" t="s">
        <v>1</v>
      </c>
      <c r="CH3" s="291" t="s">
        <v>2</v>
      </c>
      <c r="CI3" s="291" t="s">
        <v>16</v>
      </c>
      <c r="CJ3" s="291" t="s">
        <v>17</v>
      </c>
      <c r="CK3" s="292" t="s">
        <v>18</v>
      </c>
      <c r="CL3" s="275"/>
      <c r="CM3" s="293"/>
      <c r="CN3" s="392" t="s">
        <v>173</v>
      </c>
      <c r="CO3" s="289" t="s">
        <v>56</v>
      </c>
      <c r="CP3" s="290" t="s">
        <v>7</v>
      </c>
      <c r="CQ3" s="291" t="s">
        <v>1</v>
      </c>
      <c r="CR3" s="291" t="s">
        <v>2</v>
      </c>
      <c r="CS3" s="291" t="s">
        <v>16</v>
      </c>
      <c r="CT3" s="291" t="s">
        <v>17</v>
      </c>
      <c r="CU3" s="292" t="s">
        <v>18</v>
      </c>
      <c r="CV3" s="275"/>
      <c r="CW3" s="293"/>
      <c r="CX3" s="392" t="s">
        <v>173</v>
      </c>
      <c r="CY3" s="294" t="s">
        <v>56</v>
      </c>
      <c r="CZ3" s="290" t="s">
        <v>7</v>
      </c>
      <c r="DA3" s="291" t="s">
        <v>1</v>
      </c>
      <c r="DB3" s="291" t="s">
        <v>2</v>
      </c>
      <c r="DC3" s="291" t="s">
        <v>16</v>
      </c>
      <c r="DD3" s="291" t="s">
        <v>17</v>
      </c>
      <c r="DE3" s="292" t="s">
        <v>18</v>
      </c>
      <c r="DF3" s="275"/>
      <c r="DG3" s="293"/>
      <c r="DH3" s="392" t="s">
        <v>173</v>
      </c>
      <c r="DI3" s="289" t="s">
        <v>56</v>
      </c>
      <c r="DJ3" s="290" t="s">
        <v>7</v>
      </c>
      <c r="DK3" s="291" t="s">
        <v>1</v>
      </c>
      <c r="DL3" s="291" t="s">
        <v>2</v>
      </c>
      <c r="DM3" s="291" t="s">
        <v>16</v>
      </c>
      <c r="DN3" s="291" t="s">
        <v>17</v>
      </c>
      <c r="DO3" s="292" t="s">
        <v>18</v>
      </c>
      <c r="DP3" s="275"/>
      <c r="DQ3" s="293"/>
      <c r="DR3" s="392" t="s">
        <v>173</v>
      </c>
      <c r="DS3" s="289" t="s">
        <v>56</v>
      </c>
      <c r="DT3" s="290" t="s">
        <v>7</v>
      </c>
      <c r="DU3" s="291" t="s">
        <v>1</v>
      </c>
      <c r="DV3" s="291" t="s">
        <v>2</v>
      </c>
      <c r="DW3" s="291" t="s">
        <v>16</v>
      </c>
      <c r="DX3" s="291" t="s">
        <v>17</v>
      </c>
      <c r="DY3" s="292" t="s">
        <v>18</v>
      </c>
      <c r="DZ3" s="275"/>
      <c r="EA3" s="293"/>
      <c r="EB3" s="392" t="s">
        <v>173</v>
      </c>
      <c r="EC3" s="289" t="s">
        <v>56</v>
      </c>
      <c r="ED3" s="290" t="s">
        <v>7</v>
      </c>
      <c r="EE3" s="291" t="s">
        <v>1</v>
      </c>
      <c r="EF3" s="291" t="s">
        <v>2</v>
      </c>
      <c r="EG3" s="291" t="s">
        <v>16</v>
      </c>
      <c r="EH3" s="291" t="s">
        <v>17</v>
      </c>
      <c r="EI3" s="292" t="s">
        <v>18</v>
      </c>
      <c r="EJ3" s="275"/>
      <c r="EK3" s="293"/>
      <c r="EL3" s="392" t="s">
        <v>173</v>
      </c>
      <c r="EM3" s="289" t="s">
        <v>56</v>
      </c>
      <c r="EN3" s="290" t="s">
        <v>7</v>
      </c>
      <c r="EO3" s="291" t="s">
        <v>1</v>
      </c>
      <c r="EP3" s="291" t="s">
        <v>2</v>
      </c>
      <c r="EQ3" s="291" t="s">
        <v>16</v>
      </c>
      <c r="ER3" s="291" t="s">
        <v>17</v>
      </c>
      <c r="ES3" s="292" t="s">
        <v>18</v>
      </c>
      <c r="ET3" s="275"/>
      <c r="EU3" s="293"/>
      <c r="EV3" s="392" t="s">
        <v>173</v>
      </c>
      <c r="EW3" s="289" t="s">
        <v>56</v>
      </c>
      <c r="EX3" s="290" t="s">
        <v>7</v>
      </c>
      <c r="EY3" s="291" t="s">
        <v>1</v>
      </c>
      <c r="EZ3" s="291" t="s">
        <v>2</v>
      </c>
      <c r="FA3" s="291" t="s">
        <v>16</v>
      </c>
      <c r="FB3" s="291" t="s">
        <v>17</v>
      </c>
      <c r="FC3" s="292" t="s">
        <v>18</v>
      </c>
      <c r="FD3" s="275"/>
      <c r="FE3" s="293"/>
      <c r="FF3" s="392" t="s">
        <v>173</v>
      </c>
      <c r="FG3" s="289" t="s">
        <v>56</v>
      </c>
      <c r="FH3" s="290" t="s">
        <v>7</v>
      </c>
      <c r="FI3" s="291" t="s">
        <v>1</v>
      </c>
      <c r="FJ3" s="291" t="s">
        <v>2</v>
      </c>
      <c r="FK3" s="291" t="s">
        <v>16</v>
      </c>
      <c r="FL3" s="291" t="s">
        <v>17</v>
      </c>
      <c r="FM3" s="292" t="s">
        <v>18</v>
      </c>
      <c r="FN3" s="275"/>
      <c r="FO3" s="293"/>
      <c r="FP3" s="392" t="s">
        <v>173</v>
      </c>
      <c r="FQ3" s="289" t="s">
        <v>56</v>
      </c>
      <c r="FR3" s="290" t="s">
        <v>7</v>
      </c>
      <c r="FS3" s="291" t="s">
        <v>1</v>
      </c>
      <c r="FT3" s="291" t="s">
        <v>2</v>
      </c>
      <c r="FU3" s="291" t="s">
        <v>16</v>
      </c>
      <c r="FV3" s="291" t="s">
        <v>17</v>
      </c>
      <c r="FW3" s="292" t="s">
        <v>18</v>
      </c>
      <c r="FX3" s="275"/>
      <c r="FY3" s="293"/>
      <c r="FZ3" s="392" t="s">
        <v>173</v>
      </c>
      <c r="GA3" s="289" t="s">
        <v>56</v>
      </c>
      <c r="GB3" s="290" t="s">
        <v>7</v>
      </c>
      <c r="GC3" s="291" t="s">
        <v>1</v>
      </c>
      <c r="GD3" s="291" t="s">
        <v>2</v>
      </c>
      <c r="GE3" s="291" t="s">
        <v>16</v>
      </c>
      <c r="GF3" s="291" t="s">
        <v>17</v>
      </c>
      <c r="GG3" s="292" t="s">
        <v>18</v>
      </c>
      <c r="GH3" s="275"/>
      <c r="GI3" s="293"/>
      <c r="GJ3" s="392" t="s">
        <v>173</v>
      </c>
      <c r="GK3" s="289" t="s">
        <v>56</v>
      </c>
      <c r="GL3" s="290" t="s">
        <v>7</v>
      </c>
      <c r="GM3" s="291" t="s">
        <v>1</v>
      </c>
      <c r="GN3" s="291" t="s">
        <v>2</v>
      </c>
      <c r="GO3" s="291" t="s">
        <v>16</v>
      </c>
      <c r="GP3" s="291" t="s">
        <v>17</v>
      </c>
      <c r="GQ3" s="292" t="s">
        <v>18</v>
      </c>
      <c r="GR3" s="275"/>
      <c r="GS3" s="293"/>
      <c r="GT3" s="392" t="s">
        <v>173</v>
      </c>
      <c r="GU3" s="289" t="s">
        <v>56</v>
      </c>
      <c r="GV3" s="290" t="s">
        <v>7</v>
      </c>
      <c r="GW3" s="291" t="s">
        <v>1</v>
      </c>
      <c r="GX3" s="291" t="s">
        <v>2</v>
      </c>
      <c r="GY3" s="291" t="s">
        <v>16</v>
      </c>
      <c r="GZ3" s="291" t="s">
        <v>17</v>
      </c>
      <c r="HA3" s="292" t="s">
        <v>18</v>
      </c>
      <c r="HB3" s="275"/>
      <c r="HC3" s="293"/>
      <c r="HD3" s="392" t="s">
        <v>173</v>
      </c>
      <c r="HE3" s="289" t="s">
        <v>56</v>
      </c>
      <c r="HF3" s="290" t="s">
        <v>7</v>
      </c>
      <c r="HG3" s="291" t="s">
        <v>1</v>
      </c>
      <c r="HH3" s="291" t="s">
        <v>2</v>
      </c>
      <c r="HI3" s="291" t="s">
        <v>16</v>
      </c>
      <c r="HJ3" s="291" t="s">
        <v>17</v>
      </c>
      <c r="HK3" s="292" t="s">
        <v>18</v>
      </c>
      <c r="HL3" s="275"/>
      <c r="HM3" s="293"/>
      <c r="HN3" s="392" t="s">
        <v>173</v>
      </c>
      <c r="HO3" s="289" t="s">
        <v>56</v>
      </c>
      <c r="HP3" s="290" t="s">
        <v>7</v>
      </c>
      <c r="HQ3" s="291" t="s">
        <v>1</v>
      </c>
      <c r="HR3" s="291" t="s">
        <v>2</v>
      </c>
      <c r="HS3" s="291" t="s">
        <v>16</v>
      </c>
      <c r="HT3" s="291" t="s">
        <v>17</v>
      </c>
      <c r="HU3" s="292" t="s">
        <v>18</v>
      </c>
      <c r="HV3" s="275"/>
      <c r="HW3" s="293"/>
      <c r="HX3" s="392" t="s">
        <v>173</v>
      </c>
      <c r="HY3" s="289" t="s">
        <v>56</v>
      </c>
      <c r="HZ3" s="290" t="s">
        <v>7</v>
      </c>
      <c r="IA3" s="291" t="s">
        <v>1</v>
      </c>
      <c r="IB3" s="291" t="s">
        <v>2</v>
      </c>
      <c r="IC3" s="291" t="s">
        <v>16</v>
      </c>
      <c r="ID3" s="291" t="s">
        <v>17</v>
      </c>
      <c r="IE3" s="292" t="s">
        <v>18</v>
      </c>
      <c r="IF3" s="275"/>
      <c r="IG3" s="293"/>
      <c r="IH3" s="392" t="s">
        <v>173</v>
      </c>
      <c r="II3" s="289" t="s">
        <v>56</v>
      </c>
      <c r="IJ3" s="290" t="s">
        <v>7</v>
      </c>
      <c r="IK3" s="291" t="s">
        <v>1</v>
      </c>
      <c r="IL3" s="291" t="s">
        <v>2</v>
      </c>
      <c r="IM3" s="291" t="s">
        <v>16</v>
      </c>
      <c r="IN3" s="291" t="s">
        <v>17</v>
      </c>
      <c r="IO3" s="292" t="s">
        <v>18</v>
      </c>
      <c r="IP3" s="275"/>
      <c r="IQ3" s="293"/>
      <c r="IR3" s="277"/>
      <c r="JB3" s="277"/>
      <c r="JL3" s="277"/>
      <c r="JV3" s="277"/>
      <c r="KF3" s="277"/>
      <c r="KP3" s="277"/>
    </row>
    <row xmlns:x14ac="http://schemas.microsoft.com/office/spreadsheetml/2009/9/ac" r="4" s="4" customFormat="true" x14ac:dyDescent="0.25">
      <c r="A4" s="428" t="str">
        <f>IF(ISBLANK('Data Summary'!A6),"",'Data Summary'!A6)</f>
        <v>BFA_2010_UIS</v>
      </c>
      <c r="B4" s="126"/>
      <c r="C4" s="15" t="s">
        <v>3</v>
      </c>
      <c r="D4" s="9">
        <f t="shared" ref="D4:I4" si="0">IF(COUNTA(D14)=0,"",D14)</f>
        <v>39.16467228899662</v>
      </c>
      <c r="E4" s="9" t="str">
        <f t="shared" si="0"/>
        <v/>
      </c>
      <c r="F4" s="9" t="str">
        <f t="shared" si="0"/>
        <v/>
      </c>
      <c r="G4" s="9" t="str">
        <f t="shared" si="0"/>
        <v/>
      </c>
      <c r="H4" s="9">
        <f t="shared" si="0"/>
        <v>42.7</v>
      </c>
      <c r="I4" s="29">
        <f t="shared" si="0"/>
        <v>14</v>
      </c>
      <c r="J4" s="24"/>
      <c r="K4" s="17"/>
      <c r="L4" s="126"/>
      <c r="M4" s="15" t="s">
        <v>3</v>
      </c>
      <c r="N4" s="9" t="str">
        <f t="shared" ref="N4:S4" si="1">IF(COUNTA(N14)=0,"",N14)</f>
        <v/>
      </c>
      <c r="O4" s="9" t="str">
        <f t="shared" si="1"/>
        <v/>
      </c>
      <c r="P4" s="9" t="str">
        <f t="shared" si="1"/>
        <v/>
      </c>
      <c r="Q4" s="9">
        <f t="shared" si="1"/>
        <v>12.390924956369986</v>
      </c>
      <c r="R4" s="9" t="str">
        <f t="shared" si="1"/>
        <v/>
      </c>
      <c r="S4" s="29" t="str">
        <f t="shared" si="1"/>
        <v/>
      </c>
      <c r="T4" s="24"/>
      <c r="U4" s="17"/>
      <c r="V4" s="126"/>
      <c r="W4" s="15" t="s">
        <v>3</v>
      </c>
      <c r="X4" s="9" t="str">
        <f t="shared" ref="X4:AC4" si="2">IF(COUNTA(X14)=0,"",X14)</f>
        <v/>
      </c>
      <c r="Y4" s="9" t="str">
        <f t="shared" si="2"/>
        <v/>
      </c>
      <c r="Z4" s="9" t="str">
        <f t="shared" si="2"/>
        <v/>
      </c>
      <c r="AA4" s="9">
        <f t="shared" si="2"/>
        <v>10.191082802547768</v>
      </c>
      <c r="AB4" s="9" t="str">
        <f t="shared" si="2"/>
        <v/>
      </c>
      <c r="AC4" s="29" t="str">
        <f t="shared" si="2"/>
        <v/>
      </c>
      <c r="AD4" s="24"/>
      <c r="AE4" s="17"/>
      <c r="AF4" s="126"/>
      <c r="AG4" s="15" t="s">
        <v>3</v>
      </c>
      <c r="AH4" s="9">
        <f t="shared" ref="AH4:AK4" si="3">IF(COUNTA(AH14)=0,"",AH14)</f>
        <v>29.419675941297555</v>
      </c>
      <c r="AI4" s="9" t="str">
        <f t="shared" si="3"/>
        <v/>
      </c>
      <c r="AJ4" s="9" t="str">
        <f t="shared" si="3"/>
        <v/>
      </c>
      <c r="AK4" s="9" t="str">
        <f t="shared" si="3"/>
        <v/>
      </c>
      <c r="AL4" s="9">
        <f>AL14</f>
        <v>31.599999999999994</v>
      </c>
      <c r="AM4" s="29">
        <f>AM14</f>
        <v>13.9</v>
      </c>
      <c r="AN4" s="24"/>
      <c r="AO4" s="17"/>
      <c r="AP4" s="126"/>
      <c r="AQ4" s="15" t="s">
        <v>3</v>
      </c>
      <c r="AR4" s="9">
        <f t="shared" ref="AR4:AW4" si="4">IF(COUNTA(AR14)=0,"",AR14)</f>
        <v>26.467494521548577</v>
      </c>
      <c r="AS4" s="9" t="str">
        <f t="shared" si="4"/>
        <v/>
      </c>
      <c r="AT4" s="9" t="str">
        <f t="shared" si="4"/>
        <v/>
      </c>
      <c r="AU4" s="9" t="str">
        <f t="shared" si="4"/>
        <v/>
      </c>
      <c r="AV4" s="9">
        <f t="shared" si="4"/>
        <v>28.5</v>
      </c>
      <c r="AW4" s="29">
        <f t="shared" si="4"/>
        <v>12</v>
      </c>
      <c r="AX4" s="24"/>
      <c r="AY4" s="17"/>
      <c r="AZ4" s="126"/>
      <c r="BA4" s="15" t="s">
        <v>3</v>
      </c>
      <c r="BB4" s="9" t="str">
        <f t="shared" ref="BB4:BG4" si="5">IF(COUNTA(BB14)=0,"",BB14)</f>
        <v/>
      </c>
      <c r="BC4" s="9" t="str">
        <f t="shared" si="5"/>
        <v/>
      </c>
      <c r="BD4" s="9" t="str">
        <f t="shared" si="5"/>
        <v/>
      </c>
      <c r="BE4" s="9">
        <f t="shared" si="5"/>
        <v>15.181932245922198</v>
      </c>
      <c r="BF4" s="9" t="str">
        <f t="shared" si="5"/>
        <v/>
      </c>
      <c r="BG4" s="29" t="str">
        <f t="shared" si="5"/>
        <v/>
      </c>
      <c r="BH4" s="24"/>
      <c r="BI4" s="17"/>
      <c r="BJ4" s="126"/>
      <c r="BK4" s="15" t="s">
        <v>3</v>
      </c>
      <c r="BL4" s="9" t="str">
        <f t="shared" ref="BL4:BQ4" si="6">IF(COUNTA(BL14)=0,"",BL14)</f>
        <v/>
      </c>
      <c r="BM4" s="9" t="str">
        <f t="shared" si="6"/>
        <v/>
      </c>
      <c r="BN4" s="9" t="str">
        <f t="shared" si="6"/>
        <v/>
      </c>
      <c r="BO4" s="9">
        <f t="shared" si="6"/>
        <v>14.409534127843983</v>
      </c>
      <c r="BP4" s="9" t="str">
        <f t="shared" si="6"/>
        <v/>
      </c>
      <c r="BQ4" s="29" t="str">
        <f t="shared" si="6"/>
        <v/>
      </c>
      <c r="BR4" s="24"/>
      <c r="BS4" s="17"/>
      <c r="BT4" s="126"/>
      <c r="BU4" s="15" t="s">
        <v>3</v>
      </c>
      <c r="BV4" s="9">
        <f t="shared" ref="BV4:CA4" si="7">IF(COUNTA(BV14)=0,"",BV14)</f>
        <v>25.623268477322533</v>
      </c>
      <c r="BW4" s="9" t="str">
        <f t="shared" si="7"/>
        <v/>
      </c>
      <c r="BX4" s="9" t="str">
        <f t="shared" si="7"/>
        <v/>
      </c>
      <c r="BY4" s="9" t="str">
        <f t="shared" si="7"/>
        <v/>
      </c>
      <c r="BZ4" s="9">
        <f t="shared" si="7"/>
        <v>27.200000000000003</v>
      </c>
      <c r="CA4" s="29">
        <f t="shared" si="7"/>
        <v>14.4</v>
      </c>
      <c r="CB4" s="24"/>
      <c r="CC4" s="17"/>
      <c r="CD4" s="126"/>
      <c r="CE4" s="15" t="s">
        <v>3</v>
      </c>
      <c r="CF4" s="9">
        <f t="shared" ref="CF4:CK4" si="8">IF(COUNTA(CF14)=0,"",CF14)</f>
        <v>26.813858821966932</v>
      </c>
      <c r="CG4" s="9" t="str">
        <f t="shared" si="8"/>
        <v/>
      </c>
      <c r="CH4" s="9" t="str">
        <f t="shared" si="8"/>
        <v/>
      </c>
      <c r="CI4" s="9" t="str">
        <f t="shared" si="8"/>
        <v/>
      </c>
      <c r="CJ4" s="9">
        <f t="shared" si="8"/>
        <v>28.6</v>
      </c>
      <c r="CK4" s="29">
        <f t="shared" si="8"/>
        <v>14.1</v>
      </c>
      <c r="CL4" s="24"/>
      <c r="CM4" s="17"/>
      <c r="CN4" s="126" t="s">
        <v>167</v>
      </c>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6"/>
      <c r="CY4" s="65" t="s">
        <v>3</v>
      </c>
      <c r="CZ4" s="9">
        <f t="shared" ref="CZ4:DE4" si="10">IF(COUNTA(CZ14)=0,"",CZ14)</f>
        <v>26.523095823095826</v>
      </c>
      <c r="DA4" s="9" t="str">
        <f t="shared" si="10"/>
        <v/>
      </c>
      <c r="DB4" s="9" t="str">
        <f t="shared" si="10"/>
        <v/>
      </c>
      <c r="DC4" s="9" t="str">
        <f t="shared" si="10"/>
        <v/>
      </c>
      <c r="DD4" s="9">
        <f t="shared" si="10"/>
        <v>24.700000000000003</v>
      </c>
      <c r="DE4" s="29">
        <f t="shared" si="10"/>
        <v>39.5</v>
      </c>
      <c r="DF4" s="24"/>
      <c r="DG4" s="17"/>
      <c r="DH4" s="126" t="s">
        <v>167</v>
      </c>
      <c r="DI4" s="15" t="s">
        <v>3</v>
      </c>
      <c r="DJ4" s="9">
        <f t="shared" ref="DJ4:DO4" si="11">IF(COUNTA(DJ14)=0,"",DJ14)</f>
        <v>26.10720953217659</v>
      </c>
      <c r="DK4" s="9">
        <f t="shared" si="11"/>
        <v>10.5</v>
      </c>
      <c r="DL4" s="9">
        <f t="shared" si="11"/>
        <v>29.599999999999994</v>
      </c>
      <c r="DM4" s="9">
        <f t="shared" si="11"/>
        <v>14.820359281437126</v>
      </c>
      <c r="DN4" s="9">
        <f t="shared" si="11"/>
        <v>25.900000000000006</v>
      </c>
      <c r="DO4" s="29">
        <f t="shared" si="11"/>
        <v>29.768085842852198</v>
      </c>
      <c r="DP4" s="24"/>
      <c r="DQ4" s="17"/>
      <c r="DR4" s="126"/>
      <c r="DS4" s="15" t="s">
        <v>3</v>
      </c>
      <c r="DT4" s="9" t="str">
        <f t="shared" ref="DT4:DY4" si="12">IF(COUNTA(DT14)=0,"",DT14)</f>
        <v/>
      </c>
      <c r="DU4" s="9" t="str">
        <f t="shared" si="12"/>
        <v/>
      </c>
      <c r="DV4" s="9" t="str">
        <f t="shared" si="12"/>
        <v/>
      </c>
      <c r="DW4" s="9" t="str">
        <f t="shared" si="12"/>
        <v/>
      </c>
      <c r="DX4" s="9" t="str">
        <f t="shared" si="12"/>
        <v/>
      </c>
      <c r="DY4" s="29" t="str">
        <f t="shared" si="12"/>
        <v/>
      </c>
      <c r="DZ4" s="24"/>
      <c r="EA4" s="17"/>
      <c r="EB4" s="126"/>
      <c r="EC4" s="201" t="s">
        <v>3</v>
      </c>
      <c r="ED4" s="9" t="str">
        <f t="shared" ref="ED4:EI4" si="13">IF(COUNTA(ED14)=0,"",ED14)</f>
        <v/>
      </c>
      <c r="EE4" s="9" t="str">
        <f t="shared" si="13"/>
        <v/>
      </c>
      <c r="EF4" s="9" t="str">
        <f t="shared" si="13"/>
        <v/>
      </c>
      <c r="EG4" s="9" t="str">
        <f t="shared" si="13"/>
        <v/>
      </c>
      <c r="EH4" s="9" t="str">
        <f t="shared" si="13"/>
        <v/>
      </c>
      <c r="EI4" s="29" t="str">
        <f t="shared" si="13"/>
        <v/>
      </c>
      <c r="EJ4" s="24"/>
      <c r="EK4" s="17"/>
      <c r="EL4" s="126"/>
      <c r="EM4" s="15" t="s">
        <v>3</v>
      </c>
      <c r="EN4" s="9" t="str">
        <f t="shared" ref="EN4:ES4" si="14">IF(COUNTA(EN14)=0,"",EN14)</f>
        <v/>
      </c>
      <c r="EO4" s="9" t="str">
        <f t="shared" si="14"/>
        <v/>
      </c>
      <c r="EP4" s="9" t="str">
        <f t="shared" si="14"/>
        <v/>
      </c>
      <c r="EQ4" s="9" t="str">
        <f t="shared" si="14"/>
        <v/>
      </c>
      <c r="ER4" s="9" t="str">
        <f t="shared" si="14"/>
        <v/>
      </c>
      <c r="ES4" s="29" t="str">
        <f t="shared" si="14"/>
        <v/>
      </c>
      <c r="ET4" s="24"/>
      <c r="EU4" s="17"/>
      <c r="EV4" s="126"/>
      <c r="EW4" s="201" t="s">
        <v>3</v>
      </c>
      <c r="EX4" s="9" t="str">
        <f t="shared" ref="EX4:FC4" si="15">IF(COUNTA(EX14)=0,"",EX14)</f>
        <v/>
      </c>
      <c r="EY4" s="9" t="str">
        <f t="shared" si="15"/>
        <v/>
      </c>
      <c r="EZ4" s="9" t="str">
        <f t="shared" si="15"/>
        <v/>
      </c>
      <c r="FA4" s="9">
        <f t="shared" si="15"/>
        <v>11.439466158245949</v>
      </c>
      <c r="FB4" s="9" t="str">
        <f t="shared" si="15"/>
        <v/>
      </c>
      <c r="FC4" s="29">
        <f t="shared" si="15"/>
        <v>18.399999999999999</v>
      </c>
      <c r="FD4" s="24"/>
      <c r="FE4" s="17"/>
      <c r="FF4" s="126"/>
      <c r="FG4" s="15" t="s">
        <v>3</v>
      </c>
      <c r="FH4" s="9" t="str">
        <f t="shared" ref="FH4:FM4" si="16">IF(COUNTA(FH14)=0,"",FH14)</f>
        <v/>
      </c>
      <c r="FI4" s="9" t="str">
        <f t="shared" si="16"/>
        <v/>
      </c>
      <c r="FJ4" s="9" t="str">
        <f t="shared" si="16"/>
        <v/>
      </c>
      <c r="FK4" s="9" t="str">
        <f t="shared" si="16"/>
        <v/>
      </c>
      <c r="FL4" s="9" t="str">
        <f t="shared" si="16"/>
        <v/>
      </c>
      <c r="FM4" s="29" t="str">
        <f t="shared" si="16"/>
        <v/>
      </c>
      <c r="FN4" s="24"/>
      <c r="FO4" s="17"/>
      <c r="FP4" s="126"/>
      <c r="FQ4" s="15" t="s">
        <v>3</v>
      </c>
      <c r="FR4" s="9" t="str">
        <f t="shared" ref="FR4:FW4" si="17">IF(COUNTA(FR14)=0,"",FR14)</f>
        <v/>
      </c>
      <c r="FS4" s="9" t="str">
        <f t="shared" si="17"/>
        <v/>
      </c>
      <c r="FT4" s="9" t="str">
        <f t="shared" si="17"/>
        <v/>
      </c>
      <c r="FU4" s="9" t="str">
        <f t="shared" si="17"/>
        <v/>
      </c>
      <c r="FV4" s="9" t="str">
        <f t="shared" si="17"/>
        <v/>
      </c>
      <c r="FW4" s="29" t="str">
        <f t="shared" si="17"/>
        <v/>
      </c>
      <c r="FX4" s="24"/>
      <c r="FY4" s="17"/>
      <c r="FZ4" s="126"/>
      <c r="GA4" s="15" t="s">
        <v>3</v>
      </c>
      <c r="GB4" s="9" t="str">
        <f t="shared" ref="GB4:GG4" si="18">IF(COUNTA(GB14)=0,"",GB14)</f>
        <v/>
      </c>
      <c r="GC4" s="9" t="str">
        <f t="shared" si="18"/>
        <v/>
      </c>
      <c r="GD4" s="9" t="str">
        <f t="shared" si="18"/>
        <v/>
      </c>
      <c r="GE4" s="9" t="str">
        <f t="shared" si="18"/>
        <v/>
      </c>
      <c r="GF4" s="9" t="str">
        <f t="shared" si="18"/>
        <v/>
      </c>
      <c r="GG4" s="29" t="str">
        <f t="shared" si="18"/>
        <v/>
      </c>
      <c r="GH4" s="24"/>
      <c r="GI4" s="17"/>
      <c r="GJ4" s="126"/>
      <c r="GK4" s="15" t="s">
        <v>3</v>
      </c>
      <c r="GL4" s="9" t="str">
        <f t="shared" ref="GL4:GQ4" si="19">IF(COUNTA(GL14)=0,"",GL14)</f>
        <v/>
      </c>
      <c r="GM4" s="9" t="str">
        <f t="shared" si="19"/>
        <v/>
      </c>
      <c r="GN4" s="9" t="str">
        <f t="shared" si="19"/>
        <v/>
      </c>
      <c r="GO4" s="9" t="str">
        <f t="shared" si="19"/>
        <v/>
      </c>
      <c r="GP4" s="9" t="str">
        <f t="shared" si="19"/>
        <v/>
      </c>
      <c r="GQ4" s="29" t="str">
        <f t="shared" si="19"/>
        <v/>
      </c>
      <c r="GR4" s="24"/>
      <c r="GS4" s="17"/>
      <c r="GT4" s="126"/>
      <c r="GU4" s="15" t="s">
        <v>3</v>
      </c>
      <c r="GV4" s="9" t="str">
        <f t="shared" ref="GV4:HA4" si="20">IF(COUNTA(GV14)=0,"",GV14)</f>
        <v/>
      </c>
      <c r="GW4" s="9" t="str">
        <f t="shared" si="20"/>
        <v/>
      </c>
      <c r="GX4" s="9" t="str">
        <f t="shared" si="20"/>
        <v/>
      </c>
      <c r="GY4" s="9" t="str">
        <f t="shared" si="20"/>
        <v/>
      </c>
      <c r="GZ4" s="9" t="str">
        <f t="shared" si="20"/>
        <v/>
      </c>
      <c r="HA4" s="29" t="str">
        <f t="shared" si="20"/>
        <v/>
      </c>
      <c r="HB4" s="24"/>
      <c r="HC4" s="17"/>
      <c r="HD4" s="126"/>
      <c r="HE4" s="15" t="s">
        <v>3</v>
      </c>
      <c r="HF4" s="9" t="str">
        <f t="shared" ref="HF4:HK4" si="21">IF(COUNTA(HF14)=0,"",HF14)</f>
        <v/>
      </c>
      <c r="HG4" s="9" t="str">
        <f t="shared" si="21"/>
        <v/>
      </c>
      <c r="HH4" s="9" t="str">
        <f t="shared" si="21"/>
        <v/>
      </c>
      <c r="HI4" s="9" t="str">
        <f t="shared" si="21"/>
        <v/>
      </c>
      <c r="HJ4" s="9" t="str">
        <f t="shared" si="21"/>
        <v/>
      </c>
      <c r="HK4" s="29" t="str">
        <f t="shared" si="21"/>
        <v/>
      </c>
      <c r="HL4" s="24"/>
      <c r="HM4" s="17"/>
      <c r="HN4" s="126"/>
      <c r="HO4" s="15" t="s">
        <v>3</v>
      </c>
      <c r="HP4" s="9" t="str">
        <f t="shared" ref="HP4:HU4" si="22">IF(COUNTA(HP14)=0,"",HP14)</f>
        <v/>
      </c>
      <c r="HQ4" s="9" t="str">
        <f t="shared" si="22"/>
        <v/>
      </c>
      <c r="HR4" s="9" t="str">
        <f t="shared" si="22"/>
        <v/>
      </c>
      <c r="HS4" s="9">
        <f t="shared" si="22"/>
        <v>18.976799524092797</v>
      </c>
      <c r="HT4" s="9" t="str">
        <f t="shared" si="22"/>
        <v/>
      </c>
      <c r="HU4" s="29">
        <f t="shared" si="22"/>
        <v>10.471076397363916</v>
      </c>
      <c r="HV4" s="24"/>
      <c r="HW4" s="17"/>
      <c r="HX4" s="126"/>
      <c r="HY4" s="15" t="s">
        <v>3</v>
      </c>
      <c r="HZ4" s="9" t="str">
        <f t="shared" ref="HZ4:IE4" si="23">IF(COUNTA(HZ14)=0,"",HZ14)</f>
        <v/>
      </c>
      <c r="IA4" s="9" t="str">
        <f t="shared" si="23"/>
        <v/>
      </c>
      <c r="IB4" s="9" t="str">
        <f t="shared" si="23"/>
        <v/>
      </c>
      <c r="IC4" s="9">
        <f t="shared" si="23"/>
        <v>8.7620124364047598</v>
      </c>
      <c r="ID4" s="9" t="str">
        <f t="shared" si="23"/>
        <v/>
      </c>
      <c r="IE4" s="29">
        <f t="shared" si="23"/>
        <v>7.9819277108433795</v>
      </c>
      <c r="IF4" s="24"/>
      <c r="IG4" s="17"/>
      <c r="IH4" s="126"/>
      <c r="II4" s="15" t="s">
        <v>3</v>
      </c>
      <c r="IJ4" s="9" t="str">
        <f t="shared" ref="IJ4:IO4" si="24">IF(COUNTA(IJ14)=0,"",IJ14)</f>
        <v/>
      </c>
      <c r="IK4" s="9" t="str">
        <f t="shared" si="24"/>
        <v/>
      </c>
      <c r="IL4" s="9" t="str">
        <f t="shared" si="24"/>
        <v/>
      </c>
      <c r="IM4" s="9" t="str">
        <f t="shared" si="24"/>
        <v/>
      </c>
      <c r="IN4" s="9" t="str">
        <f t="shared" si="24"/>
        <v/>
      </c>
      <c r="IO4" s="29" t="str">
        <f t="shared" si="24"/>
        <v/>
      </c>
      <c r="IP4" s="24"/>
      <c r="IQ4" s="17"/>
      <c r="IR4" s="137"/>
      <c r="JB4" s="137"/>
      <c r="JL4" s="137"/>
      <c r="JV4" s="137"/>
      <c r="KF4" s="137"/>
      <c r="KP4" s="137"/>
    </row>
    <row xmlns:x14ac="http://schemas.microsoft.com/office/spreadsheetml/2009/9/ac" r="5" s="4" customFormat="true" x14ac:dyDescent="0.25">
      <c r="A5" s="428" t="str">
        <f ca="true">IF(ISBLANK('Data Summary'!A7),"",'Data Summary'!A7)</f>
        <v>BFA_2010_EMIS</v>
      </c>
      <c r="B5" s="12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6"/>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6"/>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c r="AM5" s="29"/>
      <c r="AN5" s="24"/>
      <c r="AO5" s="17"/>
      <c r="AP5" s="126"/>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6"/>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6"/>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6"/>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6"/>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6"/>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6"/>
      <c r="CY5" s="6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6"/>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6"/>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6"/>
      <c r="EC5" s="201"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26"/>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6"/>
      <c r="EW5" s="201"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26"/>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29" t="str">
        <f>IF((COUNTA(FM15:FM26)=0)+(COUNTA(FM14)=0),"",100-FM14-SUMPRODUCT(FG15:FG26,FM15:FM26))</f>
        <v/>
      </c>
      <c r="FN5" s="24"/>
      <c r="FO5" s="17"/>
      <c r="FP5" s="126"/>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29" t="str">
        <f>IF((COUNTA(FW15:FW26)=0)+(COUNTA(FW14)=0),"",100-FW14-SUMPRODUCT(FQ15:FQ26,FW15:FW26))</f>
        <v/>
      </c>
      <c r="FX5" s="24"/>
      <c r="FY5" s="17"/>
      <c r="FZ5" s="126"/>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29" t="str">
        <f>IF((COUNTA(GG15:GG26)=0)+(COUNTA(GG14)=0),"",100-GG14-SUMPRODUCT(GA15:GA26,GG15:GG26))</f>
        <v/>
      </c>
      <c r="GH5" s="24"/>
      <c r="GI5" s="17"/>
      <c r="GJ5" s="126"/>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t="str">
        <f>IF((COUNTA(GP15:GP26)=0)+(COUNTA(GP14)=0),"",100-GP14-SUMPRODUCT(GK15:GK26,GP15:GP26))</f>
        <v/>
      </c>
      <c r="GQ5" s="29" t="str">
        <f>IF((COUNTA(GQ15:GQ26)=0)+(COUNTA(GQ14)=0),"",100-GQ14-SUMPRODUCT(GK15:GK26,GQ15:GQ26))</f>
        <v/>
      </c>
      <c r="GR5" s="24"/>
      <c r="GS5" s="17"/>
      <c r="GT5" s="126"/>
      <c r="GU5" s="15"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t="str">
        <f>IF((COUNTA(GZ15:GZ26)=0)+(COUNTA(GZ14)=0),"",100-GZ14-SUMPRODUCT(GU15:GU26,GZ15:GZ26))</f>
        <v/>
      </c>
      <c r="HA5" s="29" t="str">
        <f>IF((COUNTA(HA15:HA26)=0)+(COUNTA(HA14)=0),"",100-HA14-SUMPRODUCT(GU15:GU26,HA15:HA26))</f>
        <v/>
      </c>
      <c r="HB5" s="24"/>
      <c r="HC5" s="17"/>
      <c r="HD5" s="126"/>
      <c r="HE5" s="15" t="s">
        <v>0</v>
      </c>
      <c r="HF5" s="9" t="str">
        <f>IF((COUNTA(HF15:HF26)=0)+(COUNTA(HF14)=0),"",100-HF14-SUMPRODUCT(HE15:HE26,HF15:HF26))</f>
        <v/>
      </c>
      <c r="HG5" s="9" t="str">
        <f>IF((COUNTA(HG15:HG26)=0)+(COUNTA(HG14)=0),"",100-HG14-SUMPRODUCT(HE15:HE26,HG15:HG26))</f>
        <v/>
      </c>
      <c r="HH5" s="9" t="str">
        <f>IF((COUNTA(HH15:HH26)=0)+(COUNTA(HH14)=0),"",100-HH14-SUMPRODUCT(HE15:HE26,HH15:HH26))</f>
        <v/>
      </c>
      <c r="HI5" s="9" t="str">
        <f>IF((COUNTA(HI15:HI26)=0)+(COUNTA(HI14)=0),"",100-HI14-SUMPRODUCT(HE15:HE26,HI15:HI26))</f>
        <v/>
      </c>
      <c r="HJ5" s="9" t="str">
        <f>IF((COUNTA(HJ15:HJ26)=0)+(COUNTA(HJ14)=0),"",100-HJ14-SUMPRODUCT(HE15:HE26,HJ15:HJ26))</f>
        <v/>
      </c>
      <c r="HK5" s="29" t="str">
        <f>IF((COUNTA(HK15:HK26)=0)+(COUNTA(HK14)=0),"",100-HK14-SUMPRODUCT(HE15:HE26,HK15:HK26))</f>
        <v/>
      </c>
      <c r="HL5" s="24"/>
      <c r="HM5" s="17"/>
      <c r="HN5" s="126"/>
      <c r="HO5" s="15" t="s">
        <v>0</v>
      </c>
      <c r="HP5" s="9" t="str">
        <f>IF((COUNTA(HP15:HP26)=0)+(COUNTA(HP14)=0),"",100-HP14-SUMPRODUCT(HO15:HO26,HP15:HP26))</f>
        <v/>
      </c>
      <c r="HQ5" s="9" t="str">
        <f>IF((COUNTA(HQ15:HQ26)=0)+(COUNTA(HQ14)=0),"",100-HQ14-SUMPRODUCT(HO15:HO26,HQ15:HQ26))</f>
        <v/>
      </c>
      <c r="HR5" s="9" t="str">
        <f>IF((COUNTA(HR15:HR26)=0)+(COUNTA(HR14)=0),"",100-HR14-SUMPRODUCT(HO15:HO26,HR15:HR26))</f>
        <v/>
      </c>
      <c r="HS5" s="9" t="str">
        <f>IF((COUNTA(HS15:HS26)=0)+(COUNTA(HS14)=0),"",100-HS14-SUMPRODUCT(HO15:HO26,HS15:HS26))</f>
        <v/>
      </c>
      <c r="HT5" s="9" t="str">
        <f>IF((COUNTA(HT15:HT26)=0)+(COUNTA(HT14)=0),"",100-HT14-SUMPRODUCT(HO15:HO26,HT15:HT26))</f>
        <v/>
      </c>
      <c r="HU5" s="29" t="str">
        <f>IF((COUNTA(HU15:HU26)=0)+(COUNTA(HU14)=0),"",100-HU14-SUMPRODUCT(HO15:HO26,HU15:HU26))</f>
        <v/>
      </c>
      <c r="HV5" s="24"/>
      <c r="HW5" s="17"/>
      <c r="HX5" s="126"/>
      <c r="HY5" s="15" t="s">
        <v>0</v>
      </c>
      <c r="HZ5" s="9" t="str">
        <f>IF((COUNTA(HZ15:HZ26)=0)+(COUNTA(HZ14)=0),"",100-HZ14-SUMPRODUCT(HY15:HY26,HZ15:HZ26))</f>
        <v/>
      </c>
      <c r="IA5" s="9" t="str">
        <f>IF((COUNTA(IA15:IA26)=0)+(COUNTA(IA14)=0),"",100-IA14-SUMPRODUCT(HY15:HY26,IA15:IA26))</f>
        <v/>
      </c>
      <c r="IB5" s="9" t="str">
        <f>IF((COUNTA(IB15:IB26)=0)+(COUNTA(IB14)=0),"",100-IB14-SUMPRODUCT(HY15:HY26,IB15:IB26))</f>
        <v/>
      </c>
      <c r="IC5" s="9" t="str">
        <f>IF((COUNTA(IC15:IC26)=0)+(COUNTA(IC14)=0),"",100-IC14-SUMPRODUCT(HY15:HY26,IC15:IC26))</f>
        <v/>
      </c>
      <c r="ID5" s="9" t="str">
        <f>IF((COUNTA(ID15:ID26)=0)+(COUNTA(ID14)=0),"",100-ID14-SUMPRODUCT(HY15:HY26,ID15:ID26))</f>
        <v/>
      </c>
      <c r="IE5" s="29" t="str">
        <f>IF((COUNTA(IE15:IE26)=0)+(COUNTA(IE14)=0),"",100-IE14-SUMPRODUCT(HY15:HY26,IE15:IE26))</f>
        <v/>
      </c>
      <c r="IF5" s="24"/>
      <c r="IG5" s="17"/>
      <c r="IH5" s="126"/>
      <c r="II5" s="15" t="s">
        <v>0</v>
      </c>
      <c r="IJ5" s="9" t="str">
        <f>IF((COUNTA(IJ15:IJ26)=0)+(COUNTA(IJ14)=0),"",100-IJ14-SUMPRODUCT(II15:II26,IJ15:IJ26))</f>
        <v/>
      </c>
      <c r="IK5" s="9" t="str">
        <f>IF((COUNTA(IK15:IK26)=0)+(COUNTA(IK14)=0),"",100-IK14-SUMPRODUCT(II15:II26,IK15:IK26))</f>
        <v/>
      </c>
      <c r="IL5" s="9" t="str">
        <f>IF((COUNTA(IL15:IL26)=0)+(COUNTA(IL14)=0),"",100-IL14-SUMPRODUCT(II15:II26,IL15:IL26))</f>
        <v/>
      </c>
      <c r="IM5" s="9" t="str">
        <f>IF((COUNTA(IM15:IM26)=0)+(COUNTA(IM14)=0),"",100-IM14-SUMPRODUCT(II15:II26,IM15:IM26))</f>
        <v/>
      </c>
      <c r="IN5" s="9" t="str">
        <f>IF((COUNTA(IN15:IN26)=0)+(COUNTA(IN14)=0),"",100-IN14-SUMPRODUCT(II15:II26,IN15:IN26))</f>
        <v/>
      </c>
      <c r="IO5" s="29" t="str">
        <f>IF((COUNTA(IO15:IO26)=0)+(COUNTA(IO14)=0),"",100-IO14-SUMPRODUCT(II15:II26,IO15:IO26))</f>
        <v/>
      </c>
      <c r="IP5" s="24"/>
      <c r="IQ5" s="17"/>
      <c r="IR5" s="137"/>
      <c r="JB5" s="137"/>
      <c r="JL5" s="137"/>
      <c r="JV5" s="137"/>
      <c r="KF5" s="137"/>
      <c r="KP5" s="137"/>
    </row>
    <row xmlns:x14ac="http://schemas.microsoft.com/office/spreadsheetml/2009/9/ac" r="6" s="4" customFormat="true" x14ac:dyDescent="0.25">
      <c r="A6" s="428" t="str">
        <f ca="true">IF(ISBLANK('Data Summary'!A8),"",'Data Summary'!A8)</f>
        <v>BFA_2011_EMIS</v>
      </c>
      <c r="B6" s="126"/>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6"/>
      <c r="M6" s="15" t="s">
        <v>19</v>
      </c>
      <c r="N6" s="9"/>
      <c r="O6" s="9"/>
      <c r="P6" s="9"/>
      <c r="Q6" s="9" t="str">
        <f>IF(COUNTA(Q15:Q26)=0,"",SUMPRODUCT(Q15:Q26,M15:M26))</f>
        <v/>
      </c>
      <c r="R6" s="9"/>
      <c r="S6" s="29" t="str">
        <f>IF(COUNTA(S15:S26)=0,"",SUMPRODUCT(S15:S26,M15:M26))</f>
        <v/>
      </c>
      <c r="T6" s="24"/>
      <c r="U6" s="17"/>
      <c r="V6" s="126"/>
      <c r="W6" s="15" t="s">
        <v>19</v>
      </c>
      <c r="X6" s="9"/>
      <c r="Y6" s="9"/>
      <c r="Z6" s="9"/>
      <c r="AA6" s="9" t="str">
        <f>IF(COUNTA(AA15:AA26)=0,"",SUMPRODUCT(AA15:AA26,W15:W26))</f>
        <v/>
      </c>
      <c r="AB6" s="9"/>
      <c r="AC6" s="29" t="str">
        <f>IF(COUNTA(AC15:AC26)=0,"",SUMPRODUCT(AC15:AC26,W15:W26))</f>
        <v/>
      </c>
      <c r="AD6" s="24"/>
      <c r="AE6" s="17"/>
      <c r="AF6" s="126"/>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c r="AM6" s="29"/>
      <c r="AN6" s="24"/>
      <c r="AO6" s="17"/>
      <c r="AP6" s="126"/>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6"/>
      <c r="BA6" s="15" t="s">
        <v>19</v>
      </c>
      <c r="BB6" s="9"/>
      <c r="BC6" s="9"/>
      <c r="BD6" s="9"/>
      <c r="BE6" s="9" t="str">
        <f>IF(COUNTA(BE15:BE26)=0,"",SUMPRODUCT(BE15:BE26,BA15:BA26))</f>
        <v/>
      </c>
      <c r="BF6" s="9"/>
      <c r="BG6" s="29" t="str">
        <f>IF(COUNTA(BG15:BG26)=0,"",SUMPRODUCT(BG15:BG26,BA15:BA26))</f>
        <v/>
      </c>
      <c r="BH6" s="24"/>
      <c r="BI6" s="17"/>
      <c r="BJ6" s="126"/>
      <c r="BK6" s="15" t="s">
        <v>19</v>
      </c>
      <c r="BL6" s="9"/>
      <c r="BM6" s="9"/>
      <c r="BN6" s="9"/>
      <c r="BO6" s="9" t="str">
        <f>IF(COUNTA(BO15:BO26)=0,"",SUMPRODUCT(BO15:BO26,BK15:BK26))</f>
        <v/>
      </c>
      <c r="BP6" s="9"/>
      <c r="BQ6" s="29" t="str">
        <f>IF(COUNTA(BQ15:BQ26)=0,"",SUMPRODUCT(BQ15:BQ26,BK15:BK26))</f>
        <v/>
      </c>
      <c r="BR6" s="24"/>
      <c r="BS6" s="17"/>
      <c r="BT6" s="126"/>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6"/>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6"/>
      <c r="CO6" s="15" t="s">
        <v>19</v>
      </c>
      <c r="CP6" s="9" t="str">
        <f>IF(COUNTA(CP15:CP26)=0,"",SUMPRODUCT(CP15:CP26,CO15:CO26))</f>
        <v/>
      </c>
      <c r="CQ6" s="9" t="str">
        <f>IF(COUNTA(CQ15:CQ26)=0,"",SUMPRODUCT(CQ15:CQ26,CO15:CO26))</f>
        <v/>
      </c>
      <c r="CR6" s="9" t="str">
        <f>IF(COUNTA(CR15:CR26)=0,"",SUMPRODUCT(CR15:CR26,CO15:CO26))</f>
        <v/>
      </c>
      <c r="CS6" s="9"/>
      <c r="CT6" s="9"/>
      <c r="CU6" s="29"/>
      <c r="CV6" s="24"/>
      <c r="CW6" s="17"/>
      <c r="CX6" s="126"/>
      <c r="CY6" s="6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6"/>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6"/>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6"/>
      <c r="EC6" s="201" t="s">
        <v>19</v>
      </c>
      <c r="ED6" s="9"/>
      <c r="EE6" s="9"/>
      <c r="EF6" s="9"/>
      <c r="EG6" s="9"/>
      <c r="EH6" s="9"/>
      <c r="EI6" s="29"/>
      <c r="EJ6" s="24"/>
      <c r="EK6" s="17"/>
      <c r="EL6" s="126"/>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29" t="str">
        <f>IF(COUNTA(ES15:ES26)=0,"",SUMPRODUCT(ES15:ES26,EM15:EM26))</f>
        <v/>
      </c>
      <c r="ET6" s="24"/>
      <c r="EU6" s="17"/>
      <c r="EV6" s="126"/>
      <c r="EW6" s="201" t="s">
        <v>19</v>
      </c>
      <c r="EX6" s="9"/>
      <c r="EY6" s="9"/>
      <c r="EZ6" s="9"/>
      <c r="FA6" s="9"/>
      <c r="FB6" s="9"/>
      <c r="FC6" s="29"/>
      <c r="FD6" s="24"/>
      <c r="FE6" s="17"/>
      <c r="FF6" s="126"/>
      <c r="FG6" s="15"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29" t="str">
        <f>IF(COUNTA(FM15:FM26)=0,"",SUMPRODUCT(FM15:FM26,FG15:FG26))</f>
        <v/>
      </c>
      <c r="FN6" s="24"/>
      <c r="FO6" s="17"/>
      <c r="FP6" s="126"/>
      <c r="FQ6" s="15"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t="str">
        <f>IF(COUNTA(FV15:FV26)=0,"",SUMPRODUCT(FV15:FV26,FQ15:FQ26))</f>
        <v/>
      </c>
      <c r="FW6" s="29" t="str">
        <f>IF(COUNTA(FW15:FW26)=0,"",SUMPRODUCT(FW15:FW26,FQ15:FQ26))</f>
        <v/>
      </c>
      <c r="FX6" s="24"/>
      <c r="FY6" s="17"/>
      <c r="FZ6" s="126"/>
      <c r="GA6" s="15" t="s">
        <v>19</v>
      </c>
      <c r="GB6" s="9"/>
      <c r="GC6" s="9"/>
      <c r="GD6" s="9"/>
      <c r="GE6" s="9"/>
      <c r="GF6" s="9"/>
      <c r="GG6" s="29"/>
      <c r="GH6" s="24"/>
      <c r="GI6" s="17"/>
      <c r="GJ6" s="126"/>
      <c r="GK6" s="15" t="s">
        <v>19</v>
      </c>
      <c r="GL6" s="9"/>
      <c r="GM6" s="9"/>
      <c r="GN6" s="9"/>
      <c r="GO6" s="9"/>
      <c r="GP6" s="9"/>
      <c r="GQ6" s="29"/>
      <c r="GR6" s="24"/>
      <c r="GS6" s="17"/>
      <c r="GT6" s="126"/>
      <c r="GU6" s="15" t="s">
        <v>19</v>
      </c>
      <c r="GV6" s="9" t="str">
        <f>IF(COUNTA(GV15:GV26)=0,"",SUMPRODUCT(GV15:GV26,GU15:GU26))</f>
        <v/>
      </c>
      <c r="GW6" s="9" t="str">
        <f>IF(COUNTA(GW15:GW26)=0,"",SUMPRODUCT(GW15:GW26,GU15:GU26))</f>
        <v/>
      </c>
      <c r="GX6" s="9" t="str">
        <f>IF(COUNTA(GX15:GX26)=0,"",SUMPRODUCT(GX15:GX26,GU15:GU26))</f>
        <v/>
      </c>
      <c r="GY6" s="9" t="str">
        <f>IF(COUNTA(GY15:GY26)=0,"",SUMPRODUCT(GY15:GY26,GU15:GU26))</f>
        <v/>
      </c>
      <c r="GZ6" s="9" t="str">
        <f>IF(COUNTA(GZ15:GZ26)=0,"",SUMPRODUCT(GZ15:GZ26,GU15:GU26))</f>
        <v/>
      </c>
      <c r="HA6" s="29" t="str">
        <f>IF(COUNTA(HA15:HA26)=0,"",SUMPRODUCT(HA15:HA26,GU15:GU26))</f>
        <v/>
      </c>
      <c r="HB6" s="24"/>
      <c r="HC6" s="17"/>
      <c r="HD6" s="126"/>
      <c r="HE6" s="15" t="s">
        <v>19</v>
      </c>
      <c r="HF6" s="9" t="str">
        <f>IF(COUNTA(HF15:HF26)=0,"",SUMPRODUCT(HF15:HF26,HE15:HE26))</f>
        <v/>
      </c>
      <c r="HG6" s="9" t="str">
        <f>IF(COUNTA(HG15:HG26)=0,"",SUMPRODUCT(HG15:HG26,HE15:HE26))</f>
        <v/>
      </c>
      <c r="HH6" s="9" t="str">
        <f>IF(COUNTA(HH15:HH26)=0,"",SUMPRODUCT(HH15:HH26,HE15:HE26))</f>
        <v/>
      </c>
      <c r="HI6" s="9" t="str">
        <f>IF(COUNTA(HI15:HI26)=0,"",SUMPRODUCT(HI15:HI26,HE15:HE26))</f>
        <v/>
      </c>
      <c r="HJ6" s="9" t="str">
        <f>IF(COUNTA(HJ15:HJ26)=0,"",SUMPRODUCT(HJ15:HJ26,HE15:HE26))</f>
        <v/>
      </c>
      <c r="HK6" s="29" t="str">
        <f>IF(COUNTA(HK15:HK26)=0,"",SUMPRODUCT(HK15:HK26,HE15:HE26))</f>
        <v/>
      </c>
      <c r="HL6" s="24"/>
      <c r="HM6" s="17"/>
      <c r="HN6" s="126"/>
      <c r="HO6" s="15" t="s">
        <v>19</v>
      </c>
      <c r="HP6" s="9"/>
      <c r="HQ6" s="9"/>
      <c r="HR6" s="9"/>
      <c r="HS6" s="9"/>
      <c r="HT6" s="9"/>
      <c r="HU6" s="29"/>
      <c r="HV6" s="24"/>
      <c r="HW6" s="17"/>
      <c r="HX6" s="126"/>
      <c r="HY6" s="15" t="s">
        <v>19</v>
      </c>
      <c r="HZ6" s="9"/>
      <c r="IA6" s="9"/>
      <c r="IB6" s="9"/>
      <c r="IC6" s="9"/>
      <c r="ID6" s="9"/>
      <c r="IE6" s="29"/>
      <c r="IF6" s="24"/>
      <c r="IG6" s="17"/>
      <c r="IH6" s="126"/>
      <c r="II6" s="15" t="s">
        <v>19</v>
      </c>
      <c r="IJ6" s="9" t="str">
        <f>IF(COUNTA(IJ15:IJ26)=0,"",SUMPRODUCT(IJ15:IJ26,II15:II26))</f>
        <v/>
      </c>
      <c r="IK6" s="9" t="str">
        <f>IF(COUNTA(IK15:IK26)=0,"",SUMPRODUCT(IK15:IK26,II15:II26))</f>
        <v/>
      </c>
      <c r="IL6" s="9" t="str">
        <f>IF(COUNTA(IL15:IL26)=0,"",SUMPRODUCT(IL15:IL26,II15:II26))</f>
        <v/>
      </c>
      <c r="IM6" s="9" t="str">
        <f>IF(COUNTA(IM15:IM26)=0,"",SUMPRODUCT(IM15:IM26,II15:II26))</f>
        <v/>
      </c>
      <c r="IN6" s="9" t="str">
        <f>IF(COUNTA(IN15:IN26)=0,"",SUMPRODUCT(IN15:IN26,II15:II26))</f>
        <v/>
      </c>
      <c r="IO6" s="29" t="str">
        <f>IF(COUNTA(IO15:IO26)=0,"",SUMPRODUCT(IO15:IO26,II15:II26))</f>
        <v/>
      </c>
      <c r="IP6" s="24"/>
      <c r="IQ6" s="17"/>
      <c r="IR6" s="137"/>
      <c r="JB6" s="137"/>
      <c r="JL6" s="137"/>
      <c r="JV6" s="137"/>
      <c r="KF6" s="137"/>
      <c r="KP6" s="137"/>
    </row>
    <row xmlns:x14ac="http://schemas.microsoft.com/office/spreadsheetml/2009/9/ac" r="7" s="4" customFormat="true" x14ac:dyDescent="0.25">
      <c r="A7" s="428" t="str">
        <f ca="true">IF(ISBLANK('Data Summary'!A9),"",'Data Summary'!A9)</f>
        <v>BFA_2011_UIS</v>
      </c>
      <c r="B7" s="126"/>
      <c r="C7" s="46" t="s">
        <v>53</v>
      </c>
      <c r="D7" s="19"/>
      <c r="E7" s="19"/>
      <c r="F7" s="19"/>
      <c r="G7" s="19"/>
      <c r="H7" s="19"/>
      <c r="I7" s="78"/>
      <c r="J7" s="24"/>
      <c r="K7" s="17"/>
      <c r="L7" s="126"/>
      <c r="M7" s="46" t="s">
        <v>53</v>
      </c>
      <c r="N7" s="19">
        <v>65.5</v>
      </c>
      <c r="O7" s="19">
        <v>81.900000000000006</v>
      </c>
      <c r="P7" s="19">
        <v>61.6</v>
      </c>
      <c r="Q7" s="19"/>
      <c r="R7" s="19">
        <v>65.5</v>
      </c>
      <c r="S7" s="78"/>
      <c r="T7" s="24"/>
      <c r="U7" s="17"/>
      <c r="V7" s="126"/>
      <c r="W7" s="46" t="s">
        <v>53</v>
      </c>
      <c r="X7" s="19">
        <v>65.900000000000006</v>
      </c>
      <c r="Y7" s="19">
        <v>84.7</v>
      </c>
      <c r="Z7" s="19">
        <v>62.1</v>
      </c>
      <c r="AA7" s="19"/>
      <c r="AB7" s="19">
        <v>65.900000000000006</v>
      </c>
      <c r="AC7" s="78"/>
      <c r="AD7" s="24"/>
      <c r="AE7" s="17"/>
      <c r="AF7" s="126"/>
      <c r="AG7" s="46" t="s">
        <v>53</v>
      </c>
      <c r="AH7" s="19"/>
      <c r="AI7" s="19"/>
      <c r="AJ7" s="19"/>
      <c r="AK7" s="19"/>
      <c r="AL7" s="19"/>
      <c r="AM7" s="78"/>
      <c r="AN7" s="24"/>
      <c r="AO7" s="17"/>
      <c r="AP7" s="126"/>
      <c r="AQ7" s="46" t="s">
        <v>53</v>
      </c>
      <c r="AR7" s="19"/>
      <c r="AS7" s="19"/>
      <c r="AT7" s="19"/>
      <c r="AU7" s="19"/>
      <c r="AV7" s="19"/>
      <c r="AW7" s="78"/>
      <c r="AX7" s="24"/>
      <c r="AY7" s="17"/>
      <c r="AZ7" s="126"/>
      <c r="BA7" s="46" t="s">
        <v>53</v>
      </c>
      <c r="BB7" s="19">
        <v>68.8</v>
      </c>
      <c r="BC7" s="19">
        <v>86</v>
      </c>
      <c r="BD7" s="19">
        <v>65.099999999999994</v>
      </c>
      <c r="BE7" s="19"/>
      <c r="BF7" s="19">
        <v>68.8</v>
      </c>
      <c r="BG7" s="78"/>
      <c r="BH7" s="24"/>
      <c r="BI7" s="17"/>
      <c r="BJ7" s="126"/>
      <c r="BK7" s="46" t="s">
        <v>53</v>
      </c>
      <c r="BL7" s="19">
        <v>70.2</v>
      </c>
      <c r="BM7" s="19">
        <v>86.2</v>
      </c>
      <c r="BN7" s="19">
        <v>66.7</v>
      </c>
      <c r="BO7" s="19"/>
      <c r="BP7" s="19">
        <v>70.2</v>
      </c>
      <c r="BQ7" s="78"/>
      <c r="BR7" s="24"/>
      <c r="BS7" s="17"/>
      <c r="BT7" s="126"/>
      <c r="BU7" s="46" t="s">
        <v>53</v>
      </c>
      <c r="BV7" s="19"/>
      <c r="BW7" s="19"/>
      <c r="BX7" s="19"/>
      <c r="BY7" s="19"/>
      <c r="BZ7" s="19"/>
      <c r="CA7" s="78"/>
      <c r="CB7" s="24"/>
      <c r="CC7" s="17"/>
      <c r="CD7" s="126"/>
      <c r="CE7" s="46" t="s">
        <v>53</v>
      </c>
      <c r="CF7" s="19"/>
      <c r="CG7" s="19"/>
      <c r="CH7" s="19"/>
      <c r="CI7" s="19"/>
      <c r="CJ7" s="19"/>
      <c r="CK7" s="78"/>
      <c r="CL7" s="24"/>
      <c r="CM7" s="17"/>
      <c r="CN7" s="126"/>
      <c r="CO7" s="46" t="s">
        <v>53</v>
      </c>
      <c r="CP7" s="19"/>
      <c r="CQ7" s="19"/>
      <c r="CR7" s="19"/>
      <c r="CS7" s="19">
        <v>85</v>
      </c>
      <c r="CT7" s="19">
        <v>68.8</v>
      </c>
      <c r="CU7" s="78">
        <v>90.7</v>
      </c>
      <c r="CV7" s="24"/>
      <c r="CW7" s="17"/>
      <c r="CX7" s="126"/>
      <c r="CY7" s="104" t="s">
        <v>53</v>
      </c>
      <c r="CZ7" s="19"/>
      <c r="DA7" s="19"/>
      <c r="DB7" s="19"/>
      <c r="DC7" s="19"/>
      <c r="DD7" s="19"/>
      <c r="DE7" s="78"/>
      <c r="DF7" s="24"/>
      <c r="DG7" s="17"/>
      <c r="DH7" s="126"/>
      <c r="DI7" s="46" t="s">
        <v>53</v>
      </c>
      <c r="DJ7" s="19"/>
      <c r="DK7" s="19"/>
      <c r="DL7" s="19"/>
      <c r="DM7" s="19"/>
      <c r="DN7" s="19"/>
      <c r="DO7" s="78"/>
      <c r="DP7" s="24"/>
      <c r="DQ7" s="17"/>
      <c r="DR7" s="126"/>
      <c r="DS7" s="46" t="s">
        <v>53</v>
      </c>
      <c r="DT7" s="19"/>
      <c r="DU7" s="19"/>
      <c r="DV7" s="19"/>
      <c r="DW7" s="19"/>
      <c r="DX7" s="19"/>
      <c r="DY7" s="78"/>
      <c r="DZ7" s="24"/>
      <c r="EA7" s="17"/>
      <c r="EB7" s="126"/>
      <c r="EC7" s="202" t="s">
        <v>53</v>
      </c>
      <c r="ED7" s="203">
        <v>74.69588285854617</v>
      </c>
      <c r="EE7" s="203">
        <v>89.6</v>
      </c>
      <c r="EF7" s="203">
        <v>71.2</v>
      </c>
      <c r="EG7" s="203">
        <v>74.63</v>
      </c>
      <c r="EH7" s="203">
        <v>74.7</v>
      </c>
      <c r="EI7" s="78"/>
      <c r="EJ7" s="24"/>
      <c r="EK7" s="17"/>
      <c r="EL7" s="126"/>
      <c r="EM7" s="46" t="s">
        <v>53</v>
      </c>
      <c r="EN7" s="19"/>
      <c r="EO7" s="19"/>
      <c r="EP7" s="19"/>
      <c r="EQ7" s="19"/>
      <c r="ER7" s="19"/>
      <c r="ES7" s="78"/>
      <c r="ET7" s="24"/>
      <c r="EU7" s="17"/>
      <c r="EV7" s="126"/>
      <c r="EW7" s="202" t="s">
        <v>53</v>
      </c>
      <c r="EX7" s="203">
        <v>75.8</v>
      </c>
      <c r="EY7" s="203">
        <v>90.8</v>
      </c>
      <c r="EZ7" s="203">
        <v>72.400000000000006</v>
      </c>
      <c r="FA7" s="203"/>
      <c r="FB7" s="203">
        <v>75.8</v>
      </c>
      <c r="FC7" s="78"/>
      <c r="FD7" s="24"/>
      <c r="FE7" s="17"/>
      <c r="FF7" s="126"/>
      <c r="FG7" s="46" t="s">
        <v>53</v>
      </c>
      <c r="FH7" s="19"/>
      <c r="FI7" s="19"/>
      <c r="FJ7" s="19"/>
      <c r="FK7" s="19"/>
      <c r="FL7" s="19"/>
      <c r="FM7" s="78"/>
      <c r="FN7" s="24"/>
      <c r="FO7" s="17"/>
      <c r="FP7" s="126"/>
      <c r="FQ7" s="46" t="s">
        <v>53</v>
      </c>
      <c r="FR7" s="19"/>
      <c r="FS7" s="19"/>
      <c r="FT7" s="19"/>
      <c r="FU7" s="19"/>
      <c r="FV7" s="19"/>
      <c r="FW7" s="78"/>
      <c r="FX7" s="24"/>
      <c r="FY7" s="17"/>
      <c r="FZ7" s="126"/>
      <c r="GA7" s="46" t="s">
        <v>53</v>
      </c>
      <c r="GB7" s="19">
        <v>79.788890523116152</v>
      </c>
      <c r="GC7" s="19">
        <v>92.2</v>
      </c>
      <c r="GD7" s="19">
        <v>74.5</v>
      </c>
      <c r="GE7" s="19">
        <v>85.830860534124625</v>
      </c>
      <c r="GF7" s="19">
        <v>78</v>
      </c>
      <c r="GG7" s="78">
        <v>84.997301672962763</v>
      </c>
      <c r="GH7" s="24"/>
      <c r="GI7" s="17"/>
      <c r="GJ7" s="126"/>
      <c r="GK7" s="46" t="s">
        <v>53</v>
      </c>
      <c r="GL7" s="19">
        <v>83.762319835277964</v>
      </c>
      <c r="GM7" s="19">
        <v>92.6</v>
      </c>
      <c r="GN7" s="19">
        <v>76.099999999999994</v>
      </c>
      <c r="GO7" s="19">
        <v>85.472761427676886</v>
      </c>
      <c r="GP7" s="19">
        <v>82.6</v>
      </c>
      <c r="GQ7" s="78">
        <v>87.455561198577954</v>
      </c>
      <c r="GR7" s="24"/>
      <c r="GS7" s="17"/>
      <c r="GT7" s="126"/>
      <c r="GU7" s="46" t="s">
        <v>53</v>
      </c>
      <c r="GV7" s="19"/>
      <c r="GW7" s="19"/>
      <c r="GX7" s="19"/>
      <c r="GY7" s="19"/>
      <c r="GZ7" s="19"/>
      <c r="HA7" s="78"/>
      <c r="HB7" s="24"/>
      <c r="HC7" s="17"/>
      <c r="HD7" s="126"/>
      <c r="HE7" s="46" t="s">
        <v>53</v>
      </c>
      <c r="HF7" s="19"/>
      <c r="HG7" s="19"/>
      <c r="HH7" s="19"/>
      <c r="HI7" s="19"/>
      <c r="HJ7" s="19"/>
      <c r="HK7" s="78"/>
      <c r="HL7" s="24"/>
      <c r="HM7" s="17"/>
      <c r="HN7" s="126"/>
      <c r="HO7" s="46" t="s">
        <v>53</v>
      </c>
      <c r="HP7" s="19">
        <v>81.099999999999994</v>
      </c>
      <c r="HQ7" s="19">
        <v>93</v>
      </c>
      <c r="HR7" s="19">
        <v>77.8</v>
      </c>
      <c r="HS7" s="19"/>
      <c r="HT7" s="19">
        <v>81.099999999999994</v>
      </c>
      <c r="HU7" s="78"/>
      <c r="HV7" s="24"/>
      <c r="HW7" s="17"/>
      <c r="HX7" s="126"/>
      <c r="HY7" s="46" t="s">
        <v>53</v>
      </c>
      <c r="HZ7" s="45">
        <f>ID7</f>
        <v>81.099999999999994</v>
      </c>
      <c r="IA7" s="452">
        <v>91.6</v>
      </c>
      <c r="IB7" s="452">
        <v>78</v>
      </c>
      <c r="IC7" s="452"/>
      <c r="ID7" s="45">
        <v>81.099999999999994</v>
      </c>
      <c r="IE7" s="66"/>
      <c r="IF7" s="24"/>
      <c r="IG7" s="17"/>
      <c r="IH7" s="126"/>
      <c r="II7" s="46" t="s">
        <v>53</v>
      </c>
      <c r="IJ7" s="19"/>
      <c r="IK7" s="19"/>
      <c r="IL7" s="19"/>
      <c r="IM7" s="19"/>
      <c r="IN7" s="19"/>
      <c r="IO7" s="78"/>
      <c r="IP7" s="24"/>
      <c r="IQ7" s="17"/>
      <c r="IR7" s="137"/>
      <c r="JB7" s="137"/>
      <c r="JL7" s="137"/>
      <c r="JV7" s="137"/>
      <c r="KF7" s="137"/>
      <c r="KP7" s="137"/>
    </row>
    <row xmlns:x14ac="http://schemas.microsoft.com/office/spreadsheetml/2009/9/ac" r="8" s="4" customFormat="true" x14ac:dyDescent="0.25">
      <c r="A8" s="428" t="str">
        <f ca="true">IF(ISBLANK('Data Summary'!A10),"",'Data Summary'!A10)</f>
        <v>BFA_2012_UIS</v>
      </c>
      <c r="B8" s="126" t="s">
        <v>58</v>
      </c>
      <c r="C8" s="46" t="s">
        <v>58</v>
      </c>
      <c r="D8" s="19"/>
      <c r="E8" s="19"/>
      <c r="F8" s="19"/>
      <c r="G8" s="19"/>
      <c r="H8" s="19">
        <v>36.5</v>
      </c>
      <c r="I8" s="78"/>
      <c r="J8" s="24"/>
      <c r="K8" s="17"/>
      <c r="L8" s="126"/>
      <c r="M8" s="46" t="s">
        <v>58</v>
      </c>
      <c r="N8" s="19"/>
      <c r="O8" s="19"/>
      <c r="P8" s="19"/>
      <c r="Q8" s="19"/>
      <c r="R8" s="19"/>
      <c r="S8" s="78"/>
      <c r="T8" s="24"/>
      <c r="U8" s="17"/>
      <c r="V8" s="126"/>
      <c r="W8" s="46" t="s">
        <v>58</v>
      </c>
      <c r="X8" s="19"/>
      <c r="Y8" s="19"/>
      <c r="Z8" s="19"/>
      <c r="AA8" s="19"/>
      <c r="AB8" s="19"/>
      <c r="AC8" s="78"/>
      <c r="AD8" s="24"/>
      <c r="AE8" s="17"/>
      <c r="AF8" s="126" t="s">
        <v>58</v>
      </c>
      <c r="AG8" s="46" t="s">
        <v>58</v>
      </c>
      <c r="AH8" s="19"/>
      <c r="AI8" s="19"/>
      <c r="AJ8" s="19"/>
      <c r="AK8" s="19"/>
      <c r="AL8" s="19">
        <v>36.200000000000003</v>
      </c>
      <c r="AM8" s="78"/>
      <c r="AN8" s="24"/>
      <c r="AO8" s="17"/>
      <c r="AP8" s="126" t="s">
        <v>58</v>
      </c>
      <c r="AQ8" s="46" t="s">
        <v>58</v>
      </c>
      <c r="AR8" s="19"/>
      <c r="AS8" s="19"/>
      <c r="AT8" s="19"/>
      <c r="AU8" s="19"/>
      <c r="AV8" s="19">
        <v>38.6</v>
      </c>
      <c r="AW8" s="78"/>
      <c r="AX8" s="24"/>
      <c r="AY8" s="17"/>
      <c r="AZ8" s="126"/>
      <c r="BA8" s="46" t="s">
        <v>58</v>
      </c>
      <c r="BB8" s="19"/>
      <c r="BC8" s="19"/>
      <c r="BD8" s="19"/>
      <c r="BE8" s="19"/>
      <c r="BF8" s="19"/>
      <c r="BG8" s="78"/>
      <c r="BH8" s="24"/>
      <c r="BI8" s="17"/>
      <c r="BJ8" s="126"/>
      <c r="BK8" s="46" t="s">
        <v>58</v>
      </c>
      <c r="BL8" s="19"/>
      <c r="BM8" s="19"/>
      <c r="BN8" s="19"/>
      <c r="BO8" s="19"/>
      <c r="BP8" s="19"/>
      <c r="BQ8" s="78"/>
      <c r="BR8" s="24"/>
      <c r="BS8" s="17"/>
      <c r="BT8" s="126" t="s">
        <v>58</v>
      </c>
      <c r="BU8" s="46" t="s">
        <v>58</v>
      </c>
      <c r="BV8" s="19"/>
      <c r="BW8" s="19"/>
      <c r="BX8" s="19"/>
      <c r="BY8" s="19"/>
      <c r="BZ8" s="19">
        <v>72.8</v>
      </c>
      <c r="CA8" s="78"/>
      <c r="CB8" s="24"/>
      <c r="CC8" s="17"/>
      <c r="CD8" s="126" t="s">
        <v>58</v>
      </c>
      <c r="CE8" s="46" t="s">
        <v>58</v>
      </c>
      <c r="CF8" s="19"/>
      <c r="CG8" s="19"/>
      <c r="CH8" s="19"/>
      <c r="CI8" s="19"/>
      <c r="CJ8" s="19">
        <v>47.9</v>
      </c>
      <c r="CK8" s="78"/>
      <c r="CL8" s="24"/>
      <c r="CM8" s="17"/>
      <c r="CN8" s="126"/>
      <c r="CO8" s="46" t="s">
        <v>58</v>
      </c>
      <c r="CP8" s="19"/>
      <c r="CQ8" s="19"/>
      <c r="CR8" s="19"/>
      <c r="CS8" s="19"/>
      <c r="CT8" s="19"/>
      <c r="CU8" s="78"/>
      <c r="CV8" s="24"/>
      <c r="CW8" s="17"/>
      <c r="CX8" s="126" t="s">
        <v>58</v>
      </c>
      <c r="CY8" s="104" t="s">
        <v>58</v>
      </c>
      <c r="CZ8" s="19"/>
      <c r="DA8" s="19"/>
      <c r="DB8" s="19"/>
      <c r="DC8" s="19"/>
      <c r="DD8" s="19">
        <v>75.3</v>
      </c>
      <c r="DE8" s="78"/>
      <c r="DF8" s="24"/>
      <c r="DG8" s="17"/>
      <c r="DH8" s="126"/>
      <c r="DI8" s="46" t="s">
        <v>58</v>
      </c>
      <c r="DJ8" s="19"/>
      <c r="DK8" s="19"/>
      <c r="DL8" s="19"/>
      <c r="DM8" s="19"/>
      <c r="DN8" s="19"/>
      <c r="DO8" s="78"/>
      <c r="DP8" s="24"/>
      <c r="DQ8" s="17"/>
      <c r="DR8" s="126"/>
      <c r="DS8" s="46" t="s">
        <v>58</v>
      </c>
      <c r="DT8" s="19"/>
      <c r="DU8" s="19"/>
      <c r="DV8" s="19"/>
      <c r="DW8" s="19"/>
      <c r="DX8" s="19"/>
      <c r="DY8" s="78"/>
      <c r="DZ8" s="24"/>
      <c r="EA8" s="17"/>
      <c r="EB8" s="126"/>
      <c r="EC8" s="202" t="s">
        <v>58</v>
      </c>
      <c r="ED8" s="203"/>
      <c r="EE8" s="203"/>
      <c r="EF8" s="203"/>
      <c r="EG8" s="203"/>
      <c r="EH8" s="203"/>
      <c r="EI8" s="78"/>
      <c r="EJ8" s="24"/>
      <c r="EK8" s="17"/>
      <c r="EL8" s="126"/>
      <c r="EM8" s="46" t="s">
        <v>58</v>
      </c>
      <c r="EN8" s="19"/>
      <c r="EO8" s="19"/>
      <c r="EP8" s="19"/>
      <c r="EQ8" s="19"/>
      <c r="ER8" s="19"/>
      <c r="ES8" s="78"/>
      <c r="ET8" s="24"/>
      <c r="EU8" s="17"/>
      <c r="EV8" s="126"/>
      <c r="EW8" s="202" t="s">
        <v>58</v>
      </c>
      <c r="EX8" s="203"/>
      <c r="EY8" s="203"/>
      <c r="EZ8" s="203"/>
      <c r="FA8" s="203"/>
      <c r="FB8" s="203"/>
      <c r="FC8" s="78"/>
      <c r="FD8" s="24"/>
      <c r="FE8" s="17"/>
      <c r="FF8" s="126"/>
      <c r="FG8" s="46" t="s">
        <v>58</v>
      </c>
      <c r="FH8" s="19"/>
      <c r="FI8" s="19"/>
      <c r="FJ8" s="19"/>
      <c r="FK8" s="19"/>
      <c r="FL8" s="19"/>
      <c r="FM8" s="78"/>
      <c r="FN8" s="24"/>
      <c r="FO8" s="17"/>
      <c r="FP8" s="126"/>
      <c r="FQ8" s="46" t="s">
        <v>58</v>
      </c>
      <c r="FR8" s="19"/>
      <c r="FS8" s="19"/>
      <c r="FT8" s="19"/>
      <c r="FU8" s="19"/>
      <c r="FV8" s="19"/>
      <c r="FW8" s="78"/>
      <c r="FX8" s="24"/>
      <c r="FY8" s="17"/>
      <c r="FZ8" s="126"/>
      <c r="GA8" s="46" t="s">
        <v>58</v>
      </c>
      <c r="GB8" s="19"/>
      <c r="GC8" s="19"/>
      <c r="GD8" s="19"/>
      <c r="GE8" s="19"/>
      <c r="GF8" s="19"/>
      <c r="GG8" s="78"/>
      <c r="GH8" s="24"/>
      <c r="GI8" s="17"/>
      <c r="GJ8" s="126"/>
      <c r="GK8" s="46" t="s">
        <v>58</v>
      </c>
      <c r="GL8" s="19"/>
      <c r="GM8" s="19"/>
      <c r="GN8" s="19"/>
      <c r="GO8" s="19"/>
      <c r="GP8" s="19"/>
      <c r="GQ8" s="78"/>
      <c r="GR8" s="24"/>
      <c r="GS8" s="17"/>
      <c r="GT8" s="126"/>
      <c r="GU8" s="46" t="s">
        <v>58</v>
      </c>
      <c r="GV8" s="19"/>
      <c r="GW8" s="19"/>
      <c r="GX8" s="19"/>
      <c r="GY8" s="19"/>
      <c r="GZ8" s="19"/>
      <c r="HA8" s="78"/>
      <c r="HB8" s="24"/>
      <c r="HC8" s="17"/>
      <c r="HD8" s="126"/>
      <c r="HE8" s="46" t="s">
        <v>58</v>
      </c>
      <c r="HF8" s="19"/>
      <c r="HG8" s="19"/>
      <c r="HH8" s="19"/>
      <c r="HI8" s="19"/>
      <c r="HJ8" s="19"/>
      <c r="HK8" s="78"/>
      <c r="HL8" s="24"/>
      <c r="HM8" s="17"/>
      <c r="HN8" s="126"/>
      <c r="HO8" s="46" t="s">
        <v>58</v>
      </c>
      <c r="HP8" s="19"/>
      <c r="HQ8" s="19"/>
      <c r="HR8" s="19"/>
      <c r="HS8" s="19"/>
      <c r="HT8" s="19"/>
      <c r="HU8" s="78"/>
      <c r="HV8" s="24"/>
      <c r="HW8" s="17"/>
      <c r="HX8" s="126"/>
      <c r="HY8" s="46" t="s">
        <v>58</v>
      </c>
      <c r="HZ8" s="19"/>
      <c r="IA8" s="19"/>
      <c r="IB8" s="19"/>
      <c r="IC8" s="19"/>
      <c r="ID8" s="19"/>
      <c r="IE8" s="78"/>
      <c r="IF8" s="24"/>
      <c r="IG8" s="17"/>
      <c r="IH8" s="126"/>
      <c r="II8" s="46" t="s">
        <v>58</v>
      </c>
      <c r="IJ8" s="19"/>
      <c r="IK8" s="19"/>
      <c r="IL8" s="19"/>
      <c r="IM8" s="19"/>
      <c r="IN8" s="19"/>
      <c r="IO8" s="78"/>
      <c r="IP8" s="24"/>
      <c r="IQ8" s="17"/>
      <c r="IR8" s="137"/>
      <c r="JB8" s="137"/>
      <c r="JL8" s="137"/>
      <c r="JV8" s="137"/>
      <c r="KF8" s="137"/>
      <c r="KP8" s="137"/>
    </row>
    <row xmlns:x14ac="http://schemas.microsoft.com/office/spreadsheetml/2009/9/ac" r="9" s="4" customFormat="true" x14ac:dyDescent="0.25">
      <c r="A9" s="428" t="str">
        <f ca="true">IF(ISBLANK('Data Summary'!A11),"",'Data Summary'!A11)</f>
        <v>BFA_2012_EMIS</v>
      </c>
      <c r="B9" s="126"/>
      <c r="C9" s="46" t="s">
        <v>109</v>
      </c>
      <c r="D9" s="19"/>
      <c r="E9" s="19"/>
      <c r="F9" s="19"/>
      <c r="G9" s="19"/>
      <c r="H9" s="19"/>
      <c r="I9" s="78"/>
      <c r="J9" s="24"/>
      <c r="K9" s="17"/>
      <c r="L9" s="126"/>
      <c r="M9" s="46" t="s">
        <v>109</v>
      </c>
      <c r="N9" s="19"/>
      <c r="O9" s="19"/>
      <c r="P9" s="19"/>
      <c r="Q9" s="19"/>
      <c r="R9" s="19"/>
      <c r="S9" s="78"/>
      <c r="T9" s="24"/>
      <c r="U9" s="17"/>
      <c r="V9" s="126"/>
      <c r="W9" s="46" t="s">
        <v>109</v>
      </c>
      <c r="X9" s="19"/>
      <c r="Y9" s="19"/>
      <c r="Z9" s="19"/>
      <c r="AA9" s="19"/>
      <c r="AB9" s="19"/>
      <c r="AC9" s="78"/>
      <c r="AD9" s="24"/>
      <c r="AE9" s="17"/>
      <c r="AF9" s="126"/>
      <c r="AG9" s="46" t="s">
        <v>109</v>
      </c>
      <c r="AH9" s="19"/>
      <c r="AI9" s="19"/>
      <c r="AJ9" s="19"/>
      <c r="AK9" s="19"/>
      <c r="AL9" s="19"/>
      <c r="AM9" s="78"/>
      <c r="AN9" s="24"/>
      <c r="AO9" s="17"/>
      <c r="AP9" s="126"/>
      <c r="AQ9" s="46" t="s">
        <v>109</v>
      </c>
      <c r="AR9" s="19"/>
      <c r="AS9" s="19"/>
      <c r="AT9" s="19"/>
      <c r="AU9" s="19"/>
      <c r="AV9" s="19"/>
      <c r="AW9" s="78"/>
      <c r="AX9" s="24"/>
      <c r="AY9" s="17"/>
      <c r="AZ9" s="126"/>
      <c r="BA9" s="46" t="s">
        <v>109</v>
      </c>
      <c r="BB9" s="19"/>
      <c r="BC9" s="19"/>
      <c r="BD9" s="19"/>
      <c r="BE9" s="19"/>
      <c r="BF9" s="19"/>
      <c r="BG9" s="78"/>
      <c r="BH9" s="24"/>
      <c r="BI9" s="17"/>
      <c r="BJ9" s="126"/>
      <c r="BK9" s="46" t="s">
        <v>109</v>
      </c>
      <c r="BL9" s="19"/>
      <c r="BM9" s="19"/>
      <c r="BN9" s="19"/>
      <c r="BO9" s="19"/>
      <c r="BP9" s="19"/>
      <c r="BQ9" s="78"/>
      <c r="BR9" s="24"/>
      <c r="BS9" s="17"/>
      <c r="BT9" s="126"/>
      <c r="BU9" s="46" t="s">
        <v>109</v>
      </c>
      <c r="BV9" s="19"/>
      <c r="BW9" s="19"/>
      <c r="BX9" s="19"/>
      <c r="BY9" s="19"/>
      <c r="BZ9" s="19"/>
      <c r="CA9" s="78"/>
      <c r="CB9" s="24"/>
      <c r="CC9" s="17"/>
      <c r="CD9" s="126"/>
      <c r="CE9" s="46" t="s">
        <v>109</v>
      </c>
      <c r="CF9" s="19"/>
      <c r="CG9" s="19"/>
      <c r="CH9" s="19"/>
      <c r="CI9" s="19"/>
      <c r="CJ9" s="19"/>
      <c r="CK9" s="78"/>
      <c r="CL9" s="24"/>
      <c r="CM9" s="17"/>
      <c r="CN9" s="126"/>
      <c r="CO9" s="46" t="s">
        <v>109</v>
      </c>
      <c r="CP9" s="19"/>
      <c r="CQ9" s="19"/>
      <c r="CR9" s="19"/>
      <c r="CS9" s="19"/>
      <c r="CT9" s="19"/>
      <c r="CU9" s="78"/>
      <c r="CV9" s="24"/>
      <c r="CW9" s="17"/>
      <c r="CX9" s="126"/>
      <c r="CY9" s="104" t="s">
        <v>109</v>
      </c>
      <c r="CZ9" s="19"/>
      <c r="DA9" s="19"/>
      <c r="DB9" s="19"/>
      <c r="DC9" s="19"/>
      <c r="DD9" s="19"/>
      <c r="DE9" s="78"/>
      <c r="DF9" s="24"/>
      <c r="DG9" s="17"/>
      <c r="DH9" s="126"/>
      <c r="DI9" s="46" t="s">
        <v>109</v>
      </c>
      <c r="DJ9" s="19"/>
      <c r="DK9" s="19"/>
      <c r="DL9" s="19"/>
      <c r="DM9" s="19"/>
      <c r="DN9" s="19"/>
      <c r="DO9" s="78"/>
      <c r="DP9" s="24"/>
      <c r="DQ9" s="17"/>
      <c r="DR9" s="126"/>
      <c r="DS9" s="46" t="s">
        <v>109</v>
      </c>
      <c r="DT9" s="19"/>
      <c r="DU9" s="19"/>
      <c r="DV9" s="19"/>
      <c r="DW9" s="19"/>
      <c r="DX9" s="19"/>
      <c r="DY9" s="78"/>
      <c r="DZ9" s="24"/>
      <c r="EA9" s="17"/>
      <c r="EB9" s="126"/>
      <c r="EC9" s="202" t="s">
        <v>109</v>
      </c>
      <c r="ED9" s="203"/>
      <c r="EE9" s="203"/>
      <c r="EF9" s="203"/>
      <c r="EG9" s="203"/>
      <c r="EH9" s="203"/>
      <c r="EI9" s="78"/>
      <c r="EJ9" s="24"/>
      <c r="EK9" s="17"/>
      <c r="EL9" s="126"/>
      <c r="EM9" s="46" t="s">
        <v>109</v>
      </c>
      <c r="EN9" s="19"/>
      <c r="EO9" s="19"/>
      <c r="EP9" s="19"/>
      <c r="EQ9" s="19"/>
      <c r="ER9" s="19"/>
      <c r="ES9" s="78"/>
      <c r="ET9" s="24"/>
      <c r="EU9" s="17"/>
      <c r="EV9" s="126"/>
      <c r="EW9" s="202" t="s">
        <v>109</v>
      </c>
      <c r="EX9" s="203"/>
      <c r="EY9" s="203"/>
      <c r="EZ9" s="203"/>
      <c r="FA9" s="203"/>
      <c r="FB9" s="203"/>
      <c r="FC9" s="78"/>
      <c r="FD9" s="24"/>
      <c r="FE9" s="17"/>
      <c r="FF9" s="126"/>
      <c r="FG9" s="46" t="s">
        <v>109</v>
      </c>
      <c r="FH9" s="19"/>
      <c r="FI9" s="19"/>
      <c r="FJ9" s="19"/>
      <c r="FK9" s="19"/>
      <c r="FL9" s="19"/>
      <c r="FM9" s="78"/>
      <c r="FN9" s="24"/>
      <c r="FO9" s="17"/>
      <c r="FP9" s="126"/>
      <c r="FQ9" s="46" t="s">
        <v>109</v>
      </c>
      <c r="FR9" s="19"/>
      <c r="FS9" s="19"/>
      <c r="FT9" s="19"/>
      <c r="FU9" s="19"/>
      <c r="FV9" s="19"/>
      <c r="FW9" s="78"/>
      <c r="FX9" s="24"/>
      <c r="FY9" s="17"/>
      <c r="FZ9" s="126"/>
      <c r="GA9" s="46" t="s">
        <v>109</v>
      </c>
      <c r="GB9" s="19"/>
      <c r="GC9" s="19"/>
      <c r="GD9" s="19"/>
      <c r="GE9" s="19"/>
      <c r="GF9" s="19"/>
      <c r="GG9" s="78"/>
      <c r="GH9" s="24"/>
      <c r="GI9" s="17"/>
      <c r="GJ9" s="126"/>
      <c r="GK9" s="46" t="s">
        <v>109</v>
      </c>
      <c r="GL9" s="19"/>
      <c r="GM9" s="19"/>
      <c r="GN9" s="19"/>
      <c r="GO9" s="19"/>
      <c r="GP9" s="19"/>
      <c r="GQ9" s="78"/>
      <c r="GR9" s="24"/>
      <c r="GS9" s="17"/>
      <c r="GT9" s="126"/>
      <c r="GU9" s="46" t="s">
        <v>109</v>
      </c>
      <c r="GV9" s="19"/>
      <c r="GW9" s="19"/>
      <c r="GX9" s="19"/>
      <c r="GY9" s="19"/>
      <c r="GZ9" s="19"/>
      <c r="HA9" s="78"/>
      <c r="HB9" s="24"/>
      <c r="HC9" s="17"/>
      <c r="HD9" s="126"/>
      <c r="HE9" s="46" t="s">
        <v>109</v>
      </c>
      <c r="HF9" s="19"/>
      <c r="HG9" s="19"/>
      <c r="HH9" s="19"/>
      <c r="HI9" s="19"/>
      <c r="HJ9" s="19"/>
      <c r="HK9" s="78"/>
      <c r="HL9" s="24"/>
      <c r="HM9" s="17"/>
      <c r="HN9" s="126"/>
      <c r="HO9" s="46" t="s">
        <v>109</v>
      </c>
      <c r="HP9" s="19"/>
      <c r="HQ9" s="19"/>
      <c r="HR9" s="19"/>
      <c r="HS9" s="19"/>
      <c r="HT9" s="19"/>
      <c r="HU9" s="78"/>
      <c r="HV9" s="24"/>
      <c r="HW9" s="17"/>
      <c r="HX9" s="126"/>
      <c r="HY9" s="46" t="s">
        <v>109</v>
      </c>
      <c r="HZ9" s="19"/>
      <c r="IA9" s="19"/>
      <c r="IB9" s="19"/>
      <c r="IC9" s="19"/>
      <c r="ID9" s="19"/>
      <c r="IE9" s="78"/>
      <c r="IF9" s="24"/>
      <c r="IG9" s="17"/>
      <c r="IH9" s="126"/>
      <c r="II9" s="46" t="s">
        <v>109</v>
      </c>
      <c r="IJ9" s="19"/>
      <c r="IK9" s="19"/>
      <c r="IL9" s="19"/>
      <c r="IM9" s="19"/>
      <c r="IN9" s="19"/>
      <c r="IO9" s="78"/>
      <c r="IP9" s="24"/>
      <c r="IQ9" s="17"/>
      <c r="IR9" s="137"/>
      <c r="JB9" s="137"/>
      <c r="JL9" s="137"/>
      <c r="JV9" s="137"/>
      <c r="KF9" s="137"/>
      <c r="KP9" s="137"/>
    </row>
    <row xmlns:x14ac="http://schemas.microsoft.com/office/spreadsheetml/2009/9/ac" r="10" s="4" customFormat="true" x14ac:dyDescent="0.25">
      <c r="A10" s="428" t="str">
        <f ca="true">IF(ISBLANK('Data Summary'!A12),"",'Data Summary'!A12)</f>
        <v>BFA_2013_EMIS</v>
      </c>
      <c r="B10" s="126"/>
      <c r="C10" s="65" t="s">
        <v>21</v>
      </c>
      <c r="D10" s="79"/>
      <c r="E10" s="19"/>
      <c r="F10" s="19"/>
      <c r="G10" s="19"/>
      <c r="H10" s="7"/>
      <c r="I10" s="26"/>
      <c r="J10" s="24"/>
      <c r="K10" s="17"/>
      <c r="L10" s="126"/>
      <c r="M10" s="65" t="s">
        <v>21</v>
      </c>
      <c r="N10" s="79"/>
      <c r="O10" s="19"/>
      <c r="P10" s="19"/>
      <c r="Q10" s="19"/>
      <c r="R10" s="7"/>
      <c r="S10" s="26"/>
      <c r="T10" s="24"/>
      <c r="U10" s="17"/>
      <c r="V10" s="126"/>
      <c r="W10" s="65" t="s">
        <v>21</v>
      </c>
      <c r="X10" s="79"/>
      <c r="Y10" s="19"/>
      <c r="Z10" s="19"/>
      <c r="AA10" s="19"/>
      <c r="AB10" s="7"/>
      <c r="AC10" s="26"/>
      <c r="AD10" s="24"/>
      <c r="AE10" s="17"/>
      <c r="AF10" s="126"/>
      <c r="AG10" s="65" t="s">
        <v>21</v>
      </c>
      <c r="AH10" s="79"/>
      <c r="AI10" s="19"/>
      <c r="AJ10" s="19"/>
      <c r="AK10" s="19"/>
      <c r="AL10" s="19"/>
      <c r="AM10" s="78"/>
      <c r="AN10" s="24"/>
      <c r="AO10" s="17"/>
      <c r="AP10" s="126"/>
      <c r="AQ10" s="65" t="s">
        <v>21</v>
      </c>
      <c r="AR10" s="79"/>
      <c r="AS10" s="19"/>
      <c r="AT10" s="19"/>
      <c r="AU10" s="19"/>
      <c r="AV10" s="7"/>
      <c r="AW10" s="26"/>
      <c r="AX10" s="24"/>
      <c r="AY10" s="17"/>
      <c r="AZ10" s="126"/>
      <c r="BA10" s="65" t="s">
        <v>21</v>
      </c>
      <c r="BB10" s="79"/>
      <c r="BC10" s="19"/>
      <c r="BD10" s="19"/>
      <c r="BE10" s="19"/>
      <c r="BF10" s="7"/>
      <c r="BG10" s="26"/>
      <c r="BH10" s="24"/>
      <c r="BI10" s="17"/>
      <c r="BJ10" s="126"/>
      <c r="BK10" s="65" t="s">
        <v>21</v>
      </c>
      <c r="BL10" s="79"/>
      <c r="BM10" s="19"/>
      <c r="BN10" s="19"/>
      <c r="BO10" s="19"/>
      <c r="BP10" s="7"/>
      <c r="BQ10" s="26"/>
      <c r="BR10" s="24"/>
      <c r="BS10" s="17"/>
      <c r="BT10" s="126"/>
      <c r="BU10" s="65" t="s">
        <v>21</v>
      </c>
      <c r="BV10" s="79"/>
      <c r="BW10" s="19"/>
      <c r="BX10" s="19"/>
      <c r="BY10" s="19"/>
      <c r="BZ10" s="19"/>
      <c r="CA10" s="78"/>
      <c r="CB10" s="24"/>
      <c r="CC10" s="17"/>
      <c r="CD10" s="126"/>
      <c r="CE10" s="65" t="s">
        <v>21</v>
      </c>
      <c r="CF10" s="79"/>
      <c r="CG10" s="19"/>
      <c r="CH10" s="19"/>
      <c r="CI10" s="19"/>
      <c r="CJ10" s="19"/>
      <c r="CK10" s="78"/>
      <c r="CL10" s="24"/>
      <c r="CM10" s="17"/>
      <c r="CN10" s="126"/>
      <c r="CO10" s="65" t="s">
        <v>21</v>
      </c>
      <c r="CP10" s="79"/>
      <c r="CQ10" s="19"/>
      <c r="CR10" s="19"/>
      <c r="CS10" s="19"/>
      <c r="CT10" s="19"/>
      <c r="CU10" s="78"/>
      <c r="CV10" s="24"/>
      <c r="CW10" s="17"/>
      <c r="CX10" s="126"/>
      <c r="CY10" s="65" t="s">
        <v>21</v>
      </c>
      <c r="CZ10" s="79"/>
      <c r="DA10" s="19"/>
      <c r="DB10" s="19"/>
      <c r="DC10" s="19"/>
      <c r="DD10" s="19"/>
      <c r="DE10" s="78"/>
      <c r="DF10" s="24"/>
      <c r="DG10" s="17"/>
      <c r="DH10" s="126"/>
      <c r="DI10" s="65" t="s">
        <v>21</v>
      </c>
      <c r="DJ10" s="79"/>
      <c r="DK10" s="19"/>
      <c r="DL10" s="19"/>
      <c r="DM10" s="19"/>
      <c r="DN10" s="19"/>
      <c r="DO10" s="78"/>
      <c r="DP10" s="24"/>
      <c r="DQ10" s="17"/>
      <c r="DR10" s="126"/>
      <c r="DS10" s="65" t="s">
        <v>21</v>
      </c>
      <c r="DT10" s="79"/>
      <c r="DU10" s="19"/>
      <c r="DV10" s="19"/>
      <c r="DW10" s="19"/>
      <c r="DX10" s="19"/>
      <c r="DY10" s="78"/>
      <c r="DZ10" s="24"/>
      <c r="EA10" s="17"/>
      <c r="EB10" s="126"/>
      <c r="EC10" s="204" t="s">
        <v>21</v>
      </c>
      <c r="ED10" s="205"/>
      <c r="EE10" s="203"/>
      <c r="EF10" s="203"/>
      <c r="EG10" s="203"/>
      <c r="EH10" s="203"/>
      <c r="EI10" s="78"/>
      <c r="EJ10" s="24"/>
      <c r="EK10" s="17"/>
      <c r="EL10" s="126"/>
      <c r="EM10" s="65" t="s">
        <v>21</v>
      </c>
      <c r="EN10" s="79"/>
      <c r="EO10" s="19"/>
      <c r="EP10" s="19"/>
      <c r="EQ10" s="19"/>
      <c r="ER10" s="19"/>
      <c r="ES10" s="78"/>
      <c r="ET10" s="24"/>
      <c r="EU10" s="17"/>
      <c r="EV10" s="126"/>
      <c r="EW10" s="204" t="s">
        <v>21</v>
      </c>
      <c r="EX10" s="205"/>
      <c r="EY10" s="203"/>
      <c r="EZ10" s="203"/>
      <c r="FA10" s="203"/>
      <c r="FB10" s="203"/>
      <c r="FC10" s="78"/>
      <c r="FD10" s="24"/>
      <c r="FE10" s="17"/>
      <c r="FF10" s="126"/>
      <c r="FG10" s="65" t="s">
        <v>21</v>
      </c>
      <c r="FH10" s="79"/>
      <c r="FI10" s="19"/>
      <c r="FJ10" s="19"/>
      <c r="FK10" s="19"/>
      <c r="FL10" s="19"/>
      <c r="FM10" s="78"/>
      <c r="FN10" s="24"/>
      <c r="FO10" s="17"/>
      <c r="FP10" s="126"/>
      <c r="FQ10" s="65" t="s">
        <v>21</v>
      </c>
      <c r="FR10" s="79"/>
      <c r="FS10" s="19"/>
      <c r="FT10" s="19"/>
      <c r="FU10" s="19"/>
      <c r="FV10" s="19"/>
      <c r="FW10" s="78"/>
      <c r="FX10" s="24"/>
      <c r="FY10" s="17"/>
      <c r="FZ10" s="126"/>
      <c r="GA10" s="65" t="s">
        <v>21</v>
      </c>
      <c r="GB10" s="79"/>
      <c r="GC10" s="19"/>
      <c r="GD10" s="19"/>
      <c r="GE10" s="19"/>
      <c r="GF10" s="19"/>
      <c r="GG10" s="78"/>
      <c r="GH10" s="24"/>
      <c r="GI10" s="17"/>
      <c r="GJ10" s="126"/>
      <c r="GK10" s="65" t="s">
        <v>21</v>
      </c>
      <c r="GL10" s="79"/>
      <c r="GM10" s="19"/>
      <c r="GN10" s="19"/>
      <c r="GO10" s="19"/>
      <c r="GP10" s="19"/>
      <c r="GQ10" s="78"/>
      <c r="GR10" s="24"/>
      <c r="GS10" s="17"/>
      <c r="GT10" s="126"/>
      <c r="GU10" s="65" t="s">
        <v>21</v>
      </c>
      <c r="GV10" s="79"/>
      <c r="GW10" s="19"/>
      <c r="GX10" s="19"/>
      <c r="GY10" s="19"/>
      <c r="GZ10" s="19"/>
      <c r="HA10" s="78"/>
      <c r="HB10" s="24"/>
      <c r="HC10" s="17"/>
      <c r="HD10" s="126"/>
      <c r="HE10" s="65" t="s">
        <v>21</v>
      </c>
      <c r="HF10" s="79"/>
      <c r="HG10" s="19"/>
      <c r="HH10" s="19"/>
      <c r="HI10" s="19"/>
      <c r="HJ10" s="19"/>
      <c r="HK10" s="78"/>
      <c r="HL10" s="24"/>
      <c r="HM10" s="17"/>
      <c r="HN10" s="126"/>
      <c r="HO10" s="65" t="s">
        <v>21</v>
      </c>
      <c r="HP10" s="79"/>
      <c r="HQ10" s="19"/>
      <c r="HR10" s="19"/>
      <c r="HS10" s="19"/>
      <c r="HT10" s="19"/>
      <c r="HU10" s="78"/>
      <c r="HV10" s="24"/>
      <c r="HW10" s="17"/>
      <c r="HX10" s="126"/>
      <c r="HY10" s="65" t="s">
        <v>21</v>
      </c>
      <c r="HZ10" s="79"/>
      <c r="IA10" s="19"/>
      <c r="IB10" s="19"/>
      <c r="IC10" s="19"/>
      <c r="ID10" s="19"/>
      <c r="IE10" s="78"/>
      <c r="IF10" s="24"/>
      <c r="IG10" s="17"/>
      <c r="IH10" s="126"/>
      <c r="II10" s="65" t="s">
        <v>21</v>
      </c>
      <c r="IJ10" s="79"/>
      <c r="IK10" s="19"/>
      <c r="IL10" s="19"/>
      <c r="IM10" s="19"/>
      <c r="IN10" s="19"/>
      <c r="IO10" s="78"/>
      <c r="IP10" s="24"/>
      <c r="IQ10" s="17"/>
      <c r="IR10" s="137"/>
      <c r="JB10" s="137"/>
      <c r="JL10" s="137"/>
      <c r="JV10" s="137"/>
      <c r="KF10" s="137"/>
      <c r="KP10" s="137"/>
    </row>
    <row xmlns:x14ac="http://schemas.microsoft.com/office/spreadsheetml/2009/9/ac" r="11" s="4" customFormat="true" x14ac:dyDescent="0.25">
      <c r="A11" s="428" t="str">
        <f ca="true">IF(ISBLANK('Data Summary'!A13),"",'Data Summary'!A13)</f>
        <v>BFA_2013_UIS</v>
      </c>
      <c r="B11" s="126"/>
      <c r="C11" s="65" t="s">
        <v>29</v>
      </c>
      <c r="D11" s="19"/>
      <c r="E11" s="7"/>
      <c r="F11" s="7"/>
      <c r="G11" s="7"/>
      <c r="H11" s="7"/>
      <c r="I11" s="26"/>
      <c r="J11" s="24"/>
      <c r="K11" s="17"/>
      <c r="L11" s="126"/>
      <c r="M11" s="65" t="s">
        <v>29</v>
      </c>
      <c r="N11" s="19"/>
      <c r="O11" s="7"/>
      <c r="P11" s="7"/>
      <c r="Q11" s="7"/>
      <c r="R11" s="7"/>
      <c r="S11" s="26"/>
      <c r="T11" s="24"/>
      <c r="U11" s="17"/>
      <c r="V11" s="126"/>
      <c r="W11" s="65" t="s">
        <v>29</v>
      </c>
      <c r="X11" s="19"/>
      <c r="Y11" s="7"/>
      <c r="Z11" s="7"/>
      <c r="AA11" s="7"/>
      <c r="AB11" s="7"/>
      <c r="AC11" s="26"/>
      <c r="AD11" s="24"/>
      <c r="AE11" s="17"/>
      <c r="AF11" s="126"/>
      <c r="AG11" s="65" t="s">
        <v>29</v>
      </c>
      <c r="AH11" s="19"/>
      <c r="AI11" s="7"/>
      <c r="AJ11" s="7"/>
      <c r="AK11" s="7"/>
      <c r="AL11" s="7"/>
      <c r="AM11" s="26"/>
      <c r="AN11" s="24"/>
      <c r="AO11" s="17"/>
      <c r="AP11" s="126"/>
      <c r="AQ11" s="65" t="s">
        <v>29</v>
      </c>
      <c r="AR11" s="19"/>
      <c r="AS11" s="7"/>
      <c r="AT11" s="7"/>
      <c r="AU11" s="7"/>
      <c r="AV11" s="7"/>
      <c r="AW11" s="26"/>
      <c r="AX11" s="24"/>
      <c r="AY11" s="17"/>
      <c r="AZ11" s="126"/>
      <c r="BA11" s="65" t="s">
        <v>29</v>
      </c>
      <c r="BB11" s="19"/>
      <c r="BC11" s="7"/>
      <c r="BD11" s="7"/>
      <c r="BE11" s="7"/>
      <c r="BF11" s="7"/>
      <c r="BG11" s="26"/>
      <c r="BH11" s="24"/>
      <c r="BI11" s="17"/>
      <c r="BJ11" s="126"/>
      <c r="BK11" s="65" t="s">
        <v>29</v>
      </c>
      <c r="BL11" s="19"/>
      <c r="BM11" s="7"/>
      <c r="BN11" s="7"/>
      <c r="BO11" s="7"/>
      <c r="BP11" s="7"/>
      <c r="BQ11" s="26"/>
      <c r="BR11" s="24"/>
      <c r="BS11" s="17"/>
      <c r="BT11" s="126"/>
      <c r="BU11" s="65" t="s">
        <v>29</v>
      </c>
      <c r="BV11" s="19"/>
      <c r="BW11" s="7"/>
      <c r="BX11" s="7"/>
      <c r="BY11" s="7"/>
      <c r="BZ11" s="7"/>
      <c r="CA11" s="26"/>
      <c r="CB11" s="24"/>
      <c r="CC11" s="17"/>
      <c r="CD11" s="126"/>
      <c r="CE11" s="65" t="s">
        <v>29</v>
      </c>
      <c r="CF11" s="19"/>
      <c r="CG11" s="7"/>
      <c r="CH11" s="7"/>
      <c r="CI11" s="7"/>
      <c r="CJ11" s="7"/>
      <c r="CK11" s="26"/>
      <c r="CL11" s="24"/>
      <c r="CM11" s="17"/>
      <c r="CN11" s="126"/>
      <c r="CO11" s="65" t="s">
        <v>29</v>
      </c>
      <c r="CP11" s="19"/>
      <c r="CQ11" s="7"/>
      <c r="CR11" s="7"/>
      <c r="CS11" s="7"/>
      <c r="CT11" s="7"/>
      <c r="CU11" s="26"/>
      <c r="CV11" s="24"/>
      <c r="CW11" s="17"/>
      <c r="CX11" s="126"/>
      <c r="CY11" s="65" t="s">
        <v>29</v>
      </c>
      <c r="CZ11" s="19"/>
      <c r="DA11" s="7"/>
      <c r="DB11" s="7"/>
      <c r="DC11" s="7"/>
      <c r="DD11" s="7"/>
      <c r="DE11" s="26"/>
      <c r="DF11" s="24"/>
      <c r="DG11" s="17"/>
      <c r="DH11" s="126"/>
      <c r="DI11" s="65" t="s">
        <v>29</v>
      </c>
      <c r="DJ11" s="19"/>
      <c r="DK11" s="7"/>
      <c r="DL11" s="7"/>
      <c r="DM11" s="7"/>
      <c r="DN11" s="7"/>
      <c r="DO11" s="26"/>
      <c r="DP11" s="24"/>
      <c r="DQ11" s="17"/>
      <c r="DR11" s="126"/>
      <c r="DS11" s="65" t="s">
        <v>29</v>
      </c>
      <c r="DT11" s="19"/>
      <c r="DU11" s="7"/>
      <c r="DV11" s="7"/>
      <c r="DW11" s="7"/>
      <c r="DX11" s="7"/>
      <c r="DY11" s="26"/>
      <c r="DZ11" s="24"/>
      <c r="EA11" s="17"/>
      <c r="EB11" s="126"/>
      <c r="EC11" s="204" t="s">
        <v>29</v>
      </c>
      <c r="ED11" s="203"/>
      <c r="EE11" s="206"/>
      <c r="EF11" s="206"/>
      <c r="EG11" s="206"/>
      <c r="EH11" s="206"/>
      <c r="EI11" s="26"/>
      <c r="EJ11" s="24"/>
      <c r="EK11" s="17"/>
      <c r="EL11" s="126"/>
      <c r="EM11" s="65" t="s">
        <v>29</v>
      </c>
      <c r="EN11" s="19"/>
      <c r="EO11" s="7"/>
      <c r="EP11" s="7"/>
      <c r="EQ11" s="7"/>
      <c r="ER11" s="7"/>
      <c r="ES11" s="26"/>
      <c r="ET11" s="24"/>
      <c r="EU11" s="17"/>
      <c r="EV11" s="126"/>
      <c r="EW11" s="204" t="s">
        <v>29</v>
      </c>
      <c r="EX11" s="203"/>
      <c r="EY11" s="206"/>
      <c r="EZ11" s="206"/>
      <c r="FA11" s="206"/>
      <c r="FB11" s="206"/>
      <c r="FC11" s="26"/>
      <c r="FD11" s="24"/>
      <c r="FE11" s="17"/>
      <c r="FF11" s="126"/>
      <c r="FG11" s="65" t="s">
        <v>29</v>
      </c>
      <c r="FH11" s="19"/>
      <c r="FI11" s="7"/>
      <c r="FJ11" s="7"/>
      <c r="FK11" s="7"/>
      <c r="FL11" s="7"/>
      <c r="FM11" s="26"/>
      <c r="FN11" s="24"/>
      <c r="FO11" s="17"/>
      <c r="FP11" s="126"/>
      <c r="FQ11" s="65" t="s">
        <v>29</v>
      </c>
      <c r="FR11" s="19"/>
      <c r="FS11" s="7"/>
      <c r="FT11" s="7"/>
      <c r="FU11" s="7"/>
      <c r="FV11" s="7"/>
      <c r="FW11" s="26"/>
      <c r="FX11" s="24"/>
      <c r="FY11" s="17"/>
      <c r="FZ11" s="126"/>
      <c r="GA11" s="65" t="s">
        <v>29</v>
      </c>
      <c r="GB11" s="19"/>
      <c r="GC11" s="7"/>
      <c r="GD11" s="7"/>
      <c r="GE11" s="7"/>
      <c r="GF11" s="7"/>
      <c r="GG11" s="26"/>
      <c r="GH11" s="24"/>
      <c r="GI11" s="17"/>
      <c r="GJ11" s="126"/>
      <c r="GK11" s="65" t="s">
        <v>29</v>
      </c>
      <c r="GL11" s="19"/>
      <c r="GM11" s="7"/>
      <c r="GN11" s="7"/>
      <c r="GO11" s="7"/>
      <c r="GP11" s="7"/>
      <c r="GQ11" s="26"/>
      <c r="GR11" s="24"/>
      <c r="GS11" s="17"/>
      <c r="GT11" s="126"/>
      <c r="GU11" s="65" t="s">
        <v>29</v>
      </c>
      <c r="GV11" s="19"/>
      <c r="GW11" s="7"/>
      <c r="GX11" s="7"/>
      <c r="GY11" s="7"/>
      <c r="GZ11" s="7"/>
      <c r="HA11" s="26"/>
      <c r="HB11" s="24"/>
      <c r="HC11" s="17"/>
      <c r="HD11" s="126"/>
      <c r="HE11" s="65" t="s">
        <v>29</v>
      </c>
      <c r="HF11" s="19"/>
      <c r="HG11" s="7"/>
      <c r="HH11" s="7"/>
      <c r="HI11" s="7"/>
      <c r="HJ11" s="7"/>
      <c r="HK11" s="26"/>
      <c r="HL11" s="24"/>
      <c r="HM11" s="17"/>
      <c r="HN11" s="126"/>
      <c r="HO11" s="65" t="s">
        <v>29</v>
      </c>
      <c r="HP11" s="19"/>
      <c r="HQ11" s="7"/>
      <c r="HR11" s="7"/>
      <c r="HS11" s="7"/>
      <c r="HT11" s="7"/>
      <c r="HU11" s="26"/>
      <c r="HV11" s="24"/>
      <c r="HW11" s="17"/>
      <c r="HX11" s="126"/>
      <c r="HY11" s="65" t="s">
        <v>29</v>
      </c>
      <c r="HZ11" s="19"/>
      <c r="IA11" s="7"/>
      <c r="IB11" s="7"/>
      <c r="IC11" s="7"/>
      <c r="ID11" s="7"/>
      <c r="IE11" s="26"/>
      <c r="IF11" s="24"/>
      <c r="IG11" s="17"/>
      <c r="IH11" s="126"/>
      <c r="II11" s="65" t="s">
        <v>29</v>
      </c>
      <c r="IJ11" s="19"/>
      <c r="IK11" s="7"/>
      <c r="IL11" s="7"/>
      <c r="IM11" s="7"/>
      <c r="IN11" s="7"/>
      <c r="IO11" s="26"/>
      <c r="IP11" s="24"/>
      <c r="IQ11" s="17"/>
      <c r="IR11" s="137"/>
      <c r="JB11" s="137"/>
      <c r="JL11" s="137"/>
      <c r="JV11" s="137"/>
      <c r="KF11" s="137"/>
      <c r="KP11" s="137"/>
    </row>
    <row xmlns:x14ac="http://schemas.microsoft.com/office/spreadsheetml/2009/9/ac" r="12" s="1" customFormat="true" ht="15.75" customHeight="true" x14ac:dyDescent="0.2">
      <c r="A12" s="428" t="str">
        <f ca="true">IF(ISBLANK('Data Summary'!A14),"",'Data Summary'!A14)</f>
        <v>BFA_2014_UIS</v>
      </c>
      <c r="B12" s="126"/>
      <c r="C12" s="65" t="s">
        <v>175</v>
      </c>
      <c r="D12" s="19"/>
      <c r="E12" s="19"/>
      <c r="F12" s="19"/>
      <c r="G12" s="19"/>
      <c r="H12" s="19"/>
      <c r="I12" s="78"/>
      <c r="J12" s="24"/>
      <c r="K12" s="17"/>
      <c r="L12" s="126"/>
      <c r="M12" s="65" t="s">
        <v>175</v>
      </c>
      <c r="N12" s="19"/>
      <c r="O12" s="19"/>
      <c r="P12" s="19"/>
      <c r="Q12" s="19"/>
      <c r="R12" s="19"/>
      <c r="S12" s="78"/>
      <c r="T12" s="24"/>
      <c r="U12" s="17"/>
      <c r="V12" s="126"/>
      <c r="W12" s="65" t="s">
        <v>175</v>
      </c>
      <c r="X12" s="19"/>
      <c r="Y12" s="19"/>
      <c r="Z12" s="19"/>
      <c r="AA12" s="19"/>
      <c r="AB12" s="19"/>
      <c r="AC12" s="78"/>
      <c r="AD12" s="24"/>
      <c r="AE12" s="17"/>
      <c r="AF12" s="126"/>
      <c r="AG12" s="65" t="s">
        <v>175</v>
      </c>
      <c r="AH12" s="19"/>
      <c r="AI12" s="19"/>
      <c r="AJ12" s="19"/>
      <c r="AK12" s="19"/>
      <c r="AL12" s="19"/>
      <c r="AM12" s="78"/>
      <c r="AN12" s="24"/>
      <c r="AO12" s="17"/>
      <c r="AP12" s="126"/>
      <c r="AQ12" s="65" t="s">
        <v>175</v>
      </c>
      <c r="AR12" s="19"/>
      <c r="AS12" s="19"/>
      <c r="AT12" s="19"/>
      <c r="AU12" s="19"/>
      <c r="AV12" s="19"/>
      <c r="AW12" s="78"/>
      <c r="AX12" s="24"/>
      <c r="AY12" s="17"/>
      <c r="AZ12" s="126"/>
      <c r="BA12" s="65" t="s">
        <v>175</v>
      </c>
      <c r="BB12" s="19"/>
      <c r="BC12" s="19"/>
      <c r="BD12" s="19"/>
      <c r="BE12" s="19"/>
      <c r="BF12" s="19"/>
      <c r="BG12" s="78"/>
      <c r="BH12" s="24"/>
      <c r="BI12" s="17"/>
      <c r="BJ12" s="126"/>
      <c r="BK12" s="65" t="s">
        <v>175</v>
      </c>
      <c r="BL12" s="19"/>
      <c r="BM12" s="19"/>
      <c r="BN12" s="19"/>
      <c r="BO12" s="19"/>
      <c r="BP12" s="19"/>
      <c r="BQ12" s="78"/>
      <c r="BR12" s="24"/>
      <c r="BS12" s="17"/>
      <c r="BT12" s="126"/>
      <c r="BU12" s="65" t="s">
        <v>175</v>
      </c>
      <c r="BV12" s="19"/>
      <c r="BW12" s="19"/>
      <c r="BX12" s="19"/>
      <c r="BY12" s="19"/>
      <c r="BZ12" s="19"/>
      <c r="CA12" s="78"/>
      <c r="CB12" s="24"/>
      <c r="CC12" s="17"/>
      <c r="CD12" s="126"/>
      <c r="CE12" s="65" t="s">
        <v>175</v>
      </c>
      <c r="CF12" s="19"/>
      <c r="CG12" s="19"/>
      <c r="CH12" s="19"/>
      <c r="CI12" s="19"/>
      <c r="CJ12" s="19"/>
      <c r="CK12" s="78"/>
      <c r="CL12" s="24"/>
      <c r="CM12" s="17"/>
      <c r="CN12" s="126"/>
      <c r="CO12" s="65" t="s">
        <v>175</v>
      </c>
      <c r="CP12" s="19"/>
      <c r="CQ12" s="19"/>
      <c r="CR12" s="19"/>
      <c r="CS12" s="19"/>
      <c r="CT12" s="19"/>
      <c r="CU12" s="78"/>
      <c r="CV12" s="24"/>
      <c r="CW12" s="17"/>
      <c r="CX12" s="126"/>
      <c r="CY12" s="65" t="s">
        <v>175</v>
      </c>
      <c r="CZ12" s="19"/>
      <c r="DA12" s="19"/>
      <c r="DB12" s="19"/>
      <c r="DC12" s="19"/>
      <c r="DD12" s="19"/>
      <c r="DE12" s="78"/>
      <c r="DF12" s="24"/>
      <c r="DG12" s="17"/>
      <c r="DH12" s="126"/>
      <c r="DI12" s="65" t="s">
        <v>175</v>
      </c>
      <c r="DJ12" s="19"/>
      <c r="DK12" s="19"/>
      <c r="DL12" s="19"/>
      <c r="DM12" s="19"/>
      <c r="DN12" s="19"/>
      <c r="DO12" s="78"/>
      <c r="DP12" s="24"/>
      <c r="DQ12" s="17"/>
      <c r="DR12" s="126" t="s">
        <v>185</v>
      </c>
      <c r="DS12" s="65" t="s">
        <v>175</v>
      </c>
      <c r="DT12" s="19">
        <f>(DX12/100*DN34+DY12/100*DO34)/(DN34+DO34)*100</f>
        <v>70.433929548563626</v>
      </c>
      <c r="DU12" s="19"/>
      <c r="DV12" s="19"/>
      <c r="DW12" s="19"/>
      <c r="DX12" s="19">
        <v>74.06</v>
      </c>
      <c r="DY12" s="78">
        <v>52.04</v>
      </c>
      <c r="DZ12" s="24"/>
      <c r="EA12" s="17"/>
      <c r="EB12" s="126"/>
      <c r="EC12" s="204" t="s">
        <v>175</v>
      </c>
      <c r="ED12" s="203"/>
      <c r="EE12" s="203"/>
      <c r="EF12" s="203"/>
      <c r="EG12" s="203"/>
      <c r="EH12" s="203"/>
      <c r="EI12" s="78"/>
      <c r="EJ12" s="24"/>
      <c r="EK12" s="17"/>
      <c r="EL12" s="126" t="s">
        <v>185</v>
      </c>
      <c r="EM12" s="65" t="s">
        <v>175</v>
      </c>
      <c r="EN12" s="19">
        <f>ER12</f>
        <v>74.72</v>
      </c>
      <c r="EO12" s="19"/>
      <c r="EP12" s="19"/>
      <c r="EQ12" s="19"/>
      <c r="ER12" s="19">
        <v>74.72</v>
      </c>
      <c r="ES12" s="78"/>
      <c r="ET12" s="24"/>
      <c r="EU12" s="17"/>
      <c r="EV12" s="126"/>
      <c r="EW12" s="204" t="s">
        <v>175</v>
      </c>
      <c r="EX12" s="203"/>
      <c r="EY12" s="203"/>
      <c r="EZ12" s="203"/>
      <c r="FA12" s="203"/>
      <c r="FB12" s="203"/>
      <c r="FC12" s="78"/>
      <c r="FD12" s="24"/>
      <c r="FE12" s="17"/>
      <c r="FF12" s="126" t="s">
        <v>185</v>
      </c>
      <c r="FG12" s="65" t="s">
        <v>175</v>
      </c>
      <c r="FH12" s="19"/>
      <c r="FI12" s="19"/>
      <c r="FJ12" s="19"/>
      <c r="FK12" s="19"/>
      <c r="FL12" s="19"/>
      <c r="FM12" s="78">
        <v>54.938478000000003</v>
      </c>
      <c r="FN12" s="24"/>
      <c r="FO12" s="17"/>
      <c r="FP12" s="126" t="s">
        <v>185</v>
      </c>
      <c r="FQ12" s="65" t="s">
        <v>175</v>
      </c>
      <c r="FR12" s="19">
        <f>SUMPRODUCT(FV12:FW12,GF34:GG34)/SUM(GF34:GG34)</f>
        <v>58.898449951888075</v>
      </c>
      <c r="FS12" s="19"/>
      <c r="FT12" s="19"/>
      <c r="FU12" s="19"/>
      <c r="FV12" s="19">
        <v>59.641579999999998</v>
      </c>
      <c r="FW12" s="78">
        <v>55.821859469378253</v>
      </c>
      <c r="FX12" s="24"/>
      <c r="FY12" s="17"/>
      <c r="FZ12" s="126" t="s">
        <v>185</v>
      </c>
      <c r="GA12" s="65" t="s">
        <v>175</v>
      </c>
      <c r="GB12" s="19"/>
      <c r="GC12" s="19"/>
      <c r="GD12" s="19"/>
      <c r="GE12" s="19"/>
      <c r="GF12" s="19"/>
      <c r="GG12" s="78"/>
      <c r="GH12" s="24"/>
      <c r="GI12" s="17"/>
      <c r="GJ12" s="126" t="s">
        <v>185</v>
      </c>
      <c r="GK12" s="65" t="s">
        <v>175</v>
      </c>
      <c r="GL12" s="19"/>
      <c r="GM12" s="19"/>
      <c r="GN12" s="19"/>
      <c r="GO12" s="19"/>
      <c r="GP12" s="19"/>
      <c r="GQ12" s="78"/>
      <c r="GR12" s="24"/>
      <c r="GS12" s="17"/>
      <c r="GT12" s="126" t="s">
        <v>185</v>
      </c>
      <c r="GU12" s="65" t="s">
        <v>175</v>
      </c>
      <c r="GV12" s="19">
        <f>SUMPRODUCT(GZ12:HA12,GP33:GQ33)/SUM(GP33:GQ33)</f>
        <v>55.944888641010415</v>
      </c>
      <c r="GW12" s="19"/>
      <c r="GX12" s="19"/>
      <c r="GY12" s="19"/>
      <c r="GZ12" s="19">
        <v>56.556550000000001</v>
      </c>
      <c r="HA12" s="78">
        <v>53.636325213213993</v>
      </c>
      <c r="HB12" s="24"/>
      <c r="HC12" s="17"/>
      <c r="HD12" s="126" t="s">
        <v>185</v>
      </c>
      <c r="HE12" s="65" t="s">
        <v>175</v>
      </c>
      <c r="HF12" s="19">
        <v>50.794242989352377</v>
      </c>
      <c r="HG12" s="19"/>
      <c r="HH12" s="19"/>
      <c r="HI12" s="19"/>
      <c r="HJ12" s="19">
        <v>44.6</v>
      </c>
      <c r="HK12" s="78">
        <v>57.173270269046014</v>
      </c>
      <c r="HL12" s="24"/>
      <c r="HM12" s="17"/>
      <c r="HN12" s="126" t="s">
        <v>185</v>
      </c>
      <c r="HO12" s="65" t="s">
        <v>175</v>
      </c>
      <c r="HP12" s="19"/>
      <c r="HQ12" s="19"/>
      <c r="HR12" s="19"/>
      <c r="HS12" s="19"/>
      <c r="HT12" s="19"/>
      <c r="HU12" s="78"/>
      <c r="HV12" s="24"/>
      <c r="HW12" s="17"/>
      <c r="HX12" s="126" t="s">
        <v>185</v>
      </c>
      <c r="HY12" s="65" t="s">
        <v>175</v>
      </c>
      <c r="HZ12" s="19"/>
      <c r="IA12" s="19"/>
      <c r="IB12" s="19"/>
      <c r="IC12" s="19"/>
      <c r="ID12" s="19"/>
      <c r="IE12" s="78"/>
      <c r="IF12" s="24"/>
      <c r="IG12" s="17"/>
      <c r="IH12" s="126" t="s">
        <v>185</v>
      </c>
      <c r="II12" s="65" t="s">
        <v>175</v>
      </c>
      <c r="IJ12" s="19">
        <v>55.554537337440721</v>
      </c>
      <c r="IK12" s="19"/>
      <c r="IL12" s="19"/>
      <c r="IM12" s="19"/>
      <c r="IN12" s="19">
        <v>67.260000000000005</v>
      </c>
      <c r="IO12" s="78">
        <v>43.602949632952694</v>
      </c>
      <c r="IP12" s="24"/>
      <c r="IQ12" s="17"/>
      <c r="IR12" s="138"/>
      <c r="JB12" s="138"/>
      <c r="JL12" s="138"/>
      <c r="JV12" s="138"/>
      <c r="KF12" s="138"/>
      <c r="KP12" s="138"/>
    </row>
    <row xmlns:x14ac="http://schemas.microsoft.com/office/spreadsheetml/2009/9/ac" r="13" s="305" customFormat="true" ht="18" customHeight="true" x14ac:dyDescent="0.25">
      <c r="A13" s="428" t="str">
        <f ca="true">IF(ISBLANK('Data Summary'!A15),"",'Data Summary'!A15)</f>
        <v>BFA_2014_EMIS</v>
      </c>
      <c r="B13" s="288" t="s">
        <v>57</v>
      </c>
      <c r="C13" s="295" t="s">
        <v>27</v>
      </c>
      <c r="D13" s="296"/>
      <c r="E13" s="296"/>
      <c r="F13" s="296"/>
      <c r="G13" s="297"/>
      <c r="H13" s="297"/>
      <c r="I13" s="298"/>
      <c r="J13" s="275"/>
      <c r="K13" s="293"/>
      <c r="L13" s="288" t="s">
        <v>57</v>
      </c>
      <c r="M13" s="295" t="s">
        <v>27</v>
      </c>
      <c r="N13" s="296"/>
      <c r="O13" s="296"/>
      <c r="P13" s="296"/>
      <c r="Q13" s="297"/>
      <c r="R13" s="297"/>
      <c r="S13" s="298"/>
      <c r="T13" s="275"/>
      <c r="U13" s="293"/>
      <c r="V13" s="288" t="s">
        <v>57</v>
      </c>
      <c r="W13" s="295" t="s">
        <v>27</v>
      </c>
      <c r="X13" s="296"/>
      <c r="Y13" s="296"/>
      <c r="Z13" s="296"/>
      <c r="AA13" s="297"/>
      <c r="AB13" s="297"/>
      <c r="AC13" s="298"/>
      <c r="AD13" s="275"/>
      <c r="AE13" s="293"/>
      <c r="AF13" s="288" t="s">
        <v>57</v>
      </c>
      <c r="AG13" s="295" t="s">
        <v>27</v>
      </c>
      <c r="AH13" s="296"/>
      <c r="AI13" s="296"/>
      <c r="AJ13" s="296"/>
      <c r="AK13" s="297"/>
      <c r="AL13" s="297"/>
      <c r="AM13" s="298"/>
      <c r="AN13" s="275"/>
      <c r="AO13" s="293"/>
      <c r="AP13" s="288" t="s">
        <v>57</v>
      </c>
      <c r="AQ13" s="295" t="s">
        <v>27</v>
      </c>
      <c r="AR13" s="296"/>
      <c r="AS13" s="296"/>
      <c r="AT13" s="296"/>
      <c r="AU13" s="297"/>
      <c r="AV13" s="297"/>
      <c r="AW13" s="298"/>
      <c r="AX13" s="275"/>
      <c r="AY13" s="293"/>
      <c r="AZ13" s="288" t="s">
        <v>57</v>
      </c>
      <c r="BA13" s="295" t="s">
        <v>27</v>
      </c>
      <c r="BB13" s="296"/>
      <c r="BC13" s="296"/>
      <c r="BD13" s="296"/>
      <c r="BE13" s="297"/>
      <c r="BF13" s="297"/>
      <c r="BG13" s="298"/>
      <c r="BH13" s="275"/>
      <c r="BI13" s="293"/>
      <c r="BJ13" s="288" t="s">
        <v>57</v>
      </c>
      <c r="BK13" s="295" t="s">
        <v>27</v>
      </c>
      <c r="BL13" s="296"/>
      <c r="BM13" s="296"/>
      <c r="BN13" s="296"/>
      <c r="BO13" s="297"/>
      <c r="BP13" s="297"/>
      <c r="BQ13" s="298"/>
      <c r="BR13" s="275"/>
      <c r="BS13" s="293"/>
      <c r="BT13" s="288" t="s">
        <v>57</v>
      </c>
      <c r="BU13" s="295" t="s">
        <v>27</v>
      </c>
      <c r="BV13" s="296"/>
      <c r="BW13" s="296"/>
      <c r="BX13" s="296"/>
      <c r="BY13" s="297"/>
      <c r="BZ13" s="297"/>
      <c r="CA13" s="298"/>
      <c r="CB13" s="275"/>
      <c r="CC13" s="293"/>
      <c r="CD13" s="288" t="s">
        <v>57</v>
      </c>
      <c r="CE13" s="295" t="s">
        <v>27</v>
      </c>
      <c r="CF13" s="296"/>
      <c r="CG13" s="296"/>
      <c r="CH13" s="296"/>
      <c r="CI13" s="297"/>
      <c r="CJ13" s="297"/>
      <c r="CK13" s="298"/>
      <c r="CL13" s="275"/>
      <c r="CM13" s="293"/>
      <c r="CN13" s="288" t="s">
        <v>57</v>
      </c>
      <c r="CO13" s="295" t="s">
        <v>27</v>
      </c>
      <c r="CP13" s="296"/>
      <c r="CQ13" s="296"/>
      <c r="CR13" s="296"/>
      <c r="CS13" s="297"/>
      <c r="CT13" s="297"/>
      <c r="CU13" s="298"/>
      <c r="CV13" s="275"/>
      <c r="CW13" s="293"/>
      <c r="CX13" s="288" t="s">
        <v>57</v>
      </c>
      <c r="CY13" s="299" t="s">
        <v>27</v>
      </c>
      <c r="CZ13" s="300"/>
      <c r="DA13" s="300"/>
      <c r="DB13" s="300"/>
      <c r="DC13" s="301"/>
      <c r="DD13" s="301"/>
      <c r="DE13" s="302"/>
      <c r="DF13" s="275"/>
      <c r="DG13" s="293"/>
      <c r="DH13" s="288" t="s">
        <v>57</v>
      </c>
      <c r="DI13" s="295" t="s">
        <v>27</v>
      </c>
      <c r="DJ13" s="296"/>
      <c r="DK13" s="296"/>
      <c r="DL13" s="296"/>
      <c r="DM13" s="297"/>
      <c r="DN13" s="297"/>
      <c r="DO13" s="298"/>
      <c r="DP13" s="275"/>
      <c r="DQ13" s="293"/>
      <c r="DR13" s="288" t="s">
        <v>57</v>
      </c>
      <c r="DS13" s="295" t="s">
        <v>27</v>
      </c>
      <c r="DT13" s="296"/>
      <c r="DU13" s="296"/>
      <c r="DV13" s="296"/>
      <c r="DW13" s="297"/>
      <c r="DX13" s="297"/>
      <c r="DY13" s="298"/>
      <c r="DZ13" s="275"/>
      <c r="EA13" s="293"/>
      <c r="EB13" s="288" t="s">
        <v>57</v>
      </c>
      <c r="EC13" s="295" t="s">
        <v>27</v>
      </c>
      <c r="ED13" s="303"/>
      <c r="EE13" s="303"/>
      <c r="EF13" s="303"/>
      <c r="EG13" s="297"/>
      <c r="EH13" s="297"/>
      <c r="EI13" s="298"/>
      <c r="EJ13" s="275"/>
      <c r="EK13" s="293"/>
      <c r="EL13" s="288" t="s">
        <v>57</v>
      </c>
      <c r="EM13" s="295" t="s">
        <v>27</v>
      </c>
      <c r="EN13" s="296"/>
      <c r="EO13" s="296"/>
      <c r="EP13" s="296"/>
      <c r="EQ13" s="297"/>
      <c r="ER13" s="297"/>
      <c r="ES13" s="298"/>
      <c r="ET13" s="275"/>
      <c r="EU13" s="293"/>
      <c r="EV13" s="288" t="s">
        <v>57</v>
      </c>
      <c r="EW13" s="295" t="s">
        <v>27</v>
      </c>
      <c r="EX13" s="303"/>
      <c r="EY13" s="303"/>
      <c r="EZ13" s="303"/>
      <c r="FA13" s="297"/>
      <c r="FB13" s="297"/>
      <c r="FC13" s="298"/>
      <c r="FD13" s="275"/>
      <c r="FE13" s="293"/>
      <c r="FF13" s="288" t="s">
        <v>57</v>
      </c>
      <c r="FG13" s="295" t="s">
        <v>27</v>
      </c>
      <c r="FH13" s="296"/>
      <c r="FI13" s="296"/>
      <c r="FJ13" s="296"/>
      <c r="FK13" s="297"/>
      <c r="FL13" s="297"/>
      <c r="FM13" s="298"/>
      <c r="FN13" s="275"/>
      <c r="FO13" s="293"/>
      <c r="FP13" s="288" t="s">
        <v>57</v>
      </c>
      <c r="FQ13" s="295" t="s">
        <v>27</v>
      </c>
      <c r="FR13" s="296"/>
      <c r="FS13" s="296"/>
      <c r="FT13" s="296"/>
      <c r="FU13" s="297"/>
      <c r="FV13" s="297"/>
      <c r="FW13" s="298"/>
      <c r="FX13" s="275"/>
      <c r="FY13" s="293"/>
      <c r="FZ13" s="288" t="s">
        <v>57</v>
      </c>
      <c r="GA13" s="295" t="s">
        <v>27</v>
      </c>
      <c r="GB13" s="296"/>
      <c r="GC13" s="296"/>
      <c r="GD13" s="296"/>
      <c r="GE13" s="297"/>
      <c r="GF13" s="297"/>
      <c r="GG13" s="298"/>
      <c r="GH13" s="275"/>
      <c r="GI13" s="293"/>
      <c r="GJ13" s="288" t="s">
        <v>57</v>
      </c>
      <c r="GK13" s="295" t="s">
        <v>27</v>
      </c>
      <c r="GL13" s="296"/>
      <c r="GM13" s="296"/>
      <c r="GN13" s="296"/>
      <c r="GO13" s="297"/>
      <c r="GP13" s="297"/>
      <c r="GQ13" s="298"/>
      <c r="GR13" s="275"/>
      <c r="GS13" s="293"/>
      <c r="GT13" s="288" t="s">
        <v>57</v>
      </c>
      <c r="GU13" s="295" t="s">
        <v>27</v>
      </c>
      <c r="GV13" s="296"/>
      <c r="GW13" s="296"/>
      <c r="GX13" s="296"/>
      <c r="GY13" s="297"/>
      <c r="GZ13" s="297"/>
      <c r="HA13" s="298"/>
      <c r="HB13" s="275"/>
      <c r="HC13" s="293"/>
      <c r="HD13" s="288" t="s">
        <v>57</v>
      </c>
      <c r="HE13" s="295" t="s">
        <v>27</v>
      </c>
      <c r="HF13" s="296"/>
      <c r="HG13" s="296"/>
      <c r="HH13" s="296"/>
      <c r="HI13" s="297"/>
      <c r="HJ13" s="297"/>
      <c r="HK13" s="298"/>
      <c r="HL13" s="275"/>
      <c r="HM13" s="293"/>
      <c r="HN13" s="288" t="s">
        <v>57</v>
      </c>
      <c r="HO13" s="295" t="s">
        <v>27</v>
      </c>
      <c r="HP13" s="296"/>
      <c r="HQ13" s="296"/>
      <c r="HR13" s="296"/>
      <c r="HS13" s="297"/>
      <c r="HT13" s="297"/>
      <c r="HU13" s="298"/>
      <c r="HV13" s="275"/>
      <c r="HW13" s="293"/>
      <c r="HX13" s="288" t="s">
        <v>57</v>
      </c>
      <c r="HY13" s="295" t="s">
        <v>27</v>
      </c>
      <c r="HZ13" s="296"/>
      <c r="IA13" s="296"/>
      <c r="IB13" s="296"/>
      <c r="IC13" s="297"/>
      <c r="ID13" s="297"/>
      <c r="IE13" s="298"/>
      <c r="IF13" s="275"/>
      <c r="IG13" s="293"/>
      <c r="IH13" s="288" t="s">
        <v>57</v>
      </c>
      <c r="II13" s="295" t="s">
        <v>27</v>
      </c>
      <c r="IJ13" s="296"/>
      <c r="IK13" s="296"/>
      <c r="IL13" s="296"/>
      <c r="IM13" s="297"/>
      <c r="IN13" s="297"/>
      <c r="IO13" s="298"/>
      <c r="IP13" s="275"/>
      <c r="IQ13" s="293"/>
      <c r="IR13" s="304"/>
      <c r="JB13" s="304"/>
      <c r="JL13" s="304"/>
      <c r="JV13" s="304"/>
      <c r="KF13" s="304"/>
      <c r="KP13" s="304"/>
    </row>
    <row xmlns:x14ac="http://schemas.microsoft.com/office/spreadsheetml/2009/9/ac" r="14" x14ac:dyDescent="0.25">
      <c r="A14" s="428" t="str">
        <f ca="true">IF(ISBLANK('Data Summary'!A16),"",'Data Summary'!A16)</f>
        <v>BFA_2015_UIS</v>
      </c>
      <c r="B14" s="127" t="s">
        <v>30</v>
      </c>
      <c r="C14" s="20">
        <v>0</v>
      </c>
      <c r="D14" s="45">
        <f>SUMPRODUCT(H14:I14,$CT$34:$CU$34)/SUM($CT$34:$CU$34)</f>
        <v>39.16467228899662</v>
      </c>
      <c r="E14" s="45"/>
      <c r="F14" s="45"/>
      <c r="G14" s="7"/>
      <c r="H14" s="7">
        <v>42.7</v>
      </c>
      <c r="I14" s="26">
        <v>14</v>
      </c>
      <c r="J14" s="11"/>
      <c r="K14" s="16"/>
      <c r="L14" s="127" t="s">
        <v>30</v>
      </c>
      <c r="M14" s="20">
        <v>0</v>
      </c>
      <c r="N14" s="45"/>
      <c r="O14" s="45"/>
      <c r="P14" s="45"/>
      <c r="Q14" s="7">
        <v>12.390924956369986</v>
      </c>
      <c r="R14" s="7"/>
      <c r="S14" s="26"/>
      <c r="T14" s="11"/>
      <c r="U14" s="16"/>
      <c r="V14" s="127" t="s">
        <v>30</v>
      </c>
      <c r="W14" s="20">
        <v>0</v>
      </c>
      <c r="X14" s="45"/>
      <c r="Y14" s="45"/>
      <c r="Z14" s="45"/>
      <c r="AA14" s="7">
        <v>10.191082802547768</v>
      </c>
      <c r="AB14" s="7"/>
      <c r="AC14" s="26"/>
      <c r="AD14" s="11"/>
      <c r="AE14" s="16"/>
      <c r="AF14" s="127" t="s">
        <v>30</v>
      </c>
      <c r="AG14" s="20">
        <v>0</v>
      </c>
      <c r="AH14" s="45">
        <f>SUMPRODUCT(AL14:AM14,$CT$34:$CU$34)/SUM($CT$34:$CU$34)</f>
        <v>29.419675941297555</v>
      </c>
      <c r="AI14" s="45"/>
      <c r="AJ14" s="45"/>
      <c r="AK14" s="7"/>
      <c r="AL14" s="7">
        <f>100-68.4</f>
        <v>31.599999999999994</v>
      </c>
      <c r="AM14" s="26">
        <v>13.9</v>
      </c>
      <c r="AN14" s="11"/>
      <c r="AO14" s="16"/>
      <c r="AP14" s="127" t="s">
        <v>30</v>
      </c>
      <c r="AQ14" s="20">
        <v>0</v>
      </c>
      <c r="AR14" s="45">
        <f>SUMPRODUCT(AV14:AW14,$CT$34:$CU$34)/SUM($CT$34:$CU$34)</f>
        <v>26.467494521548577</v>
      </c>
      <c r="AS14" s="45"/>
      <c r="AT14" s="45"/>
      <c r="AU14" s="7"/>
      <c r="AV14" s="7">
        <v>28.5</v>
      </c>
      <c r="AW14" s="26">
        <v>12</v>
      </c>
      <c r="AX14" s="11"/>
      <c r="AY14" s="16"/>
      <c r="AZ14" s="127" t="s">
        <v>30</v>
      </c>
      <c r="BA14" s="20">
        <v>0</v>
      </c>
      <c r="BB14" s="45"/>
      <c r="BC14" s="45"/>
      <c r="BD14" s="45"/>
      <c r="BE14" s="7">
        <v>15.181932245922198</v>
      </c>
      <c r="BF14" s="7"/>
      <c r="BG14" s="26"/>
      <c r="BH14" s="11"/>
      <c r="BI14" s="16"/>
      <c r="BJ14" s="127" t="s">
        <v>30</v>
      </c>
      <c r="BK14" s="20">
        <v>0</v>
      </c>
      <c r="BL14" s="45"/>
      <c r="BM14" s="45"/>
      <c r="BN14" s="45"/>
      <c r="BO14" s="7">
        <v>14.409534127843983</v>
      </c>
      <c r="BP14" s="7"/>
      <c r="BQ14" s="26"/>
      <c r="BR14" s="11"/>
      <c r="BS14" s="16"/>
      <c r="BT14" s="127" t="s">
        <v>30</v>
      </c>
      <c r="BU14" s="20">
        <v>0</v>
      </c>
      <c r="BV14" s="45">
        <f>SUMPRODUCT(BZ14:CA14,$CT$34:$CU$34)/SUM($CT$34:$CU$34)</f>
        <v>25.623268477322533</v>
      </c>
      <c r="BW14" s="45"/>
      <c r="BX14" s="45"/>
      <c r="BY14" s="7"/>
      <c r="BZ14" s="7">
        <f>100-72.8</f>
        <v>27.200000000000003</v>
      </c>
      <c r="CA14" s="26">
        <v>14.4</v>
      </c>
      <c r="CB14" s="11"/>
      <c r="CC14" s="16"/>
      <c r="CD14" s="127" t="s">
        <v>30</v>
      </c>
      <c r="CE14" s="20">
        <v>0</v>
      </c>
      <c r="CF14" s="45">
        <f>SUMPRODUCT(CJ14:CK14,$CT$34:$CU$34)/SUM($CT$34:$CU$34)</f>
        <v>26.813858821966932</v>
      </c>
      <c r="CG14" s="45"/>
      <c r="CH14" s="45"/>
      <c r="CI14" s="7"/>
      <c r="CJ14" s="7">
        <v>28.6</v>
      </c>
      <c r="CK14" s="26">
        <v>14.1</v>
      </c>
      <c r="CL14" s="11"/>
      <c r="CM14" s="16"/>
      <c r="CN14" s="127" t="s">
        <v>30</v>
      </c>
      <c r="CO14" s="20">
        <v>0</v>
      </c>
      <c r="CP14" s="45"/>
      <c r="CQ14" s="45"/>
      <c r="CR14" s="45"/>
      <c r="CS14" s="7"/>
      <c r="CT14" s="7"/>
      <c r="CU14" s="26"/>
      <c r="CV14" s="11"/>
      <c r="CW14" s="16"/>
      <c r="CX14" s="127" t="s">
        <v>30</v>
      </c>
      <c r="CY14" s="20">
        <v>0</v>
      </c>
      <c r="CZ14" s="45">
        <f>SUMPRODUCT(DD14:DE14,$CT$34:$CU$34)/SUM($CT$34:$CU$34)</f>
        <v>26.523095823095826</v>
      </c>
      <c r="DA14" s="45"/>
      <c r="DB14" s="45"/>
      <c r="DC14" s="7"/>
      <c r="DD14" s="7">
        <f>100-75.3</f>
        <v>24.700000000000003</v>
      </c>
      <c r="DE14" s="26">
        <v>39.5</v>
      </c>
      <c r="DF14" s="11"/>
      <c r="DG14" s="16"/>
      <c r="DH14" s="127" t="s">
        <v>30</v>
      </c>
      <c r="DI14" s="20">
        <v>0</v>
      </c>
      <c r="DJ14" s="45">
        <f>(DM14/100*DM34+DN14/100*DN34+DO14/100*DO34)/(DM34+DN34+DO34)*100</f>
        <v>26.10720953217659</v>
      </c>
      <c r="DK14" s="45">
        <f>100-89.5</f>
        <v>10.5</v>
      </c>
      <c r="DL14" s="45">
        <f>100-70.4</f>
        <v>29.599999999999994</v>
      </c>
      <c r="DM14" s="7">
        <f>(668-569)/DM34*100</f>
        <v>14.820359281437126</v>
      </c>
      <c r="DN14" s="7">
        <f>100-74.1</f>
        <v>25.900000000000006</v>
      </c>
      <c r="DO14" s="26">
        <f>(2889-2029)/2889*100</f>
        <v>29.768085842852198</v>
      </c>
      <c r="DP14" s="11"/>
      <c r="DQ14" s="16"/>
      <c r="DR14" s="127" t="s">
        <v>30</v>
      </c>
      <c r="DS14" s="20">
        <v>0</v>
      </c>
      <c r="DT14" s="45"/>
      <c r="DU14" s="45"/>
      <c r="DV14" s="45"/>
      <c r="DW14" s="7"/>
      <c r="DX14" s="7"/>
      <c r="DY14" s="26"/>
      <c r="DZ14" s="11"/>
      <c r="EA14" s="16"/>
      <c r="EB14" s="127" t="s">
        <v>30</v>
      </c>
      <c r="EC14" s="20">
        <v>0</v>
      </c>
      <c r="ED14" s="45"/>
      <c r="EE14" s="45"/>
      <c r="EF14" s="45"/>
      <c r="EG14" s="206"/>
      <c r="EH14" s="206"/>
      <c r="EI14" s="26"/>
      <c r="EJ14" s="11"/>
      <c r="EK14" s="16"/>
      <c r="EL14" s="127" t="s">
        <v>30</v>
      </c>
      <c r="EM14" s="20">
        <v>0</v>
      </c>
      <c r="EN14" s="45"/>
      <c r="EO14" s="45"/>
      <c r="EP14" s="45"/>
      <c r="EQ14" s="7"/>
      <c r="ER14" s="7"/>
      <c r="ES14" s="26"/>
      <c r="ET14" s="11"/>
      <c r="EU14" s="16"/>
      <c r="EV14" s="127" t="s">
        <v>30</v>
      </c>
      <c r="EW14" s="20">
        <v>0</v>
      </c>
      <c r="EX14" s="45"/>
      <c r="EY14" s="45"/>
      <c r="EZ14" s="45"/>
      <c r="FA14" s="206">
        <v>11.439466158245949</v>
      </c>
      <c r="FB14" s="206"/>
      <c r="FC14" s="26">
        <v>18.399999999999999</v>
      </c>
      <c r="FD14" s="11"/>
      <c r="FE14" s="16"/>
      <c r="FF14" s="127" t="s">
        <v>30</v>
      </c>
      <c r="FG14" s="20">
        <v>0</v>
      </c>
      <c r="FH14" s="45"/>
      <c r="FI14" s="45"/>
      <c r="FJ14" s="45"/>
      <c r="FK14" s="7"/>
      <c r="FL14" s="7"/>
      <c r="FM14" s="26"/>
      <c r="FN14" s="11"/>
      <c r="FO14" s="16"/>
      <c r="FP14" s="127" t="s">
        <v>30</v>
      </c>
      <c r="FQ14" s="20">
        <v>0</v>
      </c>
      <c r="FR14" s="45"/>
      <c r="FS14" s="45"/>
      <c r="FT14" s="45"/>
      <c r="FU14" s="419"/>
      <c r="FV14" s="419"/>
      <c r="FW14" s="26"/>
      <c r="FX14" s="11"/>
      <c r="FY14" s="16"/>
      <c r="FZ14" s="127" t="s">
        <v>30</v>
      </c>
      <c r="GA14" s="20">
        <v>0</v>
      </c>
      <c r="GB14" s="45"/>
      <c r="GC14" s="45"/>
      <c r="GD14" s="45"/>
      <c r="GE14" s="419"/>
      <c r="GF14" s="419"/>
      <c r="GG14" s="26"/>
      <c r="GH14" s="11"/>
      <c r="GI14" s="16"/>
      <c r="GJ14" s="127" t="s">
        <v>30</v>
      </c>
      <c r="GK14" s="20">
        <v>0</v>
      </c>
      <c r="GL14" s="45"/>
      <c r="GM14" s="45"/>
      <c r="GN14" s="45"/>
      <c r="GO14" s="419"/>
      <c r="GP14" s="419"/>
      <c r="GQ14" s="26"/>
      <c r="GR14" s="11"/>
      <c r="GS14" s="16"/>
      <c r="GT14" s="127" t="s">
        <v>30</v>
      </c>
      <c r="GU14" s="20">
        <v>0</v>
      </c>
      <c r="GV14" s="45"/>
      <c r="GW14" s="45"/>
      <c r="GX14" s="45"/>
      <c r="GY14" s="419"/>
      <c r="GZ14" s="419"/>
      <c r="HA14" s="26"/>
      <c r="HB14" s="11"/>
      <c r="HC14" s="16"/>
      <c r="HD14" s="127" t="s">
        <v>30</v>
      </c>
      <c r="HE14" s="20">
        <v>0</v>
      </c>
      <c r="HF14" s="45"/>
      <c r="HG14" s="45"/>
      <c r="HH14" s="45"/>
      <c r="HI14" s="419"/>
      <c r="HJ14" s="419"/>
      <c r="HK14" s="26"/>
      <c r="HL14" s="11"/>
      <c r="HM14" s="16"/>
      <c r="HN14" s="127" t="s">
        <v>30</v>
      </c>
      <c r="HO14" s="20">
        <v>0</v>
      </c>
      <c r="HP14" s="45"/>
      <c r="HQ14" s="45"/>
      <c r="HR14" s="45"/>
      <c r="HS14" s="452">
        <f>100-(1362/HS34*100)</f>
        <v>18.976799524092797</v>
      </c>
      <c r="HT14" s="452"/>
      <c r="HU14" s="26">
        <f>100-(3668/HU34*100)</f>
        <v>10.471076397363916</v>
      </c>
      <c r="HV14" s="11"/>
      <c r="HW14" s="16"/>
      <c r="HX14" s="127" t="s">
        <v>30</v>
      </c>
      <c r="HY14" s="20">
        <v>0</v>
      </c>
      <c r="HZ14" s="45"/>
      <c r="IA14" s="45"/>
      <c r="IB14" s="45"/>
      <c r="IC14" s="452">
        <f>100-(1614/IC34*100)</f>
        <v>8.7620124364047598</v>
      </c>
      <c r="ID14" s="452"/>
      <c r="IE14" s="26">
        <f>100-(3666/IE34*100)</f>
        <v>7.9819277108433795</v>
      </c>
      <c r="IF14" s="11"/>
      <c r="IG14" s="16"/>
      <c r="IH14" s="127" t="s">
        <v>30</v>
      </c>
      <c r="II14" s="20">
        <v>0</v>
      </c>
      <c r="IJ14" s="45"/>
      <c r="IK14" s="45"/>
      <c r="IL14" s="45"/>
      <c r="IM14" s="419"/>
      <c r="IN14" s="419"/>
      <c r="IO14" s="26"/>
      <c r="IP14" s="11"/>
      <c r="IQ14" s="16"/>
    </row>
    <row xmlns:x14ac="http://schemas.microsoft.com/office/spreadsheetml/2009/9/ac" r="15" s="2" customFormat="true" x14ac:dyDescent="0.25">
      <c r="A15" s="428" t="str">
        <f ca="true">IF(ISBLANK('Data Summary'!A17),"",'Data Summary'!A17)</f>
        <v>BFA_2016_EMIS</v>
      </c>
      <c r="B15" s="127" t="s">
        <v>105</v>
      </c>
      <c r="C15" s="80">
        <v>0</v>
      </c>
      <c r="D15" s="45"/>
      <c r="E15" s="45"/>
      <c r="F15" s="45"/>
      <c r="G15" s="7"/>
      <c r="H15" s="7"/>
      <c r="I15" s="26"/>
      <c r="J15" s="11"/>
      <c r="K15" s="16"/>
      <c r="L15" s="127" t="s">
        <v>105</v>
      </c>
      <c r="M15" s="80">
        <v>0</v>
      </c>
      <c r="N15" s="45"/>
      <c r="O15" s="45"/>
      <c r="P15" s="45"/>
      <c r="Q15" s="7"/>
      <c r="R15" s="7"/>
      <c r="S15" s="26"/>
      <c r="T15" s="11"/>
      <c r="U15" s="16"/>
      <c r="V15" s="127" t="s">
        <v>105</v>
      </c>
      <c r="W15" s="80">
        <v>0</v>
      </c>
      <c r="X15" s="45"/>
      <c r="Y15" s="45"/>
      <c r="Z15" s="45"/>
      <c r="AA15" s="7"/>
      <c r="AB15" s="7"/>
      <c r="AC15" s="26"/>
      <c r="AD15" s="11"/>
      <c r="AE15" s="16"/>
      <c r="AF15" s="127" t="s">
        <v>105</v>
      </c>
      <c r="AG15" s="80">
        <v>0</v>
      </c>
      <c r="AH15" s="45"/>
      <c r="AI15" s="45"/>
      <c r="AJ15" s="45"/>
      <c r="AK15" s="7"/>
      <c r="AL15" s="7"/>
      <c r="AM15" s="26"/>
      <c r="AN15" s="11"/>
      <c r="AO15" s="16"/>
      <c r="AP15" s="127" t="s">
        <v>105</v>
      </c>
      <c r="AQ15" s="80">
        <v>0</v>
      </c>
      <c r="AR15" s="45"/>
      <c r="AS15" s="45"/>
      <c r="AT15" s="45"/>
      <c r="AU15" s="7"/>
      <c r="AV15" s="7"/>
      <c r="AW15" s="26"/>
      <c r="AX15" s="11"/>
      <c r="AY15" s="16"/>
      <c r="AZ15" s="127" t="s">
        <v>105</v>
      </c>
      <c r="BA15" s="80">
        <v>0</v>
      </c>
      <c r="BB15" s="45"/>
      <c r="BC15" s="45"/>
      <c r="BD15" s="45"/>
      <c r="BE15" s="7"/>
      <c r="BF15" s="7"/>
      <c r="BG15" s="26"/>
      <c r="BH15" s="11"/>
      <c r="BI15" s="16"/>
      <c r="BJ15" s="127" t="s">
        <v>105</v>
      </c>
      <c r="BK15" s="80">
        <v>0</v>
      </c>
      <c r="BL15" s="45"/>
      <c r="BM15" s="45"/>
      <c r="BN15" s="45"/>
      <c r="BO15" s="7"/>
      <c r="BP15" s="7"/>
      <c r="BQ15" s="26"/>
      <c r="BR15" s="11"/>
      <c r="BS15" s="16"/>
      <c r="BT15" s="127" t="s">
        <v>105</v>
      </c>
      <c r="BU15" s="80">
        <v>0</v>
      </c>
      <c r="BV15" s="45"/>
      <c r="BW15" s="45"/>
      <c r="BX15" s="45"/>
      <c r="BY15" s="7"/>
      <c r="BZ15" s="7"/>
      <c r="CA15" s="26"/>
      <c r="CB15" s="11"/>
      <c r="CC15" s="16"/>
      <c r="CD15" s="127" t="s">
        <v>105</v>
      </c>
      <c r="CE15" s="80">
        <v>0</v>
      </c>
      <c r="CF15" s="45"/>
      <c r="CG15" s="45"/>
      <c r="CH15" s="45"/>
      <c r="CI15" s="7"/>
      <c r="CJ15" s="7"/>
      <c r="CK15" s="26"/>
      <c r="CL15" s="11"/>
      <c r="CM15" s="16"/>
      <c r="CN15" s="127" t="s">
        <v>105</v>
      </c>
      <c r="CO15" s="80">
        <v>0</v>
      </c>
      <c r="CP15" s="45"/>
      <c r="CQ15" s="45"/>
      <c r="CR15" s="45"/>
      <c r="CS15" s="7"/>
      <c r="CT15" s="7"/>
      <c r="CU15" s="26"/>
      <c r="CV15" s="11"/>
      <c r="CW15" s="16"/>
      <c r="CX15" s="127" t="s">
        <v>105</v>
      </c>
      <c r="CY15" s="80">
        <v>0</v>
      </c>
      <c r="CZ15" s="45"/>
      <c r="DA15" s="45"/>
      <c r="DB15" s="45"/>
      <c r="DC15" s="7"/>
      <c r="DD15" s="7"/>
      <c r="DE15" s="26"/>
      <c r="DF15" s="11"/>
      <c r="DG15" s="16"/>
      <c r="DH15" s="127" t="s">
        <v>105</v>
      </c>
      <c r="DI15" s="80">
        <v>0</v>
      </c>
      <c r="DJ15" s="45"/>
      <c r="DK15" s="45"/>
      <c r="DL15" s="45"/>
      <c r="DM15" s="7"/>
      <c r="DN15" s="7"/>
      <c r="DO15" s="26"/>
      <c r="DP15" s="11"/>
      <c r="DQ15" s="16"/>
      <c r="DR15" s="127" t="s">
        <v>105</v>
      </c>
      <c r="DS15" s="80">
        <v>0</v>
      </c>
      <c r="DT15" s="45"/>
      <c r="DU15" s="45"/>
      <c r="DV15" s="45"/>
      <c r="DW15" s="7"/>
      <c r="DX15" s="7"/>
      <c r="DY15" s="26"/>
      <c r="DZ15" s="11"/>
      <c r="EA15" s="16"/>
      <c r="EB15" s="127" t="s">
        <v>105</v>
      </c>
      <c r="EC15" s="80">
        <v>0</v>
      </c>
      <c r="ED15" s="45"/>
      <c r="EE15" s="45"/>
      <c r="EF15" s="45"/>
      <c r="EG15" s="206"/>
      <c r="EH15" s="206"/>
      <c r="EI15" s="26"/>
      <c r="EJ15" s="11"/>
      <c r="EK15" s="16"/>
      <c r="EL15" s="127" t="s">
        <v>105</v>
      </c>
      <c r="EM15" s="80">
        <v>0</v>
      </c>
      <c r="EN15" s="45"/>
      <c r="EO15" s="45"/>
      <c r="EP15" s="45"/>
      <c r="EQ15" s="7"/>
      <c r="ER15" s="7"/>
      <c r="ES15" s="26"/>
      <c r="ET15" s="11"/>
      <c r="EU15" s="16"/>
      <c r="EV15" s="127" t="s">
        <v>105</v>
      </c>
      <c r="EW15" s="80">
        <v>0</v>
      </c>
      <c r="EX15" s="45"/>
      <c r="EY15" s="45"/>
      <c r="EZ15" s="45"/>
      <c r="FA15" s="206"/>
      <c r="FB15" s="206"/>
      <c r="FC15" s="26"/>
      <c r="FD15" s="11"/>
      <c r="FE15" s="16"/>
      <c r="FF15" s="127" t="s">
        <v>105</v>
      </c>
      <c r="FG15" s="80">
        <v>0</v>
      </c>
      <c r="FH15" s="45"/>
      <c r="FI15" s="45"/>
      <c r="FJ15" s="45"/>
      <c r="FK15" s="7"/>
      <c r="FL15" s="7"/>
      <c r="FM15" s="26"/>
      <c r="FN15" s="11"/>
      <c r="FO15" s="16"/>
      <c r="FP15" s="127" t="s">
        <v>105</v>
      </c>
      <c r="FQ15" s="80">
        <v>0</v>
      </c>
      <c r="FR15" s="45"/>
      <c r="FS15" s="45"/>
      <c r="FT15" s="45"/>
      <c r="FU15" s="419"/>
      <c r="FV15" s="419"/>
      <c r="FW15" s="26"/>
      <c r="FX15" s="11"/>
      <c r="FY15" s="16"/>
      <c r="FZ15" s="127" t="s">
        <v>105</v>
      </c>
      <c r="GA15" s="80">
        <v>0</v>
      </c>
      <c r="GB15" s="45"/>
      <c r="GC15" s="45"/>
      <c r="GD15" s="45"/>
      <c r="GE15" s="419"/>
      <c r="GF15" s="419"/>
      <c r="GG15" s="26"/>
      <c r="GH15" s="11"/>
      <c r="GI15" s="16"/>
      <c r="GJ15" s="127" t="s">
        <v>105</v>
      </c>
      <c r="GK15" s="80">
        <v>0</v>
      </c>
      <c r="GL15" s="45"/>
      <c r="GM15" s="45"/>
      <c r="GN15" s="45"/>
      <c r="GO15" s="419"/>
      <c r="GP15" s="419"/>
      <c r="GQ15" s="26"/>
      <c r="GR15" s="11"/>
      <c r="GS15" s="16"/>
      <c r="GT15" s="127" t="s">
        <v>105</v>
      </c>
      <c r="GU15" s="80">
        <v>0</v>
      </c>
      <c r="GV15" s="45"/>
      <c r="GW15" s="45"/>
      <c r="GX15" s="45"/>
      <c r="GY15" s="419"/>
      <c r="GZ15" s="419"/>
      <c r="HA15" s="26"/>
      <c r="HB15" s="11"/>
      <c r="HC15" s="16"/>
      <c r="HD15" s="127" t="s">
        <v>105</v>
      </c>
      <c r="HE15" s="80">
        <v>0</v>
      </c>
      <c r="HF15" s="45"/>
      <c r="HG15" s="45"/>
      <c r="HH15" s="45"/>
      <c r="HI15" s="419"/>
      <c r="HJ15" s="419"/>
      <c r="HK15" s="26"/>
      <c r="HL15" s="11"/>
      <c r="HM15" s="16"/>
      <c r="HN15" s="127" t="s">
        <v>105</v>
      </c>
      <c r="HO15" s="80">
        <v>0</v>
      </c>
      <c r="HP15" s="45"/>
      <c r="HQ15" s="45"/>
      <c r="HR15" s="45"/>
      <c r="HS15" s="452"/>
      <c r="HT15" s="452"/>
      <c r="HU15" s="26"/>
      <c r="HV15" s="11"/>
      <c r="HW15" s="16"/>
      <c r="HX15" s="127" t="s">
        <v>105</v>
      </c>
      <c r="HY15" s="80">
        <v>0</v>
      </c>
      <c r="HZ15" s="45"/>
      <c r="IA15" s="45"/>
      <c r="IB15" s="45"/>
      <c r="IC15" s="452"/>
      <c r="ID15" s="452"/>
      <c r="IE15" s="26"/>
      <c r="IF15" s="11"/>
      <c r="IG15" s="16"/>
      <c r="IH15" s="127" t="s">
        <v>105</v>
      </c>
      <c r="II15" s="80">
        <v>0</v>
      </c>
      <c r="IJ15" s="45"/>
      <c r="IK15" s="45"/>
      <c r="IL15" s="45"/>
      <c r="IM15" s="419"/>
      <c r="IN15" s="419"/>
      <c r="IO15" s="26"/>
      <c r="IP15" s="11"/>
      <c r="IQ15" s="16"/>
      <c r="IR15" s="140"/>
      <c r="JB15" s="140"/>
      <c r="JL15" s="140"/>
      <c r="JV15" s="140"/>
      <c r="KF15" s="140"/>
      <c r="KP15" s="140"/>
    </row>
    <row xmlns:x14ac="http://schemas.microsoft.com/office/spreadsheetml/2009/9/ac" r="16" s="2" customFormat="true" x14ac:dyDescent="0.25">
      <c r="A16" s="428" t="str">
        <f ca="true">IF(ISBLANK('Data Summary'!A18),"",'Data Summary'!A18)</f>
        <v>BFA_2016_UIS</v>
      </c>
      <c r="B16" s="128"/>
      <c r="C16" s="21"/>
      <c r="D16" s="79"/>
      <c r="E16" s="45"/>
      <c r="F16" s="7"/>
      <c r="G16" s="7"/>
      <c r="H16" s="7"/>
      <c r="I16" s="26"/>
      <c r="J16" s="11"/>
      <c r="K16" s="16"/>
      <c r="L16" s="128" t="s">
        <v>306</v>
      </c>
      <c r="M16" s="21"/>
      <c r="N16" s="79">
        <v>65.5</v>
      </c>
      <c r="O16" s="45">
        <v>81.900000000000006</v>
      </c>
      <c r="P16" s="7">
        <v>61.6</v>
      </c>
      <c r="Q16" s="7"/>
      <c r="R16" s="7">
        <v>65.5</v>
      </c>
      <c r="S16" s="26"/>
      <c r="T16" s="11"/>
      <c r="U16" s="16"/>
      <c r="V16" s="128" t="s">
        <v>306</v>
      </c>
      <c r="W16" s="21"/>
      <c r="X16" s="79">
        <v>65.900000000000006</v>
      </c>
      <c r="Y16" s="45">
        <v>84.7</v>
      </c>
      <c r="Z16" s="7">
        <v>62.1</v>
      </c>
      <c r="AA16" s="7"/>
      <c r="AB16" s="7">
        <v>65.900000000000006</v>
      </c>
      <c r="AC16" s="26"/>
      <c r="AD16" s="11"/>
      <c r="AE16" s="16"/>
      <c r="AF16" s="128"/>
      <c r="AG16" s="21"/>
      <c r="AH16" s="79"/>
      <c r="AI16" s="45"/>
      <c r="AJ16" s="45"/>
      <c r="AK16" s="7"/>
      <c r="AL16" s="7"/>
      <c r="AM16" s="26"/>
      <c r="AN16" s="11"/>
      <c r="AO16" s="16"/>
      <c r="AP16" s="128"/>
      <c r="AQ16" s="21"/>
      <c r="AR16" s="79"/>
      <c r="AS16" s="45"/>
      <c r="AT16" s="7"/>
      <c r="AU16" s="7"/>
      <c r="AV16" s="7"/>
      <c r="AW16" s="26"/>
      <c r="AX16" s="11"/>
      <c r="AY16" s="16"/>
      <c r="AZ16" s="128" t="s">
        <v>306</v>
      </c>
      <c r="BA16" s="21"/>
      <c r="BB16" s="79">
        <v>68.8</v>
      </c>
      <c r="BC16" s="45">
        <v>86</v>
      </c>
      <c r="BD16" s="7">
        <v>65.099999999999994</v>
      </c>
      <c r="BE16" s="7"/>
      <c r="BF16" s="7">
        <v>68.8</v>
      </c>
      <c r="BG16" s="26"/>
      <c r="BH16" s="11"/>
      <c r="BI16" s="16"/>
      <c r="BJ16" s="128" t="s">
        <v>306</v>
      </c>
      <c r="BK16" s="21"/>
      <c r="BL16" s="79">
        <v>70.2</v>
      </c>
      <c r="BM16" s="45">
        <v>86.2</v>
      </c>
      <c r="BN16" s="7">
        <v>66.7</v>
      </c>
      <c r="BO16" s="7"/>
      <c r="BP16" s="7">
        <v>70.2</v>
      </c>
      <c r="BQ16" s="26"/>
      <c r="BR16" s="11"/>
      <c r="BS16" s="16"/>
      <c r="BT16" s="128"/>
      <c r="BU16" s="21"/>
      <c r="BV16" s="79"/>
      <c r="BW16" s="45"/>
      <c r="BX16" s="7"/>
      <c r="BY16" s="7"/>
      <c r="BZ16" s="7"/>
      <c r="CA16" s="26"/>
      <c r="CB16" s="11"/>
      <c r="CC16" s="16"/>
      <c r="CD16" s="128"/>
      <c r="CE16" s="21"/>
      <c r="CF16" s="79"/>
      <c r="CG16" s="45"/>
      <c r="CH16" s="45"/>
      <c r="CI16" s="7"/>
      <c r="CJ16" s="7"/>
      <c r="CK16" s="26"/>
      <c r="CL16" s="11"/>
      <c r="CM16" s="16"/>
      <c r="CN16" s="126" t="s">
        <v>289</v>
      </c>
      <c r="CO16" s="21" t="s">
        <v>327</v>
      </c>
      <c r="CP16" s="112"/>
      <c r="CQ16" s="45"/>
      <c r="CR16" s="7"/>
      <c r="CS16" s="7">
        <v>85</v>
      </c>
      <c r="CT16" s="7">
        <f>100-31.2</f>
        <v>68.8</v>
      </c>
      <c r="CU16" s="26">
        <f>100-9.3</f>
        <v>90.7</v>
      </c>
      <c r="CV16" s="11"/>
      <c r="CW16" s="16"/>
      <c r="CX16" s="128"/>
      <c r="CY16" s="21"/>
      <c r="CZ16" s="112"/>
      <c r="DA16" s="45"/>
      <c r="DB16" s="7"/>
      <c r="DC16" s="7"/>
      <c r="DD16" s="7"/>
      <c r="DE16" s="26"/>
      <c r="DF16" s="11"/>
      <c r="DG16" s="16"/>
      <c r="DH16" s="126"/>
      <c r="DI16" s="21"/>
      <c r="DJ16" s="112"/>
      <c r="DK16" s="45"/>
      <c r="DL16" s="7"/>
      <c r="DM16" s="7"/>
      <c r="DN16" s="7"/>
      <c r="DO16" s="26"/>
      <c r="DP16" s="11"/>
      <c r="DQ16" s="16"/>
      <c r="DR16" s="126"/>
      <c r="DS16" s="21"/>
      <c r="DT16" s="112"/>
      <c r="DU16" s="45"/>
      <c r="DV16" s="7"/>
      <c r="DW16" s="7"/>
      <c r="DX16" s="7"/>
      <c r="DY16" s="26"/>
      <c r="DZ16" s="11"/>
      <c r="EA16" s="16"/>
      <c r="EB16" s="126" t="s">
        <v>230</v>
      </c>
      <c r="EC16" s="21"/>
      <c r="ED16" s="45">
        <f>(EG16*EG34+EH16*EH34)/(EG34+EH34)</f>
        <v>74.69588285854617</v>
      </c>
      <c r="EE16" s="45">
        <v>89.6</v>
      </c>
      <c r="EF16" s="206">
        <v>71.2</v>
      </c>
      <c r="EG16" s="206">
        <v>74.63</v>
      </c>
      <c r="EH16" s="206">
        <v>74.7</v>
      </c>
      <c r="EI16" s="26"/>
      <c r="EJ16" s="11"/>
      <c r="EK16" s="16"/>
      <c r="EL16" s="126"/>
      <c r="EM16" s="21"/>
      <c r="EN16" s="112"/>
      <c r="EO16" s="45"/>
      <c r="EP16" s="7"/>
      <c r="EQ16" s="7"/>
      <c r="ER16" s="7"/>
      <c r="ES16" s="26"/>
      <c r="ET16" s="11"/>
      <c r="EU16" s="16"/>
      <c r="EV16" s="126" t="s">
        <v>306</v>
      </c>
      <c r="EW16" s="21"/>
      <c r="EX16" s="45">
        <v>75.8</v>
      </c>
      <c r="EY16" s="45">
        <v>90.8</v>
      </c>
      <c r="EZ16" s="206">
        <v>72.400000000000006</v>
      </c>
      <c r="FA16" s="206"/>
      <c r="FB16" s="206">
        <v>75.8</v>
      </c>
      <c r="FC16" s="26"/>
      <c r="FD16" s="11"/>
      <c r="FE16" s="16"/>
      <c r="FF16" s="126"/>
      <c r="FG16" s="21"/>
      <c r="FH16" s="112"/>
      <c r="FI16" s="45"/>
      <c r="FJ16" s="7"/>
      <c r="FK16" s="7"/>
      <c r="FL16" s="7"/>
      <c r="FM16" s="26"/>
      <c r="FN16" s="11"/>
      <c r="FO16" s="16"/>
      <c r="FP16" s="128"/>
      <c r="FQ16" s="6"/>
      <c r="FR16" s="45"/>
      <c r="FS16" s="419"/>
      <c r="FT16" s="419"/>
      <c r="FU16" s="419"/>
      <c r="FV16" s="45"/>
      <c r="FW16" s="66"/>
      <c r="FX16" s="11"/>
      <c r="FY16" s="16"/>
      <c r="FZ16" s="126" t="s">
        <v>230</v>
      </c>
      <c r="GA16" s="6"/>
      <c r="GB16" s="45">
        <v>79.788890523116152</v>
      </c>
      <c r="GC16" s="419">
        <v>92.2</v>
      </c>
      <c r="GD16" s="419">
        <v>74.5</v>
      </c>
      <c r="GE16" s="419">
        <v>85.830860534124625</v>
      </c>
      <c r="GF16" s="45">
        <v>78</v>
      </c>
      <c r="GG16" s="66">
        <v>84.997301672962763</v>
      </c>
      <c r="GH16" s="11"/>
      <c r="GI16" s="16"/>
      <c r="GJ16" s="126" t="s">
        <v>230</v>
      </c>
      <c r="GK16" s="6"/>
      <c r="GL16" s="45">
        <v>83.762319835277964</v>
      </c>
      <c r="GM16" s="419">
        <v>92.6</v>
      </c>
      <c r="GN16" s="419">
        <v>76.099999999999994</v>
      </c>
      <c r="GO16" s="419">
        <v>85.472761427676886</v>
      </c>
      <c r="GP16" s="45">
        <v>82.6</v>
      </c>
      <c r="GQ16" s="66">
        <v>87.455561198577954</v>
      </c>
      <c r="GR16" s="11"/>
      <c r="GS16" s="16"/>
      <c r="GT16" s="128"/>
      <c r="GU16" s="6"/>
      <c r="GV16" s="45"/>
      <c r="GW16" s="419"/>
      <c r="GX16" s="419"/>
      <c r="GY16" s="419"/>
      <c r="GZ16" s="45"/>
      <c r="HA16" s="66"/>
      <c r="HB16" s="11"/>
      <c r="HC16" s="16"/>
      <c r="HD16" s="128"/>
      <c r="HE16" s="6"/>
      <c r="HF16" s="45"/>
      <c r="HG16" s="419"/>
      <c r="HH16" s="419"/>
      <c r="HI16" s="419"/>
      <c r="HJ16" s="45"/>
      <c r="HK16" s="66"/>
      <c r="HL16" s="11"/>
      <c r="HM16" s="16"/>
      <c r="HN16" s="126" t="s">
        <v>230</v>
      </c>
      <c r="HO16" s="6"/>
      <c r="HP16" s="45">
        <f>HT16</f>
        <v>81.099999999999994</v>
      </c>
      <c r="HQ16" s="452">
        <v>93</v>
      </c>
      <c r="HR16" s="452">
        <v>77.8</v>
      </c>
      <c r="HS16" s="452"/>
      <c r="HT16" s="45">
        <v>81.099999999999994</v>
      </c>
      <c r="HU16" s="66"/>
      <c r="HV16" s="11"/>
      <c r="HW16" s="16"/>
      <c r="HX16" s="126" t="s">
        <v>230</v>
      </c>
      <c r="HY16" s="6"/>
      <c r="HZ16" s="45">
        <f>ID16</f>
        <v>81.099999999999994</v>
      </c>
      <c r="IA16" s="452">
        <v>91.6</v>
      </c>
      <c r="IB16" s="452">
        <v>78</v>
      </c>
      <c r="IC16" s="452"/>
      <c r="ID16" s="45">
        <v>81.099999999999994</v>
      </c>
      <c r="IE16" s="66"/>
      <c r="IF16" s="11"/>
      <c r="IG16" s="16"/>
      <c r="IH16" s="128"/>
      <c r="II16" s="6"/>
      <c r="IJ16" s="45"/>
      <c r="IK16" s="419"/>
      <c r="IL16" s="419"/>
      <c r="IM16" s="419"/>
      <c r="IN16" s="45"/>
      <c r="IO16" s="66"/>
      <c r="IP16" s="11"/>
      <c r="IQ16" s="16"/>
      <c r="IR16" s="140"/>
      <c r="JB16" s="140"/>
      <c r="JL16" s="140"/>
      <c r="JV16" s="140"/>
      <c r="KF16" s="140"/>
      <c r="KP16" s="140"/>
    </row>
    <row xmlns:x14ac="http://schemas.microsoft.com/office/spreadsheetml/2009/9/ac" r="17" s="2" customFormat="true" x14ac:dyDescent="0.25">
      <c r="A17" s="428" t="str">
        <f ca="true">IF(ISBLANK('Data Summary'!A19),"",'Data Summary'!A19)</f>
        <v>BFA_2017_EMIS</v>
      </c>
      <c r="B17" s="128"/>
      <c r="C17" s="22"/>
      <c r="D17" s="45"/>
      <c r="E17" s="7"/>
      <c r="F17" s="7"/>
      <c r="G17" s="7"/>
      <c r="H17" s="7"/>
      <c r="I17" s="26"/>
      <c r="J17" s="11"/>
      <c r="K17" s="16"/>
      <c r="L17" s="128"/>
      <c r="M17" s="22"/>
      <c r="N17" s="45"/>
      <c r="O17" s="7"/>
      <c r="P17" s="7"/>
      <c r="Q17" s="7"/>
      <c r="R17" s="7"/>
      <c r="S17" s="26"/>
      <c r="T17" s="11"/>
      <c r="U17" s="16"/>
      <c r="V17" s="128"/>
      <c r="W17" s="22"/>
      <c r="X17" s="45"/>
      <c r="Y17" s="7"/>
      <c r="Z17" s="7"/>
      <c r="AA17" s="7"/>
      <c r="AB17" s="7"/>
      <c r="AC17" s="26"/>
      <c r="AD17" s="11"/>
      <c r="AE17" s="16"/>
      <c r="AF17" s="128"/>
      <c r="AG17" s="22"/>
      <c r="AH17" s="45"/>
      <c r="AI17" s="7"/>
      <c r="AJ17" s="7"/>
      <c r="AK17" s="7"/>
      <c r="AL17" s="7"/>
      <c r="AM17" s="26"/>
      <c r="AN17" s="11"/>
      <c r="AO17" s="16"/>
      <c r="AP17" s="128"/>
      <c r="AQ17" s="22"/>
      <c r="AR17" s="45"/>
      <c r="AS17" s="7"/>
      <c r="AT17" s="7"/>
      <c r="AU17" s="7"/>
      <c r="AV17" s="7"/>
      <c r="AW17" s="26"/>
      <c r="AX17" s="11"/>
      <c r="AY17" s="16"/>
      <c r="AZ17" s="128"/>
      <c r="BA17" s="22"/>
      <c r="BB17" s="45"/>
      <c r="BC17" s="7"/>
      <c r="BD17" s="7"/>
      <c r="BE17" s="7"/>
      <c r="BF17" s="7"/>
      <c r="BG17" s="26"/>
      <c r="BH17" s="11"/>
      <c r="BI17" s="16"/>
      <c r="BJ17" s="128"/>
      <c r="BK17" s="22"/>
      <c r="BL17" s="45"/>
      <c r="BM17" s="7"/>
      <c r="BN17" s="7"/>
      <c r="BO17" s="7"/>
      <c r="BP17" s="7"/>
      <c r="BQ17" s="26"/>
      <c r="BR17" s="11"/>
      <c r="BS17" s="16"/>
      <c r="BT17" s="128"/>
      <c r="BU17" s="22"/>
      <c r="BV17" s="45"/>
      <c r="BW17" s="7"/>
      <c r="BX17" s="7"/>
      <c r="BY17" s="7"/>
      <c r="BZ17" s="7"/>
      <c r="CA17" s="26"/>
      <c r="CB17" s="11"/>
      <c r="CC17" s="16"/>
      <c r="CD17" s="128"/>
      <c r="CE17" s="22"/>
      <c r="CF17" s="45"/>
      <c r="CG17" s="7"/>
      <c r="CH17" s="7"/>
      <c r="CI17" s="7"/>
      <c r="CJ17" s="7"/>
      <c r="CK17" s="26"/>
      <c r="CL17" s="11"/>
      <c r="CM17" s="16"/>
      <c r="CN17" s="128"/>
      <c r="CO17" s="22"/>
      <c r="CP17" s="45"/>
      <c r="CQ17" s="7"/>
      <c r="CR17" s="7"/>
      <c r="CS17" s="7"/>
      <c r="CT17" s="7"/>
      <c r="CU17" s="26"/>
      <c r="CV17" s="11"/>
      <c r="CW17" s="16"/>
      <c r="CX17" s="128"/>
      <c r="CY17" s="22"/>
      <c r="CZ17" s="45"/>
      <c r="DA17" s="7"/>
      <c r="DB17" s="7"/>
      <c r="DC17" s="7"/>
      <c r="DD17" s="7"/>
      <c r="DE17" s="26"/>
      <c r="DF17" s="11"/>
      <c r="DG17" s="16"/>
      <c r="DH17" s="128"/>
      <c r="DI17" s="22"/>
      <c r="DJ17" s="45"/>
      <c r="DK17" s="7"/>
      <c r="DL17" s="7"/>
      <c r="DM17" s="7"/>
      <c r="DN17" s="7"/>
      <c r="DO17" s="26"/>
      <c r="DP17" s="11"/>
      <c r="DQ17" s="16"/>
      <c r="DR17" s="128"/>
      <c r="DS17" s="22"/>
      <c r="DT17" s="45"/>
      <c r="DU17" s="7"/>
      <c r="DV17" s="7"/>
      <c r="DW17" s="7"/>
      <c r="DX17" s="7"/>
      <c r="DY17" s="26"/>
      <c r="DZ17" s="11"/>
      <c r="EA17" s="16"/>
      <c r="EB17" s="128"/>
      <c r="EC17" s="207"/>
      <c r="ED17" s="45"/>
      <c r="EE17" s="206"/>
      <c r="EF17" s="206"/>
      <c r="EG17" s="206"/>
      <c r="EH17" s="206"/>
      <c r="EI17" s="26"/>
      <c r="EJ17" s="11"/>
      <c r="EK17" s="16"/>
      <c r="EL17" s="128"/>
      <c r="EM17" s="22"/>
      <c r="EN17" s="45"/>
      <c r="EO17" s="7"/>
      <c r="EP17" s="7"/>
      <c r="EQ17" s="7"/>
      <c r="ER17" s="7"/>
      <c r="ES17" s="26"/>
      <c r="ET17" s="11"/>
      <c r="EU17" s="16"/>
      <c r="EV17" s="128"/>
      <c r="EW17" s="207"/>
      <c r="EX17" s="45"/>
      <c r="EY17" s="206"/>
      <c r="EZ17" s="206"/>
      <c r="FA17" s="206"/>
      <c r="FB17" s="206"/>
      <c r="FC17" s="26"/>
      <c r="FD17" s="11"/>
      <c r="FE17" s="16"/>
      <c r="FF17" s="128"/>
      <c r="FG17" s="22"/>
      <c r="FH17" s="45"/>
      <c r="FI17" s="7"/>
      <c r="FJ17" s="7"/>
      <c r="FK17" s="7"/>
      <c r="FL17" s="7"/>
      <c r="FM17" s="26"/>
      <c r="FN17" s="11"/>
      <c r="FO17" s="16"/>
      <c r="FP17" s="128"/>
      <c r="FQ17" s="22"/>
      <c r="FR17" s="45"/>
      <c r="FS17" s="7"/>
      <c r="FT17" s="7"/>
      <c r="FU17" s="7"/>
      <c r="FV17" s="7"/>
      <c r="FW17" s="26"/>
      <c r="FX17" s="11"/>
      <c r="FY17" s="16"/>
      <c r="FZ17" s="128"/>
      <c r="GA17" s="22"/>
      <c r="GB17" s="45"/>
      <c r="GC17" s="7"/>
      <c r="GD17" s="7"/>
      <c r="GE17" s="7"/>
      <c r="GF17" s="7"/>
      <c r="GG17" s="26"/>
      <c r="GH17" s="11"/>
      <c r="GI17" s="16"/>
      <c r="GJ17" s="128"/>
      <c r="GK17" s="22"/>
      <c r="GL17" s="45"/>
      <c r="GM17" s="7"/>
      <c r="GN17" s="7"/>
      <c r="GO17" s="7"/>
      <c r="GP17" s="7"/>
      <c r="GQ17" s="26"/>
      <c r="GR17" s="11"/>
      <c r="GS17" s="16"/>
      <c r="GT17" s="128"/>
      <c r="GU17" s="22"/>
      <c r="GV17" s="45"/>
      <c r="GW17" s="7"/>
      <c r="GX17" s="7"/>
      <c r="GY17" s="7"/>
      <c r="GZ17" s="7"/>
      <c r="HA17" s="26"/>
      <c r="HB17" s="11"/>
      <c r="HC17" s="16"/>
      <c r="HD17" s="128"/>
      <c r="HE17" s="22"/>
      <c r="HF17" s="45"/>
      <c r="HG17" s="7"/>
      <c r="HH17" s="7"/>
      <c r="HI17" s="7"/>
      <c r="HJ17" s="7"/>
      <c r="HK17" s="26"/>
      <c r="HL17" s="11"/>
      <c r="HM17" s="16"/>
      <c r="HN17" s="128"/>
      <c r="HO17" s="22"/>
      <c r="HP17" s="45"/>
      <c r="HQ17" s="7"/>
      <c r="HR17" s="7"/>
      <c r="HS17" s="7"/>
      <c r="HT17" s="7"/>
      <c r="HU17" s="26"/>
      <c r="HV17" s="11"/>
      <c r="HW17" s="16"/>
      <c r="HX17" s="128"/>
      <c r="HY17" s="22"/>
      <c r="HZ17" s="45"/>
      <c r="IA17" s="7"/>
      <c r="IB17" s="7"/>
      <c r="IC17" s="7"/>
      <c r="ID17" s="7"/>
      <c r="IE17" s="26"/>
      <c r="IF17" s="11"/>
      <c r="IG17" s="16"/>
      <c r="IH17" s="128"/>
      <c r="II17" s="22"/>
      <c r="IJ17" s="45"/>
      <c r="IK17" s="7"/>
      <c r="IL17" s="7"/>
      <c r="IM17" s="7"/>
      <c r="IN17" s="7"/>
      <c r="IO17" s="26"/>
      <c r="IP17" s="11"/>
      <c r="IQ17" s="16"/>
      <c r="IR17" s="140"/>
      <c r="JB17" s="140"/>
      <c r="JL17" s="140"/>
      <c r="JV17" s="140"/>
      <c r="KF17" s="140"/>
      <c r="KP17" s="140"/>
    </row>
    <row xmlns:x14ac="http://schemas.microsoft.com/office/spreadsheetml/2009/9/ac" r="18" s="2" customFormat="true" x14ac:dyDescent="0.25">
      <c r="A18" s="428" t="str">
        <f ca="true">IF(ISBLANK('Data Summary'!A20),"",'Data Summary'!A20)</f>
        <v>BFA_2017_UIS</v>
      </c>
      <c r="B18" s="128"/>
      <c r="C18" s="22"/>
      <c r="D18" s="7"/>
      <c r="E18" s="7"/>
      <c r="F18" s="7"/>
      <c r="G18" s="7"/>
      <c r="H18" s="7"/>
      <c r="I18" s="26"/>
      <c r="J18" s="11"/>
      <c r="K18" s="16"/>
      <c r="L18" s="128"/>
      <c r="M18" s="22"/>
      <c r="N18" s="7"/>
      <c r="O18" s="7"/>
      <c r="P18" s="7"/>
      <c r="Q18" s="7"/>
      <c r="R18" s="7"/>
      <c r="S18" s="26"/>
      <c r="T18" s="11"/>
      <c r="U18" s="16"/>
      <c r="V18" s="128"/>
      <c r="W18" s="22"/>
      <c r="X18" s="7"/>
      <c r="Y18" s="7"/>
      <c r="Z18" s="7"/>
      <c r="AA18" s="7"/>
      <c r="AB18" s="7"/>
      <c r="AC18" s="26"/>
      <c r="AD18" s="11"/>
      <c r="AE18" s="16"/>
      <c r="AF18" s="128"/>
      <c r="AG18" s="22"/>
      <c r="AH18" s="7"/>
      <c r="AI18" s="7"/>
      <c r="AJ18" s="7"/>
      <c r="AK18" s="7"/>
      <c r="AL18" s="7"/>
      <c r="AM18" s="26"/>
      <c r="AN18" s="11"/>
      <c r="AO18" s="16"/>
      <c r="AP18" s="128"/>
      <c r="AQ18" s="22"/>
      <c r="AR18" s="7"/>
      <c r="AS18" s="7"/>
      <c r="AT18" s="7"/>
      <c r="AU18" s="7"/>
      <c r="AV18" s="7"/>
      <c r="AW18" s="26"/>
      <c r="AX18" s="11"/>
      <c r="AY18" s="16"/>
      <c r="AZ18" s="128"/>
      <c r="BA18" s="22"/>
      <c r="BB18" s="7"/>
      <c r="BC18" s="7"/>
      <c r="BD18" s="7"/>
      <c r="BE18" s="7"/>
      <c r="BF18" s="7"/>
      <c r="BG18" s="26"/>
      <c r="BH18" s="11"/>
      <c r="BI18" s="16"/>
      <c r="BJ18" s="128"/>
      <c r="BK18" s="22"/>
      <c r="BL18" s="7"/>
      <c r="BM18" s="7"/>
      <c r="BN18" s="7"/>
      <c r="BO18" s="7"/>
      <c r="BP18" s="7"/>
      <c r="BQ18" s="26"/>
      <c r="BR18" s="11"/>
      <c r="BS18" s="16"/>
      <c r="BT18" s="128"/>
      <c r="BU18" s="22"/>
      <c r="BV18" s="7"/>
      <c r="BW18" s="7"/>
      <c r="BX18" s="7"/>
      <c r="BY18" s="7"/>
      <c r="BZ18" s="7"/>
      <c r="CA18" s="26"/>
      <c r="CB18" s="11"/>
      <c r="CC18" s="16"/>
      <c r="CD18" s="128"/>
      <c r="CE18" s="22"/>
      <c r="CF18" s="7"/>
      <c r="CG18" s="7"/>
      <c r="CH18" s="7"/>
      <c r="CI18" s="7"/>
      <c r="CJ18" s="7"/>
      <c r="CK18" s="26"/>
      <c r="CL18" s="11"/>
      <c r="CM18" s="16"/>
      <c r="CN18" s="128"/>
      <c r="CO18" s="22"/>
      <c r="CP18" s="7"/>
      <c r="CQ18" s="7"/>
      <c r="CR18" s="7"/>
      <c r="CS18" s="7"/>
      <c r="CT18" s="7"/>
      <c r="CU18" s="26"/>
      <c r="CV18" s="11"/>
      <c r="CW18" s="16"/>
      <c r="CX18" s="128"/>
      <c r="CY18" s="22"/>
      <c r="CZ18" s="7"/>
      <c r="DA18" s="7"/>
      <c r="DB18" s="7"/>
      <c r="DC18" s="7"/>
      <c r="DD18" s="7"/>
      <c r="DE18" s="26"/>
      <c r="DF18" s="11"/>
      <c r="DG18" s="16"/>
      <c r="DH18" s="128"/>
      <c r="DI18" s="22"/>
      <c r="DJ18" s="7"/>
      <c r="DK18" s="7"/>
      <c r="DL18" s="7"/>
      <c r="DM18" s="7"/>
      <c r="DN18" s="7"/>
      <c r="DO18" s="26"/>
      <c r="DP18" s="11"/>
      <c r="DQ18" s="16"/>
      <c r="DR18" s="128"/>
      <c r="DS18" s="22"/>
      <c r="DT18" s="7"/>
      <c r="DU18" s="7"/>
      <c r="DV18" s="7"/>
      <c r="DW18" s="7"/>
      <c r="DX18" s="7"/>
      <c r="DY18" s="26"/>
      <c r="DZ18" s="11"/>
      <c r="EA18" s="16"/>
      <c r="EB18" s="128"/>
      <c r="EC18" s="207"/>
      <c r="ED18" s="206"/>
      <c r="EE18" s="206"/>
      <c r="EF18" s="206"/>
      <c r="EG18" s="206"/>
      <c r="EH18" s="206"/>
      <c r="EI18" s="26"/>
      <c r="EJ18" s="11"/>
      <c r="EK18" s="16"/>
      <c r="EL18" s="128"/>
      <c r="EM18" s="22"/>
      <c r="EN18" s="7"/>
      <c r="EO18" s="7"/>
      <c r="EP18" s="7"/>
      <c r="EQ18" s="7"/>
      <c r="ER18" s="7"/>
      <c r="ES18" s="26"/>
      <c r="ET18" s="11"/>
      <c r="EU18" s="16"/>
      <c r="EV18" s="128"/>
      <c r="EW18" s="207"/>
      <c r="EX18" s="206"/>
      <c r="EY18" s="206"/>
      <c r="EZ18" s="206"/>
      <c r="FA18" s="206"/>
      <c r="FB18" s="206"/>
      <c r="FC18" s="26"/>
      <c r="FD18" s="11"/>
      <c r="FE18" s="16"/>
      <c r="FF18" s="128"/>
      <c r="FG18" s="22"/>
      <c r="FH18" s="7"/>
      <c r="FI18" s="7"/>
      <c r="FJ18" s="7"/>
      <c r="FK18" s="7"/>
      <c r="FL18" s="7"/>
      <c r="FM18" s="26"/>
      <c r="FN18" s="11"/>
      <c r="FO18" s="16"/>
      <c r="FP18" s="128"/>
      <c r="FQ18" s="22"/>
      <c r="FR18" s="7"/>
      <c r="FS18" s="7"/>
      <c r="FT18" s="7"/>
      <c r="FU18" s="7"/>
      <c r="FV18" s="7"/>
      <c r="FW18" s="26"/>
      <c r="FX18" s="11"/>
      <c r="FY18" s="16"/>
      <c r="FZ18" s="128"/>
      <c r="GA18" s="22"/>
      <c r="GB18" s="7"/>
      <c r="GC18" s="7"/>
      <c r="GD18" s="7"/>
      <c r="GE18" s="7"/>
      <c r="GF18" s="7"/>
      <c r="GG18" s="26"/>
      <c r="GH18" s="11"/>
      <c r="GI18" s="16"/>
      <c r="GJ18" s="128"/>
      <c r="GK18" s="22"/>
      <c r="GL18" s="7"/>
      <c r="GM18" s="7"/>
      <c r="GN18" s="7"/>
      <c r="GO18" s="7"/>
      <c r="GP18" s="7"/>
      <c r="GQ18" s="26"/>
      <c r="GR18" s="11"/>
      <c r="GS18" s="16"/>
      <c r="GT18" s="128"/>
      <c r="GU18" s="22"/>
      <c r="GV18" s="7"/>
      <c r="GW18" s="7"/>
      <c r="GX18" s="7"/>
      <c r="GY18" s="7"/>
      <c r="GZ18" s="7"/>
      <c r="HA18" s="26"/>
      <c r="HB18" s="11"/>
      <c r="HC18" s="16"/>
      <c r="HD18" s="128"/>
      <c r="HE18" s="22"/>
      <c r="HF18" s="7"/>
      <c r="HG18" s="7"/>
      <c r="HH18" s="7"/>
      <c r="HI18" s="7"/>
      <c r="HJ18" s="7"/>
      <c r="HK18" s="26"/>
      <c r="HL18" s="11"/>
      <c r="HM18" s="16"/>
      <c r="HN18" s="128"/>
      <c r="HO18" s="22"/>
      <c r="HP18" s="7"/>
      <c r="HQ18" s="7"/>
      <c r="HR18" s="7"/>
      <c r="HS18" s="7"/>
      <c r="HT18" s="7"/>
      <c r="HU18" s="26"/>
      <c r="HV18" s="11"/>
      <c r="HW18" s="16"/>
      <c r="HX18" s="128"/>
      <c r="HY18" s="22"/>
      <c r="HZ18" s="7"/>
      <c r="IA18" s="7"/>
      <c r="IB18" s="7"/>
      <c r="IC18" s="7"/>
      <c r="ID18" s="7"/>
      <c r="IE18" s="26"/>
      <c r="IF18" s="11"/>
      <c r="IG18" s="16"/>
      <c r="IH18" s="128"/>
      <c r="II18" s="22"/>
      <c r="IJ18" s="7"/>
      <c r="IK18" s="7"/>
      <c r="IL18" s="7"/>
      <c r="IM18" s="7"/>
      <c r="IN18" s="7"/>
      <c r="IO18" s="26"/>
      <c r="IP18" s="11"/>
      <c r="IQ18" s="16"/>
      <c r="IR18" s="140"/>
      <c r="JB18" s="140"/>
      <c r="JL18" s="140"/>
      <c r="JV18" s="140"/>
      <c r="KF18" s="140"/>
      <c r="KP18" s="140"/>
    </row>
    <row xmlns:x14ac="http://schemas.microsoft.com/office/spreadsheetml/2009/9/ac" r="19" s="2" customFormat="true" x14ac:dyDescent="0.25">
      <c r="A19" s="428" t="str">
        <f ca="true">IF(ISBLANK('Data Summary'!A21),"",'Data Summary'!A21)</f>
        <v>BFA_2018_EMIS</v>
      </c>
      <c r="B19" s="128"/>
      <c r="C19" s="22"/>
      <c r="D19" s="7"/>
      <c r="E19" s="7"/>
      <c r="F19" s="67"/>
      <c r="G19" s="7"/>
      <c r="H19" s="7"/>
      <c r="I19" s="26"/>
      <c r="J19" s="11"/>
      <c r="K19" s="16"/>
      <c r="L19" s="128"/>
      <c r="M19" s="22"/>
      <c r="N19" s="7"/>
      <c r="O19" s="7"/>
      <c r="P19" s="67"/>
      <c r="Q19" s="7"/>
      <c r="R19" s="7"/>
      <c r="S19" s="26"/>
      <c r="T19" s="11"/>
      <c r="U19" s="16"/>
      <c r="V19" s="128"/>
      <c r="W19" s="22"/>
      <c r="X19" s="7"/>
      <c r="Y19" s="7"/>
      <c r="Z19" s="67"/>
      <c r="AA19" s="7"/>
      <c r="AB19" s="7"/>
      <c r="AC19" s="26"/>
      <c r="AD19" s="11"/>
      <c r="AE19" s="16"/>
      <c r="AF19" s="128"/>
      <c r="AG19" s="22"/>
      <c r="AH19" s="7"/>
      <c r="AI19" s="7"/>
      <c r="AJ19" s="7"/>
      <c r="AK19" s="7"/>
      <c r="AL19" s="7"/>
      <c r="AM19" s="26"/>
      <c r="AN19" s="11"/>
      <c r="AO19" s="16"/>
      <c r="AP19" s="128"/>
      <c r="AQ19" s="22"/>
      <c r="AR19" s="7"/>
      <c r="AS19" s="7"/>
      <c r="AT19" s="67"/>
      <c r="AU19" s="7"/>
      <c r="AV19" s="7"/>
      <c r="AW19" s="26"/>
      <c r="AX19" s="11"/>
      <c r="AY19" s="16"/>
      <c r="AZ19" s="128"/>
      <c r="BA19" s="22"/>
      <c r="BB19" s="7"/>
      <c r="BC19" s="7"/>
      <c r="BD19" s="67"/>
      <c r="BE19" s="7"/>
      <c r="BF19" s="7"/>
      <c r="BG19" s="26"/>
      <c r="BH19" s="11"/>
      <c r="BI19" s="16"/>
      <c r="BJ19" s="128"/>
      <c r="BK19" s="22"/>
      <c r="BL19" s="7"/>
      <c r="BM19" s="7"/>
      <c r="BN19" s="67"/>
      <c r="BO19" s="7"/>
      <c r="BP19" s="7"/>
      <c r="BQ19" s="26"/>
      <c r="BR19" s="11"/>
      <c r="BS19" s="16"/>
      <c r="BT19" s="128"/>
      <c r="BU19" s="22"/>
      <c r="BV19" s="7"/>
      <c r="BW19" s="7"/>
      <c r="BX19" s="67"/>
      <c r="BY19" s="7"/>
      <c r="BZ19" s="7"/>
      <c r="CA19" s="26"/>
      <c r="CB19" s="11"/>
      <c r="CC19" s="16"/>
      <c r="CD19" s="128"/>
      <c r="CE19" s="22"/>
      <c r="CF19" s="7"/>
      <c r="CG19" s="7"/>
      <c r="CH19" s="7"/>
      <c r="CI19" s="7"/>
      <c r="CJ19" s="7"/>
      <c r="CK19" s="26"/>
      <c r="CL19" s="11"/>
      <c r="CM19" s="16"/>
      <c r="CN19" s="128"/>
      <c r="CO19" s="22"/>
      <c r="CP19" s="7"/>
      <c r="CQ19" s="7"/>
      <c r="CR19" s="67"/>
      <c r="CS19" s="7"/>
      <c r="CT19" s="7"/>
      <c r="CU19" s="26"/>
      <c r="CV19" s="11"/>
      <c r="CW19" s="16"/>
      <c r="CX19" s="128"/>
      <c r="CY19" s="22"/>
      <c r="CZ19" s="7"/>
      <c r="DA19" s="7"/>
      <c r="DB19" s="67"/>
      <c r="DC19" s="7"/>
      <c r="DD19" s="7"/>
      <c r="DE19" s="26"/>
      <c r="DF19" s="11"/>
      <c r="DG19" s="16"/>
      <c r="DH19" s="128"/>
      <c r="DI19" s="22"/>
      <c r="DJ19" s="7"/>
      <c r="DK19" s="7"/>
      <c r="DL19" s="67"/>
      <c r="DM19" s="7"/>
      <c r="DN19" s="7"/>
      <c r="DO19" s="26"/>
      <c r="DP19" s="11"/>
      <c r="DQ19" s="16"/>
      <c r="DR19" s="128"/>
      <c r="DS19" s="22"/>
      <c r="DT19" s="7"/>
      <c r="DU19" s="7"/>
      <c r="DV19" s="67"/>
      <c r="DW19" s="7"/>
      <c r="DX19" s="7"/>
      <c r="DY19" s="26"/>
      <c r="DZ19" s="11"/>
      <c r="EA19" s="16"/>
      <c r="EB19" s="128"/>
      <c r="EC19" s="207"/>
      <c r="ED19" s="206"/>
      <c r="EE19" s="206"/>
      <c r="EF19" s="67"/>
      <c r="EG19" s="206"/>
      <c r="EH19" s="206"/>
      <c r="EI19" s="26"/>
      <c r="EJ19" s="11"/>
      <c r="EK19" s="16"/>
      <c r="EL19" s="128"/>
      <c r="EM19" s="22"/>
      <c r="EN19" s="7"/>
      <c r="EO19" s="7"/>
      <c r="EP19" s="67"/>
      <c r="EQ19" s="7"/>
      <c r="ER19" s="7"/>
      <c r="ES19" s="26"/>
      <c r="ET19" s="11"/>
      <c r="EU19" s="16"/>
      <c r="EV19" s="128"/>
      <c r="EW19" s="207"/>
      <c r="EX19" s="206"/>
      <c r="EY19" s="206"/>
      <c r="EZ19" s="67"/>
      <c r="FA19" s="206"/>
      <c r="FB19" s="206"/>
      <c r="FC19" s="26"/>
      <c r="FD19" s="11"/>
      <c r="FE19" s="16"/>
      <c r="FF19" s="128"/>
      <c r="FG19" s="22"/>
      <c r="FH19" s="7"/>
      <c r="FI19" s="7"/>
      <c r="FJ19" s="67"/>
      <c r="FK19" s="7"/>
      <c r="FL19" s="7"/>
      <c r="FM19" s="26"/>
      <c r="FN19" s="11"/>
      <c r="FO19" s="16"/>
      <c r="FP19" s="128"/>
      <c r="FQ19" s="22"/>
      <c r="FR19" s="7"/>
      <c r="FS19" s="7"/>
      <c r="FT19" s="67"/>
      <c r="FU19" s="7"/>
      <c r="FV19" s="7"/>
      <c r="FW19" s="26"/>
      <c r="FX19" s="11"/>
      <c r="FY19" s="16"/>
      <c r="FZ19" s="128"/>
      <c r="GA19" s="22"/>
      <c r="GB19" s="7"/>
      <c r="GC19" s="7"/>
      <c r="GD19" s="67"/>
      <c r="GE19" s="7"/>
      <c r="GF19" s="7"/>
      <c r="GG19" s="26"/>
      <c r="GH19" s="11"/>
      <c r="GI19" s="16"/>
      <c r="GJ19" s="128"/>
      <c r="GK19" s="22"/>
      <c r="GL19" s="7"/>
      <c r="GM19" s="7"/>
      <c r="GN19" s="67"/>
      <c r="GO19" s="7"/>
      <c r="GP19" s="7"/>
      <c r="GQ19" s="26"/>
      <c r="GR19" s="11"/>
      <c r="GS19" s="16"/>
      <c r="GT19" s="128"/>
      <c r="GU19" s="22"/>
      <c r="GV19" s="7"/>
      <c r="GW19" s="7"/>
      <c r="GX19" s="67"/>
      <c r="GY19" s="7"/>
      <c r="GZ19" s="7"/>
      <c r="HA19" s="26"/>
      <c r="HB19" s="11"/>
      <c r="HC19" s="16"/>
      <c r="HD19" s="128"/>
      <c r="HE19" s="22"/>
      <c r="HF19" s="7"/>
      <c r="HG19" s="7"/>
      <c r="HH19" s="67"/>
      <c r="HI19" s="7"/>
      <c r="HJ19" s="7"/>
      <c r="HK19" s="26"/>
      <c r="HL19" s="11"/>
      <c r="HM19" s="16"/>
      <c r="HN19" s="128"/>
      <c r="HO19" s="22"/>
      <c r="HP19" s="7"/>
      <c r="HQ19" s="7"/>
      <c r="HR19" s="67"/>
      <c r="HS19" s="7"/>
      <c r="HT19" s="7"/>
      <c r="HU19" s="26"/>
      <c r="HV19" s="11"/>
      <c r="HW19" s="16"/>
      <c r="HX19" s="128"/>
      <c r="HY19" s="22"/>
      <c r="HZ19" s="7"/>
      <c r="IA19" s="7"/>
      <c r="IB19" s="67"/>
      <c r="IC19" s="7"/>
      <c r="ID19" s="7"/>
      <c r="IE19" s="26"/>
      <c r="IF19" s="11"/>
      <c r="IG19" s="16"/>
      <c r="IH19" s="128"/>
      <c r="II19" s="22"/>
      <c r="IJ19" s="7"/>
      <c r="IK19" s="7"/>
      <c r="IL19" s="67"/>
      <c r="IM19" s="7"/>
      <c r="IN19" s="7"/>
      <c r="IO19" s="26"/>
      <c r="IP19" s="11"/>
      <c r="IQ19" s="16"/>
      <c r="IR19" s="140"/>
      <c r="JB19" s="140"/>
      <c r="JL19" s="140"/>
      <c r="JV19" s="140"/>
      <c r="KF19" s="140"/>
      <c r="KP19" s="140"/>
    </row>
    <row xmlns:x14ac="http://schemas.microsoft.com/office/spreadsheetml/2009/9/ac" r="20" s="2" customFormat="true" x14ac:dyDescent="0.25">
      <c r="A20" s="428" t="str">
        <f ca="true">IF(ISBLANK('Data Summary'!A22),"",'Data Summary'!A22)</f>
        <v>BFA_2018_UIS</v>
      </c>
      <c r="B20" s="128"/>
      <c r="C20" s="21"/>
      <c r="D20" s="7"/>
      <c r="E20" s="67"/>
      <c r="F20" s="67"/>
      <c r="G20" s="7"/>
      <c r="H20" s="7"/>
      <c r="I20" s="26"/>
      <c r="J20" s="11"/>
      <c r="K20" s="16"/>
      <c r="L20" s="128"/>
      <c r="M20" s="21"/>
      <c r="N20" s="7"/>
      <c r="O20" s="67"/>
      <c r="P20" s="67"/>
      <c r="Q20" s="7"/>
      <c r="R20" s="7"/>
      <c r="S20" s="26"/>
      <c r="T20" s="11"/>
      <c r="U20" s="16"/>
      <c r="V20" s="128"/>
      <c r="W20" s="21"/>
      <c r="X20" s="7"/>
      <c r="Y20" s="67"/>
      <c r="Z20" s="67"/>
      <c r="AA20" s="7"/>
      <c r="AB20" s="7"/>
      <c r="AC20" s="26"/>
      <c r="AD20" s="11"/>
      <c r="AE20" s="16"/>
      <c r="AF20" s="128"/>
      <c r="AG20" s="21"/>
      <c r="AH20" s="7"/>
      <c r="AI20" s="67"/>
      <c r="AJ20" s="67"/>
      <c r="AK20" s="7"/>
      <c r="AL20" s="7"/>
      <c r="AM20" s="26"/>
      <c r="AN20" s="11"/>
      <c r="AO20" s="16"/>
      <c r="AP20" s="128"/>
      <c r="AQ20" s="21"/>
      <c r="AR20" s="7"/>
      <c r="AS20" s="67"/>
      <c r="AT20" s="67"/>
      <c r="AU20" s="7"/>
      <c r="AV20" s="7"/>
      <c r="AW20" s="26"/>
      <c r="AX20" s="11"/>
      <c r="AY20" s="16"/>
      <c r="AZ20" s="128"/>
      <c r="BA20" s="21"/>
      <c r="BB20" s="7"/>
      <c r="BC20" s="67"/>
      <c r="BD20" s="67"/>
      <c r="BE20" s="7"/>
      <c r="BF20" s="7"/>
      <c r="BG20" s="26"/>
      <c r="BH20" s="11"/>
      <c r="BI20" s="16"/>
      <c r="BJ20" s="128"/>
      <c r="BK20" s="21"/>
      <c r="BL20" s="7"/>
      <c r="BM20" s="67"/>
      <c r="BN20" s="67"/>
      <c r="BO20" s="7"/>
      <c r="BP20" s="7"/>
      <c r="BQ20" s="26"/>
      <c r="BR20" s="11"/>
      <c r="BS20" s="16"/>
      <c r="BT20" s="128"/>
      <c r="BU20" s="21"/>
      <c r="BV20" s="7"/>
      <c r="BW20" s="67"/>
      <c r="BX20" s="67"/>
      <c r="BY20" s="7"/>
      <c r="BZ20" s="7"/>
      <c r="CA20" s="26"/>
      <c r="CB20" s="11"/>
      <c r="CC20" s="16"/>
      <c r="CD20" s="128"/>
      <c r="CE20" s="21"/>
      <c r="CF20" s="7"/>
      <c r="CG20" s="67"/>
      <c r="CH20" s="67"/>
      <c r="CI20" s="7"/>
      <c r="CJ20" s="7"/>
      <c r="CK20" s="26"/>
      <c r="CL20" s="11"/>
      <c r="CM20" s="16"/>
      <c r="CN20" s="128"/>
      <c r="CO20" s="21"/>
      <c r="CP20" s="7"/>
      <c r="CQ20" s="67"/>
      <c r="CR20" s="67"/>
      <c r="CS20" s="7"/>
      <c r="CT20" s="7"/>
      <c r="CU20" s="26"/>
      <c r="CV20" s="11"/>
      <c r="CW20" s="16"/>
      <c r="CX20" s="128"/>
      <c r="CY20" s="21"/>
      <c r="CZ20" s="7"/>
      <c r="DA20" s="67"/>
      <c r="DB20" s="67"/>
      <c r="DC20" s="7"/>
      <c r="DD20" s="7"/>
      <c r="DE20" s="26"/>
      <c r="DF20" s="11"/>
      <c r="DG20" s="16"/>
      <c r="DH20" s="128"/>
      <c r="DI20" s="21"/>
      <c r="DJ20" s="7"/>
      <c r="DK20" s="67"/>
      <c r="DL20" s="67"/>
      <c r="DM20" s="7"/>
      <c r="DN20" s="7"/>
      <c r="DO20" s="26"/>
      <c r="DP20" s="11"/>
      <c r="DQ20" s="16"/>
      <c r="DR20" s="128"/>
      <c r="DS20" s="21"/>
      <c r="DT20" s="7"/>
      <c r="DU20" s="67"/>
      <c r="DV20" s="67"/>
      <c r="DW20" s="7"/>
      <c r="DX20" s="7"/>
      <c r="DY20" s="26"/>
      <c r="DZ20" s="11"/>
      <c r="EA20" s="16"/>
      <c r="EB20" s="128"/>
      <c r="EC20" s="21"/>
      <c r="ED20" s="206"/>
      <c r="EE20" s="67"/>
      <c r="EF20" s="67"/>
      <c r="EG20" s="206"/>
      <c r="EH20" s="206"/>
      <c r="EI20" s="26"/>
      <c r="EJ20" s="11"/>
      <c r="EK20" s="16"/>
      <c r="EL20" s="128"/>
      <c r="EM20" s="21"/>
      <c r="EN20" s="7"/>
      <c r="EO20" s="67"/>
      <c r="EP20" s="67"/>
      <c r="EQ20" s="7"/>
      <c r="ER20" s="7"/>
      <c r="ES20" s="26"/>
      <c r="ET20" s="11"/>
      <c r="EU20" s="16"/>
      <c r="EV20" s="128"/>
      <c r="EW20" s="21"/>
      <c r="EX20" s="206"/>
      <c r="EY20" s="67"/>
      <c r="EZ20" s="67"/>
      <c r="FA20" s="206"/>
      <c r="FB20" s="206"/>
      <c r="FC20" s="26"/>
      <c r="FD20" s="11"/>
      <c r="FE20" s="16"/>
      <c r="FF20" s="128"/>
      <c r="FG20" s="21"/>
      <c r="FH20" s="7"/>
      <c r="FI20" s="67"/>
      <c r="FJ20" s="67"/>
      <c r="FK20" s="7"/>
      <c r="FL20" s="7"/>
      <c r="FM20" s="26"/>
      <c r="FN20" s="11"/>
      <c r="FO20" s="16"/>
      <c r="FP20" s="128"/>
      <c r="FQ20" s="21"/>
      <c r="FR20" s="7"/>
      <c r="FS20" s="67"/>
      <c r="FT20" s="67"/>
      <c r="FU20" s="7"/>
      <c r="FV20" s="7"/>
      <c r="FW20" s="26"/>
      <c r="FX20" s="11"/>
      <c r="FY20" s="16"/>
      <c r="FZ20" s="128"/>
      <c r="GA20" s="21"/>
      <c r="GB20" s="7"/>
      <c r="GC20" s="67"/>
      <c r="GD20" s="67"/>
      <c r="GE20" s="7"/>
      <c r="GF20" s="7"/>
      <c r="GG20" s="26"/>
      <c r="GH20" s="11"/>
      <c r="GI20" s="16"/>
      <c r="GJ20" s="128"/>
      <c r="GK20" s="21"/>
      <c r="GL20" s="7"/>
      <c r="GM20" s="67"/>
      <c r="GN20" s="67"/>
      <c r="GO20" s="7"/>
      <c r="GP20" s="7"/>
      <c r="GQ20" s="26"/>
      <c r="GR20" s="11"/>
      <c r="GS20" s="16"/>
      <c r="GT20" s="128"/>
      <c r="GU20" s="21"/>
      <c r="GV20" s="7"/>
      <c r="GW20" s="67"/>
      <c r="GX20" s="67"/>
      <c r="GY20" s="7"/>
      <c r="GZ20" s="7"/>
      <c r="HA20" s="26"/>
      <c r="HB20" s="11"/>
      <c r="HC20" s="16"/>
      <c r="HD20" s="128"/>
      <c r="HE20" s="21"/>
      <c r="HF20" s="7"/>
      <c r="HG20" s="67"/>
      <c r="HH20" s="67"/>
      <c r="HI20" s="7"/>
      <c r="HJ20" s="7"/>
      <c r="HK20" s="26"/>
      <c r="HL20" s="11"/>
      <c r="HM20" s="16"/>
      <c r="HN20" s="128"/>
      <c r="HO20" s="21"/>
      <c r="HP20" s="7"/>
      <c r="HQ20" s="67"/>
      <c r="HR20" s="67"/>
      <c r="HS20" s="7"/>
      <c r="HT20" s="7"/>
      <c r="HU20" s="26"/>
      <c r="HV20" s="11"/>
      <c r="HW20" s="16"/>
      <c r="HX20" s="128"/>
      <c r="HY20" s="21"/>
      <c r="HZ20" s="7"/>
      <c r="IA20" s="67"/>
      <c r="IB20" s="67"/>
      <c r="IC20" s="7"/>
      <c r="ID20" s="7"/>
      <c r="IE20" s="26"/>
      <c r="IF20" s="11"/>
      <c r="IG20" s="16"/>
      <c r="IH20" s="128"/>
      <c r="II20" s="21"/>
      <c r="IJ20" s="7"/>
      <c r="IK20" s="67"/>
      <c r="IL20" s="67"/>
      <c r="IM20" s="7"/>
      <c r="IN20" s="7"/>
      <c r="IO20" s="26"/>
      <c r="IP20" s="11"/>
      <c r="IQ20" s="16"/>
      <c r="IR20" s="140"/>
      <c r="JB20" s="140"/>
      <c r="JL20" s="140"/>
      <c r="JV20" s="140"/>
      <c r="KF20" s="140"/>
      <c r="KP20" s="140"/>
    </row>
    <row xmlns:x14ac="http://schemas.microsoft.com/office/spreadsheetml/2009/9/ac" r="21" s="2" customFormat="true" x14ac:dyDescent="0.25">
      <c r="A21" s="428" t="str">
        <f ca="true">IF(ISBLANK('Data Summary'!A23),"",'Data Summary'!A23)</f>
        <v>BFA_2019_UIS</v>
      </c>
      <c r="B21" s="128"/>
      <c r="C21" s="21"/>
      <c r="D21" s="67"/>
      <c r="E21" s="67"/>
      <c r="F21" s="67"/>
      <c r="G21" s="67"/>
      <c r="H21" s="67"/>
      <c r="I21" s="68"/>
      <c r="J21" s="11"/>
      <c r="K21" s="16"/>
      <c r="L21" s="128"/>
      <c r="M21" s="21"/>
      <c r="N21" s="67"/>
      <c r="O21" s="67"/>
      <c r="P21" s="67"/>
      <c r="Q21" s="67"/>
      <c r="R21" s="67"/>
      <c r="S21" s="68"/>
      <c r="T21" s="11"/>
      <c r="U21" s="16"/>
      <c r="V21" s="128"/>
      <c r="W21" s="21"/>
      <c r="X21" s="67"/>
      <c r="Y21" s="67"/>
      <c r="Z21" s="67"/>
      <c r="AA21" s="67"/>
      <c r="AB21" s="67"/>
      <c r="AC21" s="68"/>
      <c r="AD21" s="11"/>
      <c r="AE21" s="16"/>
      <c r="AF21" s="128"/>
      <c r="AG21" s="21"/>
      <c r="AH21" s="67"/>
      <c r="AI21" s="67"/>
      <c r="AJ21" s="67"/>
      <c r="AK21" s="67"/>
      <c r="AL21" s="67"/>
      <c r="AM21" s="68"/>
      <c r="AN21" s="11"/>
      <c r="AO21" s="16"/>
      <c r="AP21" s="128"/>
      <c r="AQ21" s="21"/>
      <c r="AR21" s="67"/>
      <c r="AS21" s="67"/>
      <c r="AT21" s="67"/>
      <c r="AU21" s="67"/>
      <c r="AV21" s="67"/>
      <c r="AW21" s="68"/>
      <c r="AX21" s="11"/>
      <c r="AY21" s="16"/>
      <c r="AZ21" s="128"/>
      <c r="BA21" s="21"/>
      <c r="BB21" s="67"/>
      <c r="BC21" s="67"/>
      <c r="BD21" s="67"/>
      <c r="BE21" s="67"/>
      <c r="BF21" s="67"/>
      <c r="BG21" s="68"/>
      <c r="BH21" s="11"/>
      <c r="BI21" s="16"/>
      <c r="BJ21" s="128"/>
      <c r="BK21" s="21"/>
      <c r="BL21" s="67"/>
      <c r="BM21" s="67"/>
      <c r="BN21" s="67"/>
      <c r="BO21" s="67"/>
      <c r="BP21" s="67"/>
      <c r="BQ21" s="68"/>
      <c r="BR21" s="11"/>
      <c r="BS21" s="16"/>
      <c r="BT21" s="128"/>
      <c r="BU21" s="21"/>
      <c r="BV21" s="67"/>
      <c r="BW21" s="67"/>
      <c r="BX21" s="67"/>
      <c r="BY21" s="67"/>
      <c r="BZ21" s="67"/>
      <c r="CA21" s="68"/>
      <c r="CB21" s="11"/>
      <c r="CC21" s="16"/>
      <c r="CD21" s="128"/>
      <c r="CE21" s="21"/>
      <c r="CF21" s="67"/>
      <c r="CG21" s="67"/>
      <c r="CH21" s="67"/>
      <c r="CI21" s="67"/>
      <c r="CJ21" s="67"/>
      <c r="CK21" s="68"/>
      <c r="CL21" s="11"/>
      <c r="CM21" s="16"/>
      <c r="CN21" s="128"/>
      <c r="CO21" s="21"/>
      <c r="CP21" s="67"/>
      <c r="CQ21" s="67"/>
      <c r="CR21" s="67"/>
      <c r="CS21" s="67"/>
      <c r="CT21" s="67"/>
      <c r="CU21" s="68"/>
      <c r="CV21" s="11"/>
      <c r="CW21" s="16"/>
      <c r="CX21" s="128"/>
      <c r="CY21" s="21"/>
      <c r="CZ21" s="67"/>
      <c r="DA21" s="67"/>
      <c r="DB21" s="67"/>
      <c r="DC21" s="67"/>
      <c r="DD21" s="67"/>
      <c r="DE21" s="68"/>
      <c r="DF21" s="11"/>
      <c r="DG21" s="16"/>
      <c r="DH21" s="128"/>
      <c r="DI21" s="21"/>
      <c r="DJ21" s="67"/>
      <c r="DK21" s="67"/>
      <c r="DL21" s="67"/>
      <c r="DM21" s="67"/>
      <c r="DN21" s="67"/>
      <c r="DO21" s="68"/>
      <c r="DP21" s="11"/>
      <c r="DQ21" s="16"/>
      <c r="DR21" s="128"/>
      <c r="DS21" s="21"/>
      <c r="DT21" s="67"/>
      <c r="DU21" s="67"/>
      <c r="DV21" s="67"/>
      <c r="DW21" s="67"/>
      <c r="DX21" s="67"/>
      <c r="DY21" s="68"/>
      <c r="DZ21" s="11"/>
      <c r="EA21" s="16"/>
      <c r="EB21" s="128"/>
      <c r="EC21" s="21"/>
      <c r="ED21" s="67"/>
      <c r="EE21" s="67"/>
      <c r="EF21" s="67"/>
      <c r="EG21" s="67"/>
      <c r="EH21" s="67"/>
      <c r="EI21" s="68"/>
      <c r="EJ21" s="11"/>
      <c r="EK21" s="16"/>
      <c r="EL21" s="128"/>
      <c r="EM21" s="21"/>
      <c r="EN21" s="67"/>
      <c r="EO21" s="67"/>
      <c r="EP21" s="67"/>
      <c r="EQ21" s="67"/>
      <c r="ER21" s="67"/>
      <c r="ES21" s="68"/>
      <c r="ET21" s="11"/>
      <c r="EU21" s="16"/>
      <c r="EV21" s="128"/>
      <c r="EW21" s="21"/>
      <c r="EX21" s="67"/>
      <c r="EY21" s="67"/>
      <c r="EZ21" s="67"/>
      <c r="FA21" s="67"/>
      <c r="FB21" s="67"/>
      <c r="FC21" s="68"/>
      <c r="FD21" s="11"/>
      <c r="FE21" s="16"/>
      <c r="FF21" s="128"/>
      <c r="FG21" s="21"/>
      <c r="FH21" s="67"/>
      <c r="FI21" s="67"/>
      <c r="FJ21" s="67"/>
      <c r="FK21" s="67"/>
      <c r="FL21" s="67"/>
      <c r="FM21" s="68"/>
      <c r="FN21" s="11"/>
      <c r="FO21" s="16"/>
      <c r="FP21" s="128"/>
      <c r="FQ21" s="21"/>
      <c r="FR21" s="67"/>
      <c r="FS21" s="67"/>
      <c r="FT21" s="67"/>
      <c r="FU21" s="67"/>
      <c r="FV21" s="67"/>
      <c r="FW21" s="68"/>
      <c r="FX21" s="11"/>
      <c r="FY21" s="16"/>
      <c r="FZ21" s="128"/>
      <c r="GA21" s="21"/>
      <c r="GB21" s="67"/>
      <c r="GC21" s="67"/>
      <c r="GD21" s="67"/>
      <c r="GE21" s="67"/>
      <c r="GF21" s="67"/>
      <c r="GG21" s="68"/>
      <c r="GH21" s="11"/>
      <c r="GI21" s="16"/>
      <c r="GJ21" s="128"/>
      <c r="GK21" s="21"/>
      <c r="GL21" s="67"/>
      <c r="GM21" s="67"/>
      <c r="GN21" s="67"/>
      <c r="GO21" s="67"/>
      <c r="GP21" s="67"/>
      <c r="GQ21" s="68"/>
      <c r="GR21" s="11"/>
      <c r="GS21" s="16"/>
      <c r="GT21" s="128"/>
      <c r="GU21" s="21"/>
      <c r="GV21" s="67"/>
      <c r="GW21" s="67"/>
      <c r="GX21" s="67"/>
      <c r="GY21" s="67"/>
      <c r="GZ21" s="67"/>
      <c r="HA21" s="68"/>
      <c r="HB21" s="11"/>
      <c r="HC21" s="16"/>
      <c r="HD21" s="128"/>
      <c r="HE21" s="21"/>
      <c r="HF21" s="67"/>
      <c r="HG21" s="67"/>
      <c r="HH21" s="67"/>
      <c r="HI21" s="67"/>
      <c r="HJ21" s="67"/>
      <c r="HK21" s="68"/>
      <c r="HL21" s="11"/>
      <c r="HM21" s="16"/>
      <c r="HN21" s="128"/>
      <c r="HO21" s="21"/>
      <c r="HP21" s="67"/>
      <c r="HQ21" s="67"/>
      <c r="HR21" s="67"/>
      <c r="HS21" s="67"/>
      <c r="HT21" s="67"/>
      <c r="HU21" s="68"/>
      <c r="HV21" s="11"/>
      <c r="HW21" s="16"/>
      <c r="HX21" s="128"/>
      <c r="HY21" s="21"/>
      <c r="HZ21" s="67"/>
      <c r="IA21" s="67"/>
      <c r="IB21" s="67"/>
      <c r="IC21" s="67"/>
      <c r="ID21" s="67"/>
      <c r="IE21" s="68"/>
      <c r="IF21" s="11"/>
      <c r="IG21" s="16"/>
      <c r="IH21" s="128"/>
      <c r="II21" s="21"/>
      <c r="IJ21" s="67"/>
      <c r="IK21" s="67"/>
      <c r="IL21" s="67"/>
      <c r="IM21" s="67"/>
      <c r="IN21" s="67"/>
      <c r="IO21" s="68"/>
      <c r="IP21" s="11"/>
      <c r="IQ21" s="16"/>
      <c r="IR21" s="140"/>
      <c r="JB21" s="140"/>
      <c r="JL21" s="140"/>
      <c r="JV21" s="140"/>
      <c r="KF21" s="140"/>
      <c r="KP21" s="140"/>
    </row>
    <row xmlns:x14ac="http://schemas.microsoft.com/office/spreadsheetml/2009/9/ac" r="22" s="2" customFormat="true" x14ac:dyDescent="0.25">
      <c r="A22" s="428" t="str">
        <f ca="true">IF(ISBLANK('Data Summary'!A24),"",'Data Summary'!A24)</f>
        <v>BFA_2019_EMIS</v>
      </c>
      <c r="B22" s="128"/>
      <c r="C22" s="21"/>
      <c r="D22" s="67"/>
      <c r="E22" s="67"/>
      <c r="F22" s="67"/>
      <c r="G22" s="67"/>
      <c r="H22" s="67"/>
      <c r="I22" s="68"/>
      <c r="J22" s="11"/>
      <c r="K22" s="16"/>
      <c r="L22" s="128"/>
      <c r="M22" s="21"/>
      <c r="N22" s="67"/>
      <c r="O22" s="67"/>
      <c r="P22" s="67"/>
      <c r="Q22" s="67"/>
      <c r="R22" s="67"/>
      <c r="S22" s="68"/>
      <c r="T22" s="11"/>
      <c r="U22" s="16"/>
      <c r="V22" s="128"/>
      <c r="W22" s="21"/>
      <c r="X22" s="67"/>
      <c r="Y22" s="67"/>
      <c r="Z22" s="67"/>
      <c r="AA22" s="67"/>
      <c r="AB22" s="67"/>
      <c r="AC22" s="68"/>
      <c r="AD22" s="11"/>
      <c r="AE22" s="16"/>
      <c r="AF22" s="128"/>
      <c r="AG22" s="21"/>
      <c r="AH22" s="67"/>
      <c r="AI22" s="67"/>
      <c r="AJ22" s="67"/>
      <c r="AK22" s="67"/>
      <c r="AL22" s="67"/>
      <c r="AM22" s="68"/>
      <c r="AN22" s="11"/>
      <c r="AO22" s="16"/>
      <c r="AP22" s="128"/>
      <c r="AQ22" s="21"/>
      <c r="AR22" s="67"/>
      <c r="AS22" s="67"/>
      <c r="AT22" s="67"/>
      <c r="AU22" s="67"/>
      <c r="AV22" s="67"/>
      <c r="AW22" s="68"/>
      <c r="AX22" s="11"/>
      <c r="AY22" s="16"/>
      <c r="AZ22" s="128"/>
      <c r="BA22" s="21"/>
      <c r="BB22" s="67"/>
      <c r="BC22" s="67"/>
      <c r="BD22" s="67"/>
      <c r="BE22" s="67"/>
      <c r="BF22" s="67"/>
      <c r="BG22" s="68"/>
      <c r="BH22" s="11"/>
      <c r="BI22" s="16"/>
      <c r="BJ22" s="128"/>
      <c r="BK22" s="21"/>
      <c r="BL22" s="67"/>
      <c r="BM22" s="67"/>
      <c r="BN22" s="67"/>
      <c r="BO22" s="67"/>
      <c r="BP22" s="67"/>
      <c r="BQ22" s="68"/>
      <c r="BR22" s="11"/>
      <c r="BS22" s="16"/>
      <c r="BT22" s="128"/>
      <c r="BU22" s="21"/>
      <c r="BV22" s="67"/>
      <c r="BW22" s="67"/>
      <c r="BX22" s="67"/>
      <c r="BY22" s="67"/>
      <c r="BZ22" s="67"/>
      <c r="CA22" s="68"/>
      <c r="CB22" s="11"/>
      <c r="CC22" s="16"/>
      <c r="CD22" s="128"/>
      <c r="CE22" s="21"/>
      <c r="CF22" s="67"/>
      <c r="CG22" s="67"/>
      <c r="CH22" s="67"/>
      <c r="CI22" s="67"/>
      <c r="CJ22" s="67"/>
      <c r="CK22" s="68"/>
      <c r="CL22" s="11"/>
      <c r="CM22" s="16"/>
      <c r="CN22" s="128"/>
      <c r="CO22" s="21"/>
      <c r="CP22" s="67"/>
      <c r="CQ22" s="67"/>
      <c r="CR22" s="67"/>
      <c r="CS22" s="67"/>
      <c r="CT22" s="67"/>
      <c r="CU22" s="68"/>
      <c r="CV22" s="11"/>
      <c r="CW22" s="16"/>
      <c r="CX22" s="128"/>
      <c r="CY22" s="21"/>
      <c r="CZ22" s="67"/>
      <c r="DA22" s="67"/>
      <c r="DB22" s="67"/>
      <c r="DC22" s="67"/>
      <c r="DD22" s="67"/>
      <c r="DE22" s="68"/>
      <c r="DF22" s="11"/>
      <c r="DG22" s="16"/>
      <c r="DH22" s="128"/>
      <c r="DI22" s="21"/>
      <c r="DJ22" s="67"/>
      <c r="DK22" s="67"/>
      <c r="DL22" s="67"/>
      <c r="DM22" s="67"/>
      <c r="DN22" s="67"/>
      <c r="DO22" s="68"/>
      <c r="DP22" s="11"/>
      <c r="DQ22" s="16"/>
      <c r="DR22" s="128"/>
      <c r="DS22" s="21"/>
      <c r="DT22" s="67"/>
      <c r="DU22" s="67"/>
      <c r="DV22" s="67"/>
      <c r="DW22" s="67"/>
      <c r="DX22" s="67"/>
      <c r="DY22" s="68"/>
      <c r="DZ22" s="11"/>
      <c r="EA22" s="16"/>
      <c r="EB22" s="128"/>
      <c r="EC22" s="21"/>
      <c r="ED22" s="67"/>
      <c r="EE22" s="67"/>
      <c r="EF22" s="67"/>
      <c r="EG22" s="67"/>
      <c r="EH22" s="67"/>
      <c r="EI22" s="68"/>
      <c r="EJ22" s="11"/>
      <c r="EK22" s="16"/>
      <c r="EL22" s="128"/>
      <c r="EM22" s="21"/>
      <c r="EN22" s="67"/>
      <c r="EO22" s="67"/>
      <c r="EP22" s="67"/>
      <c r="EQ22" s="67"/>
      <c r="ER22" s="67"/>
      <c r="ES22" s="68"/>
      <c r="ET22" s="11"/>
      <c r="EU22" s="16"/>
      <c r="EV22" s="128"/>
      <c r="EW22" s="21"/>
      <c r="EX22" s="67"/>
      <c r="EY22" s="67"/>
      <c r="EZ22" s="67"/>
      <c r="FA22" s="67"/>
      <c r="FB22" s="67"/>
      <c r="FC22" s="68"/>
      <c r="FD22" s="11"/>
      <c r="FE22" s="16"/>
      <c r="FF22" s="128"/>
      <c r="FG22" s="21"/>
      <c r="FH22" s="67"/>
      <c r="FI22" s="67"/>
      <c r="FJ22" s="67"/>
      <c r="FK22" s="67"/>
      <c r="FL22" s="67"/>
      <c r="FM22" s="68"/>
      <c r="FN22" s="11"/>
      <c r="FO22" s="16"/>
      <c r="FP22" s="128"/>
      <c r="FQ22" s="21"/>
      <c r="FR22" s="67"/>
      <c r="FS22" s="67"/>
      <c r="FT22" s="67"/>
      <c r="FU22" s="67"/>
      <c r="FV22" s="67"/>
      <c r="FW22" s="68"/>
      <c r="FX22" s="11"/>
      <c r="FY22" s="16"/>
      <c r="FZ22" s="128"/>
      <c r="GA22" s="21"/>
      <c r="GB22" s="67"/>
      <c r="GC22" s="67"/>
      <c r="GD22" s="67"/>
      <c r="GE22" s="67"/>
      <c r="GF22" s="67"/>
      <c r="GG22" s="68"/>
      <c r="GH22" s="11"/>
      <c r="GI22" s="16"/>
      <c r="GJ22" s="128"/>
      <c r="GK22" s="21"/>
      <c r="GL22" s="67"/>
      <c r="GM22" s="67"/>
      <c r="GN22" s="67"/>
      <c r="GO22" s="67"/>
      <c r="GP22" s="67"/>
      <c r="GQ22" s="68"/>
      <c r="GR22" s="11"/>
      <c r="GS22" s="16"/>
      <c r="GT22" s="128"/>
      <c r="GU22" s="21"/>
      <c r="GV22" s="67"/>
      <c r="GW22" s="67"/>
      <c r="GX22" s="67"/>
      <c r="GY22" s="67"/>
      <c r="GZ22" s="67"/>
      <c r="HA22" s="68"/>
      <c r="HB22" s="11"/>
      <c r="HC22" s="16"/>
      <c r="HD22" s="128"/>
      <c r="HE22" s="21"/>
      <c r="HF22" s="67"/>
      <c r="HG22" s="67"/>
      <c r="HH22" s="67"/>
      <c r="HI22" s="67"/>
      <c r="HJ22" s="67"/>
      <c r="HK22" s="68"/>
      <c r="HL22" s="11"/>
      <c r="HM22" s="16"/>
      <c r="HN22" s="128"/>
      <c r="HO22" s="21"/>
      <c r="HP22" s="67"/>
      <c r="HQ22" s="67"/>
      <c r="HR22" s="67"/>
      <c r="HS22" s="67"/>
      <c r="HT22" s="67"/>
      <c r="HU22" s="68"/>
      <c r="HV22" s="11"/>
      <c r="HW22" s="16"/>
      <c r="HX22" s="128"/>
      <c r="HY22" s="21"/>
      <c r="HZ22" s="67"/>
      <c r="IA22" s="67"/>
      <c r="IB22" s="67"/>
      <c r="IC22" s="67"/>
      <c r="ID22" s="67"/>
      <c r="IE22" s="68"/>
      <c r="IF22" s="11"/>
      <c r="IG22" s="16"/>
      <c r="IH22" s="128"/>
      <c r="II22" s="21"/>
      <c r="IJ22" s="67"/>
      <c r="IK22" s="67"/>
      <c r="IL22" s="67"/>
      <c r="IM22" s="67"/>
      <c r="IN22" s="67"/>
      <c r="IO22" s="68"/>
      <c r="IP22" s="11"/>
      <c r="IQ22" s="16"/>
      <c r="IR22" s="140"/>
      <c r="JB22" s="140"/>
      <c r="JL22" s="140"/>
      <c r="JV22" s="140"/>
      <c r="KF22" s="140"/>
      <c r="KP22" s="140"/>
    </row>
    <row xmlns:x14ac="http://schemas.microsoft.com/office/spreadsheetml/2009/9/ac" r="23" s="2" customFormat="true" x14ac:dyDescent="0.25">
      <c r="A23" s="428" t="str">
        <f ca="true">IF(ISBLANK('Data Summary'!A25),"",'Data Summary'!A25)</f>
        <v>BFA_2020_EMIS</v>
      </c>
      <c r="B23" s="128"/>
      <c r="C23" s="21"/>
      <c r="D23" s="67"/>
      <c r="E23" s="67"/>
      <c r="F23" s="67"/>
      <c r="G23" s="67"/>
      <c r="H23" s="67"/>
      <c r="I23" s="68"/>
      <c r="J23" s="11"/>
      <c r="K23" s="16"/>
      <c r="L23" s="128"/>
      <c r="M23" s="21"/>
      <c r="N23" s="67"/>
      <c r="O23" s="67"/>
      <c r="P23" s="67"/>
      <c r="Q23" s="67"/>
      <c r="R23" s="67"/>
      <c r="S23" s="68"/>
      <c r="T23" s="11"/>
      <c r="U23" s="16"/>
      <c r="V23" s="128"/>
      <c r="W23" s="21"/>
      <c r="X23" s="67"/>
      <c r="Y23" s="67"/>
      <c r="Z23" s="67"/>
      <c r="AA23" s="67"/>
      <c r="AB23" s="67"/>
      <c r="AC23" s="68"/>
      <c r="AD23" s="11"/>
      <c r="AE23" s="16"/>
      <c r="AF23" s="128"/>
      <c r="AG23" s="21"/>
      <c r="AH23" s="67"/>
      <c r="AI23" s="67"/>
      <c r="AJ23" s="67"/>
      <c r="AK23" s="67"/>
      <c r="AL23" s="67"/>
      <c r="AM23" s="68"/>
      <c r="AN23" s="11"/>
      <c r="AO23" s="16"/>
      <c r="AP23" s="128"/>
      <c r="AQ23" s="21"/>
      <c r="AR23" s="67"/>
      <c r="AS23" s="67"/>
      <c r="AT23" s="67"/>
      <c r="AU23" s="67"/>
      <c r="AV23" s="67"/>
      <c r="AW23" s="68"/>
      <c r="AX23" s="11"/>
      <c r="AY23" s="16"/>
      <c r="AZ23" s="128"/>
      <c r="BA23" s="21"/>
      <c r="BB23" s="67"/>
      <c r="BC23" s="67"/>
      <c r="BD23" s="67"/>
      <c r="BE23" s="67"/>
      <c r="BF23" s="67"/>
      <c r="BG23" s="68"/>
      <c r="BH23" s="11"/>
      <c r="BI23" s="16"/>
      <c r="BJ23" s="128"/>
      <c r="BK23" s="21"/>
      <c r="BL23" s="67"/>
      <c r="BM23" s="67"/>
      <c r="BN23" s="67"/>
      <c r="BO23" s="67"/>
      <c r="BP23" s="67"/>
      <c r="BQ23" s="68"/>
      <c r="BR23" s="11"/>
      <c r="BS23" s="16"/>
      <c r="BT23" s="128"/>
      <c r="BU23" s="21"/>
      <c r="BV23" s="67"/>
      <c r="BW23" s="67"/>
      <c r="BX23" s="67"/>
      <c r="BY23" s="67"/>
      <c r="BZ23" s="67"/>
      <c r="CA23" s="68"/>
      <c r="CB23" s="11"/>
      <c r="CC23" s="16"/>
      <c r="CD23" s="128"/>
      <c r="CE23" s="21"/>
      <c r="CF23" s="67"/>
      <c r="CG23" s="67"/>
      <c r="CH23" s="67"/>
      <c r="CI23" s="67"/>
      <c r="CJ23" s="67"/>
      <c r="CK23" s="68"/>
      <c r="CL23" s="11"/>
      <c r="CM23" s="16"/>
      <c r="CN23" s="128"/>
      <c r="CO23" s="21"/>
      <c r="CP23" s="67"/>
      <c r="CQ23" s="67"/>
      <c r="CR23" s="67"/>
      <c r="CS23" s="67"/>
      <c r="CT23" s="67"/>
      <c r="CU23" s="68"/>
      <c r="CV23" s="11"/>
      <c r="CW23" s="16"/>
      <c r="CX23" s="128"/>
      <c r="CY23" s="21"/>
      <c r="CZ23" s="67"/>
      <c r="DA23" s="67"/>
      <c r="DB23" s="67"/>
      <c r="DC23" s="67"/>
      <c r="DD23" s="67"/>
      <c r="DE23" s="68"/>
      <c r="DF23" s="11"/>
      <c r="DG23" s="16"/>
      <c r="DH23" s="128"/>
      <c r="DI23" s="21"/>
      <c r="DJ23" s="67"/>
      <c r="DK23" s="67"/>
      <c r="DL23" s="67"/>
      <c r="DM23" s="67"/>
      <c r="DN23" s="67"/>
      <c r="DO23" s="68"/>
      <c r="DP23" s="11"/>
      <c r="DQ23" s="16"/>
      <c r="DR23" s="128"/>
      <c r="DS23" s="21"/>
      <c r="DT23" s="67"/>
      <c r="DU23" s="67"/>
      <c r="DV23" s="67"/>
      <c r="DW23" s="67"/>
      <c r="DX23" s="67"/>
      <c r="DY23" s="68"/>
      <c r="DZ23" s="11"/>
      <c r="EA23" s="16"/>
      <c r="EB23" s="128"/>
      <c r="EC23" s="21"/>
      <c r="ED23" s="67"/>
      <c r="EE23" s="67"/>
      <c r="EF23" s="67"/>
      <c r="EG23" s="67"/>
      <c r="EH23" s="67"/>
      <c r="EI23" s="68"/>
      <c r="EJ23" s="11"/>
      <c r="EK23" s="16"/>
      <c r="EL23" s="128"/>
      <c r="EM23" s="21"/>
      <c r="EN23" s="67"/>
      <c r="EO23" s="67"/>
      <c r="EP23" s="67"/>
      <c r="EQ23" s="67"/>
      <c r="ER23" s="67"/>
      <c r="ES23" s="68"/>
      <c r="ET23" s="11"/>
      <c r="EU23" s="16"/>
      <c r="EV23" s="128"/>
      <c r="EW23" s="21"/>
      <c r="EX23" s="67"/>
      <c r="EY23" s="67"/>
      <c r="EZ23" s="67"/>
      <c r="FA23" s="67"/>
      <c r="FB23" s="67"/>
      <c r="FC23" s="68"/>
      <c r="FD23" s="11"/>
      <c r="FE23" s="16"/>
      <c r="FF23" s="128"/>
      <c r="FG23" s="21"/>
      <c r="FH23" s="67"/>
      <c r="FI23" s="67"/>
      <c r="FJ23" s="67"/>
      <c r="FK23" s="67"/>
      <c r="FL23" s="67"/>
      <c r="FM23" s="68"/>
      <c r="FN23" s="11"/>
      <c r="FO23" s="16"/>
      <c r="FP23" s="128"/>
      <c r="FQ23" s="21"/>
      <c r="FR23" s="67"/>
      <c r="FS23" s="67"/>
      <c r="FT23" s="67"/>
      <c r="FU23" s="67"/>
      <c r="FV23" s="67"/>
      <c r="FW23" s="68"/>
      <c r="FX23" s="11"/>
      <c r="FY23" s="16"/>
      <c r="FZ23" s="128"/>
      <c r="GA23" s="21"/>
      <c r="GB23" s="67"/>
      <c r="GC23" s="67"/>
      <c r="GD23" s="67"/>
      <c r="GE23" s="67"/>
      <c r="GF23" s="67"/>
      <c r="GG23" s="68"/>
      <c r="GH23" s="11"/>
      <c r="GI23" s="16"/>
      <c r="GJ23" s="128"/>
      <c r="GK23" s="21"/>
      <c r="GL23" s="67"/>
      <c r="GM23" s="67"/>
      <c r="GN23" s="67"/>
      <c r="GO23" s="67"/>
      <c r="GP23" s="67"/>
      <c r="GQ23" s="68"/>
      <c r="GR23" s="11"/>
      <c r="GS23" s="16"/>
      <c r="GT23" s="128"/>
      <c r="GU23" s="21"/>
      <c r="GV23" s="67"/>
      <c r="GW23" s="67"/>
      <c r="GX23" s="67"/>
      <c r="GY23" s="67"/>
      <c r="GZ23" s="67"/>
      <c r="HA23" s="68"/>
      <c r="HB23" s="11"/>
      <c r="HC23" s="16"/>
      <c r="HD23" s="128"/>
      <c r="HE23" s="21"/>
      <c r="HF23" s="67"/>
      <c r="HG23" s="67"/>
      <c r="HH23" s="67"/>
      <c r="HI23" s="67"/>
      <c r="HJ23" s="67"/>
      <c r="HK23" s="68"/>
      <c r="HL23" s="11"/>
      <c r="HM23" s="16"/>
      <c r="HN23" s="128"/>
      <c r="HO23" s="21"/>
      <c r="HP23" s="67"/>
      <c r="HQ23" s="67"/>
      <c r="HR23" s="67"/>
      <c r="HS23" s="67"/>
      <c r="HT23" s="67"/>
      <c r="HU23" s="68"/>
      <c r="HV23" s="11"/>
      <c r="HW23" s="16"/>
      <c r="HX23" s="128"/>
      <c r="HY23" s="21"/>
      <c r="HZ23" s="67"/>
      <c r="IA23" s="67"/>
      <c r="IB23" s="67"/>
      <c r="IC23" s="67"/>
      <c r="ID23" s="67"/>
      <c r="IE23" s="68"/>
      <c r="IF23" s="11"/>
      <c r="IG23" s="16"/>
      <c r="IH23" s="128"/>
      <c r="II23" s="21"/>
      <c r="IJ23" s="67"/>
      <c r="IK23" s="67"/>
      <c r="IL23" s="67"/>
      <c r="IM23" s="67"/>
      <c r="IN23" s="67"/>
      <c r="IO23" s="68"/>
      <c r="IP23" s="11"/>
      <c r="IQ23" s="16"/>
      <c r="IR23" s="140"/>
      <c r="JB23" s="140"/>
      <c r="JL23" s="140"/>
      <c r="JV23" s="140"/>
      <c r="KF23" s="140"/>
      <c r="KP23" s="140"/>
    </row>
    <row xmlns:x14ac="http://schemas.microsoft.com/office/spreadsheetml/2009/9/ac" r="24" s="2" customFormat="true" x14ac:dyDescent="0.25">
      <c r="A24" s="428" t="str">
        <f ca="true">IF(ISBLANK('Data Summary'!A26),"",'Data Summary'!A26)</f>
        <v>BFA_2020_UIS</v>
      </c>
      <c r="B24" s="128"/>
      <c r="C24" s="21"/>
      <c r="D24" s="67"/>
      <c r="E24" s="67"/>
      <c r="F24" s="67"/>
      <c r="G24" s="67"/>
      <c r="H24" s="67"/>
      <c r="I24" s="68"/>
      <c r="J24" s="11"/>
      <c r="K24" s="16"/>
      <c r="L24" s="128"/>
      <c r="M24" s="21"/>
      <c r="N24" s="67"/>
      <c r="O24" s="67"/>
      <c r="P24" s="67"/>
      <c r="Q24" s="67"/>
      <c r="R24" s="67"/>
      <c r="S24" s="68"/>
      <c r="T24" s="11"/>
      <c r="U24" s="16"/>
      <c r="V24" s="128"/>
      <c r="W24" s="21"/>
      <c r="X24" s="67"/>
      <c r="Y24" s="67"/>
      <c r="Z24" s="67"/>
      <c r="AA24" s="67"/>
      <c r="AB24" s="67"/>
      <c r="AC24" s="68"/>
      <c r="AD24" s="11"/>
      <c r="AE24" s="16"/>
      <c r="AF24" s="128"/>
      <c r="AG24" s="21"/>
      <c r="AH24" s="67"/>
      <c r="AI24" s="67"/>
      <c r="AJ24" s="67"/>
      <c r="AK24" s="67"/>
      <c r="AL24" s="67"/>
      <c r="AM24" s="68"/>
      <c r="AN24" s="11"/>
      <c r="AO24" s="16"/>
      <c r="AP24" s="128"/>
      <c r="AQ24" s="21"/>
      <c r="AR24" s="67"/>
      <c r="AS24" s="67"/>
      <c r="AT24" s="67"/>
      <c r="AU24" s="67"/>
      <c r="AV24" s="67"/>
      <c r="AW24" s="68"/>
      <c r="AX24" s="11"/>
      <c r="AY24" s="16"/>
      <c r="AZ24" s="128"/>
      <c r="BA24" s="21"/>
      <c r="BB24" s="67"/>
      <c r="BC24" s="67"/>
      <c r="BD24" s="67"/>
      <c r="BE24" s="67"/>
      <c r="BF24" s="67"/>
      <c r="BG24" s="68"/>
      <c r="BH24" s="11"/>
      <c r="BI24" s="16"/>
      <c r="BJ24" s="128"/>
      <c r="BK24" s="21"/>
      <c r="BL24" s="67"/>
      <c r="BM24" s="67"/>
      <c r="BN24" s="67"/>
      <c r="BO24" s="67"/>
      <c r="BP24" s="67"/>
      <c r="BQ24" s="68"/>
      <c r="BR24" s="11"/>
      <c r="BS24" s="16"/>
      <c r="BT24" s="128"/>
      <c r="BU24" s="21"/>
      <c r="BV24" s="67"/>
      <c r="BW24" s="67"/>
      <c r="BX24" s="67"/>
      <c r="BY24" s="67"/>
      <c r="BZ24" s="67"/>
      <c r="CA24" s="68"/>
      <c r="CB24" s="11"/>
      <c r="CC24" s="16"/>
      <c r="CD24" s="128"/>
      <c r="CE24" s="21"/>
      <c r="CF24" s="67"/>
      <c r="CG24" s="67"/>
      <c r="CH24" s="67"/>
      <c r="CI24" s="67"/>
      <c r="CJ24" s="67"/>
      <c r="CK24" s="68"/>
      <c r="CL24" s="11"/>
      <c r="CM24" s="16"/>
      <c r="CN24" s="128"/>
      <c r="CO24" s="21"/>
      <c r="CP24" s="67"/>
      <c r="CQ24" s="67"/>
      <c r="CR24" s="67"/>
      <c r="CS24" s="67"/>
      <c r="CT24" s="67"/>
      <c r="CU24" s="68"/>
      <c r="CV24" s="11"/>
      <c r="CW24" s="16"/>
      <c r="CX24" s="128"/>
      <c r="CY24" s="21"/>
      <c r="CZ24" s="67"/>
      <c r="DA24" s="67"/>
      <c r="DB24" s="67"/>
      <c r="DC24" s="67"/>
      <c r="DD24" s="67"/>
      <c r="DE24" s="68"/>
      <c r="DF24" s="11"/>
      <c r="DG24" s="16"/>
      <c r="DH24" s="128"/>
      <c r="DI24" s="21"/>
      <c r="DJ24" s="67"/>
      <c r="DK24" s="67"/>
      <c r="DL24" s="67"/>
      <c r="DM24" s="67"/>
      <c r="DN24" s="67"/>
      <c r="DO24" s="68"/>
      <c r="DP24" s="11"/>
      <c r="DQ24" s="16"/>
      <c r="DR24" s="128"/>
      <c r="DS24" s="21"/>
      <c r="DT24" s="67"/>
      <c r="DU24" s="67"/>
      <c r="DV24" s="67"/>
      <c r="DW24" s="67"/>
      <c r="DX24" s="67"/>
      <c r="DY24" s="68"/>
      <c r="DZ24" s="11"/>
      <c r="EA24" s="16"/>
      <c r="EB24" s="128"/>
      <c r="EC24" s="21"/>
      <c r="ED24" s="67"/>
      <c r="EE24" s="67"/>
      <c r="EF24" s="67"/>
      <c r="EG24" s="67"/>
      <c r="EH24" s="67"/>
      <c r="EI24" s="68"/>
      <c r="EJ24" s="11"/>
      <c r="EK24" s="16"/>
      <c r="EL24" s="128"/>
      <c r="EM24" s="21"/>
      <c r="EN24" s="67"/>
      <c r="EO24" s="67"/>
      <c r="EP24" s="67"/>
      <c r="EQ24" s="67"/>
      <c r="ER24" s="67"/>
      <c r="ES24" s="68"/>
      <c r="ET24" s="11"/>
      <c r="EU24" s="16"/>
      <c r="EV24" s="128"/>
      <c r="EW24" s="21"/>
      <c r="EX24" s="67"/>
      <c r="EY24" s="67"/>
      <c r="EZ24" s="67"/>
      <c r="FA24" s="67"/>
      <c r="FB24" s="67"/>
      <c r="FC24" s="68"/>
      <c r="FD24" s="11"/>
      <c r="FE24" s="16"/>
      <c r="FF24" s="128"/>
      <c r="FG24" s="21"/>
      <c r="FH24" s="67"/>
      <c r="FI24" s="67"/>
      <c r="FJ24" s="67"/>
      <c r="FK24" s="67"/>
      <c r="FL24" s="67"/>
      <c r="FM24" s="68"/>
      <c r="FN24" s="11"/>
      <c r="FO24" s="16"/>
      <c r="FP24" s="128"/>
      <c r="FQ24" s="21"/>
      <c r="FR24" s="67"/>
      <c r="FS24" s="67"/>
      <c r="FT24" s="67"/>
      <c r="FU24" s="67"/>
      <c r="FV24" s="67"/>
      <c r="FW24" s="68"/>
      <c r="FX24" s="11"/>
      <c r="FY24" s="16"/>
      <c r="FZ24" s="128"/>
      <c r="GA24" s="21"/>
      <c r="GB24" s="67"/>
      <c r="GC24" s="67"/>
      <c r="GD24" s="67"/>
      <c r="GE24" s="67"/>
      <c r="GF24" s="67"/>
      <c r="GG24" s="68"/>
      <c r="GH24" s="11"/>
      <c r="GI24" s="16"/>
      <c r="GJ24" s="128"/>
      <c r="GK24" s="21"/>
      <c r="GL24" s="67"/>
      <c r="GM24" s="67"/>
      <c r="GN24" s="67"/>
      <c r="GO24" s="67"/>
      <c r="GP24" s="67"/>
      <c r="GQ24" s="68"/>
      <c r="GR24" s="11"/>
      <c r="GS24" s="16"/>
      <c r="GT24" s="128"/>
      <c r="GU24" s="21"/>
      <c r="GV24" s="67"/>
      <c r="GW24" s="67"/>
      <c r="GX24" s="67"/>
      <c r="GY24" s="67"/>
      <c r="GZ24" s="67"/>
      <c r="HA24" s="68"/>
      <c r="HB24" s="11"/>
      <c r="HC24" s="16"/>
      <c r="HD24" s="128"/>
      <c r="HE24" s="21"/>
      <c r="HF24" s="67"/>
      <c r="HG24" s="67"/>
      <c r="HH24" s="67"/>
      <c r="HI24" s="67"/>
      <c r="HJ24" s="67"/>
      <c r="HK24" s="68"/>
      <c r="HL24" s="11"/>
      <c r="HM24" s="16"/>
      <c r="HN24" s="128"/>
      <c r="HO24" s="21"/>
      <c r="HP24" s="67"/>
      <c r="HQ24" s="67"/>
      <c r="HR24" s="67"/>
      <c r="HS24" s="67"/>
      <c r="HT24" s="67"/>
      <c r="HU24" s="68"/>
      <c r="HV24" s="11"/>
      <c r="HW24" s="16"/>
      <c r="HX24" s="128"/>
      <c r="HY24" s="21"/>
      <c r="HZ24" s="67"/>
      <c r="IA24" s="67"/>
      <c r="IB24" s="67"/>
      <c r="IC24" s="67"/>
      <c r="ID24" s="67"/>
      <c r="IE24" s="68"/>
      <c r="IF24" s="11"/>
      <c r="IG24" s="16"/>
      <c r="IH24" s="128"/>
      <c r="II24" s="21"/>
      <c r="IJ24" s="67"/>
      <c r="IK24" s="67"/>
      <c r="IL24" s="67"/>
      <c r="IM24" s="67"/>
      <c r="IN24" s="67"/>
      <c r="IO24" s="68"/>
      <c r="IP24" s="11"/>
      <c r="IQ24" s="16"/>
      <c r="IR24" s="140"/>
      <c r="JB24" s="140"/>
      <c r="JL24" s="140"/>
      <c r="JV24" s="140"/>
      <c r="KF24" s="140"/>
      <c r="KP24" s="140"/>
    </row>
    <row xmlns:x14ac="http://schemas.microsoft.com/office/spreadsheetml/2009/9/ac" r="25" s="2" customFormat="true" x14ac:dyDescent="0.25">
      <c r="A25" s="428" t="str">
        <f ca="true">IF(ISBLANK('Data Summary'!A27),"",'Data Summary'!A27)</f>
        <v>BFA_2021_UIS</v>
      </c>
      <c r="B25" s="128"/>
      <c r="C25" s="21"/>
      <c r="D25" s="67"/>
      <c r="E25" s="67"/>
      <c r="F25" s="67"/>
      <c r="G25" s="67"/>
      <c r="H25" s="67"/>
      <c r="I25" s="68"/>
      <c r="J25" s="11"/>
      <c r="K25" s="16"/>
      <c r="L25" s="128"/>
      <c r="M25" s="21"/>
      <c r="N25" s="67"/>
      <c r="O25" s="67"/>
      <c r="P25" s="67"/>
      <c r="Q25" s="67"/>
      <c r="R25" s="67"/>
      <c r="S25" s="68"/>
      <c r="T25" s="11"/>
      <c r="U25" s="16"/>
      <c r="V25" s="128"/>
      <c r="W25" s="21"/>
      <c r="X25" s="67"/>
      <c r="Y25" s="67"/>
      <c r="Z25" s="67"/>
      <c r="AA25" s="67"/>
      <c r="AB25" s="67"/>
      <c r="AC25" s="68"/>
      <c r="AD25" s="11"/>
      <c r="AE25" s="16"/>
      <c r="AF25" s="128"/>
      <c r="AG25" s="21"/>
      <c r="AH25" s="67"/>
      <c r="AI25" s="67"/>
      <c r="AJ25" s="67"/>
      <c r="AK25" s="67"/>
      <c r="AL25" s="67"/>
      <c r="AM25" s="68"/>
      <c r="AN25" s="11"/>
      <c r="AO25" s="16"/>
      <c r="AP25" s="128"/>
      <c r="AQ25" s="21"/>
      <c r="AR25" s="67"/>
      <c r="AS25" s="67"/>
      <c r="AT25" s="67"/>
      <c r="AU25" s="67"/>
      <c r="AV25" s="67"/>
      <c r="AW25" s="68"/>
      <c r="AX25" s="11"/>
      <c r="AY25" s="16"/>
      <c r="AZ25" s="128"/>
      <c r="BA25" s="21"/>
      <c r="BB25" s="67"/>
      <c r="BC25" s="67"/>
      <c r="BD25" s="67"/>
      <c r="BE25" s="67"/>
      <c r="BF25" s="67"/>
      <c r="BG25" s="68"/>
      <c r="BH25" s="11"/>
      <c r="BI25" s="16"/>
      <c r="BJ25" s="128"/>
      <c r="BK25" s="21"/>
      <c r="BL25" s="67"/>
      <c r="BM25" s="67"/>
      <c r="BN25" s="67"/>
      <c r="BO25" s="67"/>
      <c r="BP25" s="67"/>
      <c r="BQ25" s="68"/>
      <c r="BR25" s="11"/>
      <c r="BS25" s="16"/>
      <c r="BT25" s="128"/>
      <c r="BU25" s="21"/>
      <c r="BV25" s="67"/>
      <c r="BW25" s="67"/>
      <c r="BX25" s="67"/>
      <c r="BY25" s="67"/>
      <c r="BZ25" s="67"/>
      <c r="CA25" s="68"/>
      <c r="CB25" s="11"/>
      <c r="CC25" s="16"/>
      <c r="CD25" s="128"/>
      <c r="CE25" s="21"/>
      <c r="CF25" s="67"/>
      <c r="CG25" s="67"/>
      <c r="CH25" s="67"/>
      <c r="CI25" s="67"/>
      <c r="CJ25" s="67"/>
      <c r="CK25" s="68"/>
      <c r="CL25" s="11"/>
      <c r="CM25" s="16"/>
      <c r="CN25" s="128"/>
      <c r="CO25" s="21"/>
      <c r="CP25" s="67"/>
      <c r="CQ25" s="67"/>
      <c r="CR25" s="67"/>
      <c r="CS25" s="67"/>
      <c r="CT25" s="67"/>
      <c r="CU25" s="68"/>
      <c r="CV25" s="11"/>
      <c r="CW25" s="16"/>
      <c r="CX25" s="128"/>
      <c r="CY25" s="21"/>
      <c r="CZ25" s="67"/>
      <c r="DA25" s="67"/>
      <c r="DB25" s="67"/>
      <c r="DC25" s="67"/>
      <c r="DD25" s="67"/>
      <c r="DE25" s="68"/>
      <c r="DF25" s="11"/>
      <c r="DG25" s="16"/>
      <c r="DH25" s="128"/>
      <c r="DI25" s="21"/>
      <c r="DJ25" s="67"/>
      <c r="DK25" s="67"/>
      <c r="DL25" s="67"/>
      <c r="DM25" s="67"/>
      <c r="DN25" s="67"/>
      <c r="DO25" s="68"/>
      <c r="DP25" s="11"/>
      <c r="DQ25" s="16"/>
      <c r="DR25" s="128"/>
      <c r="DS25" s="21"/>
      <c r="DT25" s="67"/>
      <c r="DU25" s="67"/>
      <c r="DV25" s="67"/>
      <c r="DW25" s="67"/>
      <c r="DX25" s="67"/>
      <c r="DY25" s="68"/>
      <c r="DZ25" s="11"/>
      <c r="EA25" s="16"/>
      <c r="EB25" s="128"/>
      <c r="EC25" s="21"/>
      <c r="ED25" s="67"/>
      <c r="EE25" s="67"/>
      <c r="EF25" s="67"/>
      <c r="EG25" s="67"/>
      <c r="EH25" s="67"/>
      <c r="EI25" s="68"/>
      <c r="EJ25" s="11"/>
      <c r="EK25" s="16"/>
      <c r="EL25" s="128"/>
      <c r="EM25" s="21"/>
      <c r="EN25" s="67"/>
      <c r="EO25" s="67"/>
      <c r="EP25" s="67"/>
      <c r="EQ25" s="67"/>
      <c r="ER25" s="67"/>
      <c r="ES25" s="68"/>
      <c r="ET25" s="11"/>
      <c r="EU25" s="16"/>
      <c r="EV25" s="128"/>
      <c r="EW25" s="21"/>
      <c r="EX25" s="67"/>
      <c r="EY25" s="67"/>
      <c r="EZ25" s="67"/>
      <c r="FA25" s="67"/>
      <c r="FB25" s="67"/>
      <c r="FC25" s="68"/>
      <c r="FD25" s="11"/>
      <c r="FE25" s="16"/>
      <c r="FF25" s="128"/>
      <c r="FG25" s="21"/>
      <c r="FH25" s="67"/>
      <c r="FI25" s="67"/>
      <c r="FJ25" s="67"/>
      <c r="FK25" s="67"/>
      <c r="FL25" s="67"/>
      <c r="FM25" s="68"/>
      <c r="FN25" s="11"/>
      <c r="FO25" s="16"/>
      <c r="FP25" s="128"/>
      <c r="FQ25" s="21"/>
      <c r="FR25" s="67"/>
      <c r="FS25" s="67"/>
      <c r="FT25" s="67"/>
      <c r="FU25" s="67"/>
      <c r="FV25" s="67"/>
      <c r="FW25" s="68"/>
      <c r="FX25" s="11"/>
      <c r="FY25" s="16"/>
      <c r="FZ25" s="128"/>
      <c r="GA25" s="21"/>
      <c r="GB25" s="67"/>
      <c r="GC25" s="67"/>
      <c r="GD25" s="67"/>
      <c r="GE25" s="67"/>
      <c r="GF25" s="67"/>
      <c r="GG25" s="68"/>
      <c r="GH25" s="11"/>
      <c r="GI25" s="16"/>
      <c r="GJ25" s="128"/>
      <c r="GK25" s="21"/>
      <c r="GL25" s="67"/>
      <c r="GM25" s="67"/>
      <c r="GN25" s="67"/>
      <c r="GO25" s="67"/>
      <c r="GP25" s="67"/>
      <c r="GQ25" s="68"/>
      <c r="GR25" s="11"/>
      <c r="GS25" s="16"/>
      <c r="GT25" s="128"/>
      <c r="GU25" s="21"/>
      <c r="GV25" s="67"/>
      <c r="GW25" s="67"/>
      <c r="GX25" s="67"/>
      <c r="GY25" s="67"/>
      <c r="GZ25" s="67"/>
      <c r="HA25" s="68"/>
      <c r="HB25" s="11"/>
      <c r="HC25" s="16"/>
      <c r="HD25" s="128"/>
      <c r="HE25" s="21"/>
      <c r="HF25" s="67"/>
      <c r="HG25" s="67"/>
      <c r="HH25" s="67"/>
      <c r="HI25" s="67"/>
      <c r="HJ25" s="67"/>
      <c r="HK25" s="68"/>
      <c r="HL25" s="11"/>
      <c r="HM25" s="16"/>
      <c r="HN25" s="128"/>
      <c r="HO25" s="21"/>
      <c r="HP25" s="67"/>
      <c r="HQ25" s="67"/>
      <c r="HR25" s="67"/>
      <c r="HS25" s="67"/>
      <c r="HT25" s="67"/>
      <c r="HU25" s="68"/>
      <c r="HV25" s="11"/>
      <c r="HW25" s="16"/>
      <c r="HX25" s="128"/>
      <c r="HY25" s="21"/>
      <c r="HZ25" s="67"/>
      <c r="IA25" s="67"/>
      <c r="IB25" s="67"/>
      <c r="IC25" s="67"/>
      <c r="ID25" s="67"/>
      <c r="IE25" s="68"/>
      <c r="IF25" s="11"/>
      <c r="IG25" s="16"/>
      <c r="IH25" s="128"/>
      <c r="II25" s="21"/>
      <c r="IJ25" s="67"/>
      <c r="IK25" s="67"/>
      <c r="IL25" s="67"/>
      <c r="IM25" s="67"/>
      <c r="IN25" s="67"/>
      <c r="IO25" s="68"/>
      <c r="IP25" s="11"/>
      <c r="IQ25" s="16"/>
      <c r="IR25" s="140"/>
      <c r="JB25" s="140"/>
      <c r="JL25" s="140"/>
      <c r="JV25" s="140"/>
      <c r="KF25" s="140"/>
      <c r="KP25" s="140"/>
    </row>
    <row xmlns:x14ac="http://schemas.microsoft.com/office/spreadsheetml/2009/9/ac" r="26" s="2" customFormat="true" x14ac:dyDescent="0.25">
      <c r="A26" s="428" t="str">
        <f ca="true">IF(ISBLANK('Data Summary'!A28),"",'Data Summary'!A28)</f>
        <v>BFA_2021_EMIS</v>
      </c>
      <c r="B26" s="128"/>
      <c r="C26" s="21"/>
      <c r="D26" s="6"/>
      <c r="E26" s="6"/>
      <c r="F26" s="6"/>
      <c r="G26" s="6"/>
      <c r="H26" s="6"/>
      <c r="I26" s="27"/>
      <c r="J26" s="11"/>
      <c r="K26" s="16"/>
      <c r="L26" s="128"/>
      <c r="M26" s="21"/>
      <c r="N26" s="6"/>
      <c r="O26" s="6"/>
      <c r="P26" s="6"/>
      <c r="Q26" s="6"/>
      <c r="R26" s="6"/>
      <c r="S26" s="27"/>
      <c r="T26" s="11"/>
      <c r="U26" s="16"/>
      <c r="V26" s="128"/>
      <c r="W26" s="21"/>
      <c r="X26" s="6"/>
      <c r="Y26" s="6"/>
      <c r="Z26" s="6"/>
      <c r="AA26" s="6"/>
      <c r="AB26" s="6"/>
      <c r="AC26" s="27"/>
      <c r="AD26" s="11"/>
      <c r="AE26" s="16"/>
      <c r="AF26" s="128"/>
      <c r="AG26" s="23"/>
      <c r="AH26" s="6"/>
      <c r="AI26" s="6"/>
      <c r="AJ26" s="6"/>
      <c r="AK26" s="6"/>
      <c r="AL26" s="6"/>
      <c r="AM26" s="27"/>
      <c r="AN26" s="11"/>
      <c r="AO26" s="16"/>
      <c r="AP26" s="128"/>
      <c r="AQ26" s="21"/>
      <c r="AR26" s="6"/>
      <c r="AS26" s="6"/>
      <c r="AT26" s="6"/>
      <c r="AU26" s="6"/>
      <c r="AV26" s="6"/>
      <c r="AW26" s="27"/>
      <c r="AX26" s="11"/>
      <c r="AY26" s="16"/>
      <c r="AZ26" s="128"/>
      <c r="BA26" s="21"/>
      <c r="BB26" s="6"/>
      <c r="BC26" s="6"/>
      <c r="BD26" s="6"/>
      <c r="BE26" s="6"/>
      <c r="BF26" s="6"/>
      <c r="BG26" s="27"/>
      <c r="BH26" s="11"/>
      <c r="BI26" s="16"/>
      <c r="BJ26" s="128"/>
      <c r="BK26" s="21"/>
      <c r="BL26" s="6"/>
      <c r="BM26" s="6"/>
      <c r="BN26" s="6"/>
      <c r="BO26" s="6"/>
      <c r="BP26" s="6"/>
      <c r="BQ26" s="27"/>
      <c r="BR26" s="11"/>
      <c r="BS26" s="16"/>
      <c r="BT26" s="128"/>
      <c r="BU26" s="23"/>
      <c r="BV26" s="6"/>
      <c r="BW26" s="6"/>
      <c r="BX26" s="6"/>
      <c r="BY26" s="6"/>
      <c r="BZ26" s="6"/>
      <c r="CA26" s="27"/>
      <c r="CB26" s="11"/>
      <c r="CC26" s="16"/>
      <c r="CD26" s="128"/>
      <c r="CE26" s="23"/>
      <c r="CF26" s="6"/>
      <c r="CG26" s="6"/>
      <c r="CH26" s="6"/>
      <c r="CI26" s="6"/>
      <c r="CJ26" s="6"/>
      <c r="CK26" s="27"/>
      <c r="CL26" s="11"/>
      <c r="CM26" s="16"/>
      <c r="CN26" s="128"/>
      <c r="CO26" s="23"/>
      <c r="CP26" s="6"/>
      <c r="CQ26" s="6"/>
      <c r="CR26" s="6"/>
      <c r="CS26" s="6"/>
      <c r="CT26" s="6"/>
      <c r="CU26" s="27"/>
      <c r="CV26" s="11"/>
      <c r="CW26" s="16"/>
      <c r="CX26" s="128"/>
      <c r="CY26" s="23"/>
      <c r="CZ26" s="6"/>
      <c r="DA26" s="6"/>
      <c r="DB26" s="6"/>
      <c r="DC26" s="6"/>
      <c r="DD26" s="6"/>
      <c r="DE26" s="27"/>
      <c r="DF26" s="11"/>
      <c r="DG26" s="16"/>
      <c r="DH26" s="128"/>
      <c r="DI26" s="23"/>
      <c r="DJ26" s="6"/>
      <c r="DK26" s="6"/>
      <c r="DL26" s="6"/>
      <c r="DM26" s="6"/>
      <c r="DN26" s="6"/>
      <c r="DO26" s="27"/>
      <c r="DP26" s="11"/>
      <c r="DQ26" s="16"/>
      <c r="DR26" s="128"/>
      <c r="DS26" s="23"/>
      <c r="DT26" s="6"/>
      <c r="DU26" s="6"/>
      <c r="DV26" s="6"/>
      <c r="DW26" s="6"/>
      <c r="DX26" s="6"/>
      <c r="DY26" s="27"/>
      <c r="DZ26" s="11"/>
      <c r="EA26" s="16"/>
      <c r="EB26" s="128"/>
      <c r="EC26" s="23"/>
      <c r="ED26" s="6"/>
      <c r="EE26" s="6"/>
      <c r="EF26" s="6"/>
      <c r="EG26" s="6"/>
      <c r="EH26" s="6"/>
      <c r="EI26" s="27"/>
      <c r="EJ26" s="11"/>
      <c r="EK26" s="16"/>
      <c r="EL26" s="128"/>
      <c r="EM26" s="23"/>
      <c r="EN26" s="6"/>
      <c r="EO26" s="6"/>
      <c r="EP26" s="6"/>
      <c r="EQ26" s="6"/>
      <c r="ER26" s="6"/>
      <c r="ES26" s="27"/>
      <c r="ET26" s="11"/>
      <c r="EU26" s="16"/>
      <c r="EV26" s="128"/>
      <c r="EW26" s="23"/>
      <c r="EX26" s="6"/>
      <c r="EY26" s="6"/>
      <c r="EZ26" s="6"/>
      <c r="FA26" s="6"/>
      <c r="FB26" s="6"/>
      <c r="FC26" s="27"/>
      <c r="FD26" s="11"/>
      <c r="FE26" s="16"/>
      <c r="FF26" s="128"/>
      <c r="FG26" s="23"/>
      <c r="FH26" s="6"/>
      <c r="FI26" s="6"/>
      <c r="FJ26" s="6"/>
      <c r="FK26" s="6"/>
      <c r="FL26" s="6"/>
      <c r="FM26" s="27"/>
      <c r="FN26" s="11"/>
      <c r="FO26" s="16"/>
      <c r="FP26" s="128"/>
      <c r="FQ26" s="23"/>
      <c r="FR26" s="6"/>
      <c r="FS26" s="6"/>
      <c r="FT26" s="6"/>
      <c r="FU26" s="6"/>
      <c r="FV26" s="6"/>
      <c r="FW26" s="27"/>
      <c r="FX26" s="11"/>
      <c r="FY26" s="16"/>
      <c r="FZ26" s="128"/>
      <c r="GA26" s="23"/>
      <c r="GB26" s="6"/>
      <c r="GC26" s="6"/>
      <c r="GD26" s="6"/>
      <c r="GE26" s="6"/>
      <c r="GF26" s="6"/>
      <c r="GG26" s="27"/>
      <c r="GH26" s="11"/>
      <c r="GI26" s="16"/>
      <c r="GJ26" s="128"/>
      <c r="GK26" s="23"/>
      <c r="GL26" s="6"/>
      <c r="GM26" s="6"/>
      <c r="GN26" s="6"/>
      <c r="GO26" s="6"/>
      <c r="GP26" s="6"/>
      <c r="GQ26" s="27"/>
      <c r="GR26" s="11"/>
      <c r="GS26" s="16"/>
      <c r="GT26" s="128"/>
      <c r="GU26" s="23"/>
      <c r="GV26" s="6"/>
      <c r="GW26" s="6"/>
      <c r="GX26" s="6"/>
      <c r="GY26" s="6"/>
      <c r="GZ26" s="6"/>
      <c r="HA26" s="27"/>
      <c r="HB26" s="11"/>
      <c r="HC26" s="16"/>
      <c r="HD26" s="128"/>
      <c r="HE26" s="23"/>
      <c r="HF26" s="6"/>
      <c r="HG26" s="6"/>
      <c r="HH26" s="6"/>
      <c r="HI26" s="6"/>
      <c r="HJ26" s="6"/>
      <c r="HK26" s="27"/>
      <c r="HL26" s="11"/>
      <c r="HM26" s="16"/>
      <c r="HN26" s="128"/>
      <c r="HO26" s="23"/>
      <c r="HP26" s="6"/>
      <c r="HQ26" s="6"/>
      <c r="HR26" s="6"/>
      <c r="HS26" s="6"/>
      <c r="HT26" s="6"/>
      <c r="HU26" s="27"/>
      <c r="HV26" s="11"/>
      <c r="HW26" s="16"/>
      <c r="HX26" s="128"/>
      <c r="HY26" s="23"/>
      <c r="HZ26" s="6"/>
      <c r="IA26" s="6"/>
      <c r="IB26" s="6"/>
      <c r="IC26" s="6"/>
      <c r="ID26" s="6"/>
      <c r="IE26" s="27"/>
      <c r="IF26" s="11"/>
      <c r="IG26" s="16"/>
      <c r="IH26" s="128"/>
      <c r="II26" s="23"/>
      <c r="IJ26" s="6"/>
      <c r="IK26" s="6"/>
      <c r="IL26" s="6"/>
      <c r="IM26" s="6"/>
      <c r="IN26" s="6"/>
      <c r="IO26" s="27"/>
      <c r="IP26" s="11"/>
      <c r="IQ26" s="16"/>
      <c r="IR26" s="140"/>
      <c r="JB26" s="140"/>
      <c r="JL26" s="140"/>
      <c r="JV26" s="140"/>
      <c r="KF26" s="140"/>
      <c r="KP26" s="140"/>
    </row>
    <row xmlns:x14ac="http://schemas.microsoft.com/office/spreadsheetml/2009/9/ac" r="27" s="2" customFormat="true" ht="93" customHeight="true" x14ac:dyDescent="0.25">
      <c r="A27" s="428" t="str">
        <f ca="true">IF(ISBLANK('Data Summary'!A29),"",'Data Summary'!A29)</f>
        <v>BFA_2022_EMIS</v>
      </c>
      <c r="B27" s="129" t="s">
        <v>12</v>
      </c>
      <c r="C27" s="618" t="s">
        <v>197</v>
      </c>
      <c r="D27" s="618"/>
      <c r="E27" s="618"/>
      <c r="F27" s="618"/>
      <c r="G27" s="618"/>
      <c r="H27" s="618"/>
      <c r="I27" s="619"/>
      <c r="J27" s="11"/>
      <c r="K27" s="16"/>
      <c r="L27" s="129" t="s">
        <v>12</v>
      </c>
      <c r="M27" s="615" t="s">
        <v>307</v>
      </c>
      <c r="N27" s="616"/>
      <c r="O27" s="616"/>
      <c r="P27" s="616"/>
      <c r="Q27" s="616"/>
      <c r="R27" s="616"/>
      <c r="S27" s="617"/>
      <c r="T27" s="11"/>
      <c r="U27" s="16"/>
      <c r="V27" s="129" t="s">
        <v>12</v>
      </c>
      <c r="W27" s="615" t="s">
        <v>307</v>
      </c>
      <c r="X27" s="616"/>
      <c r="Y27" s="616"/>
      <c r="Z27" s="616"/>
      <c r="AA27" s="616"/>
      <c r="AB27" s="616"/>
      <c r="AC27" s="617"/>
      <c r="AD27" s="11"/>
      <c r="AE27" s="16"/>
      <c r="AF27" s="129" t="s">
        <v>12</v>
      </c>
      <c r="AG27" s="618" t="s">
        <v>199</v>
      </c>
      <c r="AH27" s="618"/>
      <c r="AI27" s="618"/>
      <c r="AJ27" s="618"/>
      <c r="AK27" s="618"/>
      <c r="AL27" s="618"/>
      <c r="AM27" s="619"/>
      <c r="AN27" s="11"/>
      <c r="AO27" s="16"/>
      <c r="AP27" s="129" t="s">
        <v>12</v>
      </c>
      <c r="AQ27" s="618" t="s">
        <v>197</v>
      </c>
      <c r="AR27" s="618"/>
      <c r="AS27" s="618"/>
      <c r="AT27" s="618"/>
      <c r="AU27" s="618"/>
      <c r="AV27" s="618"/>
      <c r="AW27" s="619"/>
      <c r="AX27" s="11"/>
      <c r="AY27" s="16"/>
      <c r="AZ27" s="129" t="s">
        <v>12</v>
      </c>
      <c r="BA27" s="615" t="s">
        <v>307</v>
      </c>
      <c r="BB27" s="616"/>
      <c r="BC27" s="616"/>
      <c r="BD27" s="616"/>
      <c r="BE27" s="616"/>
      <c r="BF27" s="616"/>
      <c r="BG27" s="617"/>
      <c r="BH27" s="11"/>
      <c r="BI27" s="16"/>
      <c r="BJ27" s="129" t="s">
        <v>12</v>
      </c>
      <c r="BK27" s="615" t="s">
        <v>307</v>
      </c>
      <c r="BL27" s="616"/>
      <c r="BM27" s="616"/>
      <c r="BN27" s="616"/>
      <c r="BO27" s="616"/>
      <c r="BP27" s="616"/>
      <c r="BQ27" s="617"/>
      <c r="BR27" s="11"/>
      <c r="BS27" s="16"/>
      <c r="BT27" s="129" t="s">
        <v>12</v>
      </c>
      <c r="BU27" s="618" t="s">
        <v>201</v>
      </c>
      <c r="BV27" s="618"/>
      <c r="BW27" s="618"/>
      <c r="BX27" s="618"/>
      <c r="BY27" s="618"/>
      <c r="BZ27" s="618"/>
      <c r="CA27" s="619"/>
      <c r="CB27" s="11"/>
      <c r="CC27" s="16"/>
      <c r="CD27" s="129" t="s">
        <v>12</v>
      </c>
      <c r="CE27" s="615" t="s">
        <v>238</v>
      </c>
      <c r="CF27" s="616"/>
      <c r="CG27" s="616"/>
      <c r="CH27" s="616"/>
      <c r="CI27" s="616"/>
      <c r="CJ27" s="616"/>
      <c r="CK27" s="617"/>
      <c r="CL27" s="11"/>
      <c r="CM27" s="16"/>
      <c r="CN27" s="129" t="s">
        <v>12</v>
      </c>
      <c r="CO27" s="618" t="s">
        <v>196</v>
      </c>
      <c r="CP27" s="618"/>
      <c r="CQ27" s="618"/>
      <c r="CR27" s="618"/>
      <c r="CS27" s="618"/>
      <c r="CT27" s="618"/>
      <c r="CU27" s="619"/>
      <c r="CV27" s="11"/>
      <c r="CW27" s="16"/>
      <c r="CX27" s="129" t="s">
        <v>12</v>
      </c>
      <c r="CY27" s="615" t="s">
        <v>200</v>
      </c>
      <c r="CZ27" s="616"/>
      <c r="DA27" s="616"/>
      <c r="DB27" s="616"/>
      <c r="DC27" s="616"/>
      <c r="DD27" s="616"/>
      <c r="DE27" s="617"/>
      <c r="DF27" s="11"/>
      <c r="DG27" s="16"/>
      <c r="DH27" s="129" t="s">
        <v>12</v>
      </c>
      <c r="DI27" s="618" t="s">
        <v>188</v>
      </c>
      <c r="DJ27" s="618"/>
      <c r="DK27" s="618"/>
      <c r="DL27" s="618"/>
      <c r="DM27" s="618"/>
      <c r="DN27" s="618"/>
      <c r="DO27" s="619"/>
      <c r="DP27" s="11"/>
      <c r="DQ27" s="16"/>
      <c r="DR27" s="129" t="s">
        <v>12</v>
      </c>
      <c r="DS27" s="615" t="s">
        <v>239</v>
      </c>
      <c r="DT27" s="616"/>
      <c r="DU27" s="616"/>
      <c r="DV27" s="616"/>
      <c r="DW27" s="616"/>
      <c r="DX27" s="616"/>
      <c r="DY27" s="617"/>
      <c r="DZ27" s="11"/>
      <c r="EA27" s="16"/>
      <c r="EB27" s="129" t="s">
        <v>12</v>
      </c>
      <c r="EC27" s="615" t="s">
        <v>290</v>
      </c>
      <c r="ED27" s="616"/>
      <c r="EE27" s="616"/>
      <c r="EF27" s="616"/>
      <c r="EG27" s="616"/>
      <c r="EH27" s="616"/>
      <c r="EI27" s="617"/>
      <c r="EJ27" s="11"/>
      <c r="EK27" s="16"/>
      <c r="EL27" s="129" t="s">
        <v>12</v>
      </c>
      <c r="EM27" s="615" t="s">
        <v>240</v>
      </c>
      <c r="EN27" s="616"/>
      <c r="EO27" s="616"/>
      <c r="EP27" s="616"/>
      <c r="EQ27" s="616"/>
      <c r="ER27" s="616"/>
      <c r="ES27" s="617"/>
      <c r="ET27" s="11"/>
      <c r="EU27" s="16"/>
      <c r="EV27" s="129" t="s">
        <v>12</v>
      </c>
      <c r="EW27" s="615" t="s">
        <v>317</v>
      </c>
      <c r="EX27" s="616"/>
      <c r="EY27" s="616"/>
      <c r="EZ27" s="616"/>
      <c r="FA27" s="616"/>
      <c r="FB27" s="616"/>
      <c r="FC27" s="617"/>
      <c r="FD27" s="11"/>
      <c r="FE27" s="16"/>
      <c r="FF27" s="129" t="s">
        <v>12</v>
      </c>
      <c r="FG27" s="615" t="s">
        <v>232</v>
      </c>
      <c r="FH27" s="616"/>
      <c r="FI27" s="616"/>
      <c r="FJ27" s="616"/>
      <c r="FK27" s="616"/>
      <c r="FL27" s="616"/>
      <c r="FM27" s="617"/>
      <c r="FN27" s="11"/>
      <c r="FO27" s="16"/>
      <c r="FP27" s="129" t="s">
        <v>12</v>
      </c>
      <c r="FQ27" s="615" t="s">
        <v>286</v>
      </c>
      <c r="FR27" s="616"/>
      <c r="FS27" s="616"/>
      <c r="FT27" s="616"/>
      <c r="FU27" s="616"/>
      <c r="FV27" s="616"/>
      <c r="FW27" s="617"/>
      <c r="FX27" s="11"/>
      <c r="FY27" s="16"/>
      <c r="FZ27" s="129" t="s">
        <v>12</v>
      </c>
      <c r="GA27" s="615" t="s">
        <v>291</v>
      </c>
      <c r="GB27" s="616"/>
      <c r="GC27" s="616"/>
      <c r="GD27" s="616"/>
      <c r="GE27" s="616"/>
      <c r="GF27" s="616"/>
      <c r="GG27" s="617"/>
      <c r="GH27" s="11"/>
      <c r="GI27" s="16"/>
      <c r="GJ27" s="129" t="s">
        <v>12</v>
      </c>
      <c r="GK27" s="615" t="s">
        <v>291</v>
      </c>
      <c r="GL27" s="616"/>
      <c r="GM27" s="616"/>
      <c r="GN27" s="616"/>
      <c r="GO27" s="616"/>
      <c r="GP27" s="616"/>
      <c r="GQ27" s="617"/>
      <c r="GR27" s="11"/>
      <c r="GS27" s="16"/>
      <c r="GT27" s="129" t="s">
        <v>12</v>
      </c>
      <c r="GU27" s="615" t="s">
        <v>292</v>
      </c>
      <c r="GV27" s="616"/>
      <c r="GW27" s="616"/>
      <c r="GX27" s="616"/>
      <c r="GY27" s="616"/>
      <c r="GZ27" s="616"/>
      <c r="HA27" s="617"/>
      <c r="HB27" s="11"/>
      <c r="HC27" s="16"/>
      <c r="HD27" s="129" t="s">
        <v>12</v>
      </c>
      <c r="HE27" s="615" t="s">
        <v>323</v>
      </c>
      <c r="HF27" s="616"/>
      <c r="HG27" s="616"/>
      <c r="HH27" s="616"/>
      <c r="HI27" s="616"/>
      <c r="HJ27" s="616"/>
      <c r="HK27" s="617"/>
      <c r="HL27" s="11"/>
      <c r="HM27" s="16"/>
      <c r="HN27" s="129" t="s">
        <v>12</v>
      </c>
      <c r="HO27" s="615" t="s">
        <v>291</v>
      </c>
      <c r="HP27" s="616"/>
      <c r="HQ27" s="616"/>
      <c r="HR27" s="616"/>
      <c r="HS27" s="616"/>
      <c r="HT27" s="616"/>
      <c r="HU27" s="617"/>
      <c r="HV27" s="11"/>
      <c r="HW27" s="16"/>
      <c r="HX27" s="129" t="s">
        <v>12</v>
      </c>
      <c r="HY27" s="615" t="s">
        <v>291</v>
      </c>
      <c r="HZ27" s="616"/>
      <c r="IA27" s="616"/>
      <c r="IB27" s="616"/>
      <c r="IC27" s="616"/>
      <c r="ID27" s="616"/>
      <c r="IE27" s="617"/>
      <c r="IF27" s="11"/>
      <c r="IG27" s="16"/>
      <c r="IH27" s="129" t="s">
        <v>12</v>
      </c>
      <c r="II27" s="615" t="s">
        <v>323</v>
      </c>
      <c r="IJ27" s="616"/>
      <c r="IK27" s="616"/>
      <c r="IL27" s="616"/>
      <c r="IM27" s="616"/>
      <c r="IN27" s="616"/>
      <c r="IO27" s="617"/>
      <c r="IP27" s="11"/>
      <c r="IQ27" s="16"/>
      <c r="IR27" s="140"/>
      <c r="JB27" s="140"/>
      <c r="JL27" s="140"/>
      <c r="JV27" s="140"/>
      <c r="KF27" s="140"/>
      <c r="KP27" s="140"/>
    </row>
    <row xmlns:x14ac="http://schemas.microsoft.com/office/spreadsheetml/2009/9/ac" r="28" s="2" customFormat="true" ht="15.75" customHeight="true" x14ac:dyDescent="0.25">
      <c r="A28" s="428" t="str">
        <f ca="true">IF(ISBLANK('Data Summary'!A30),"",'Data Summary'!A30)</f>
        <v>BFA_2022_UIS</v>
      </c>
      <c r="B28" s="129"/>
      <c r="C28" s="64" t="s">
        <v>120</v>
      </c>
      <c r="D28" s="52" t="s">
        <v>162</v>
      </c>
      <c r="E28" s="52"/>
      <c r="F28" s="52"/>
      <c r="G28" s="52"/>
      <c r="H28" s="52" t="s">
        <v>162</v>
      </c>
      <c r="I28" s="100" t="s">
        <v>162</v>
      </c>
      <c r="J28" s="11"/>
      <c r="K28" s="16"/>
      <c r="L28" s="129"/>
      <c r="M28" s="64" t="s">
        <v>120</v>
      </c>
      <c r="N28" s="52"/>
      <c r="O28" s="52"/>
      <c r="P28" s="52"/>
      <c r="Q28" s="52" t="s">
        <v>162</v>
      </c>
      <c r="R28" s="52"/>
      <c r="S28" s="100"/>
      <c r="T28" s="11"/>
      <c r="U28" s="16"/>
      <c r="V28" s="129"/>
      <c r="W28" s="64" t="s">
        <v>120</v>
      </c>
      <c r="X28" s="52"/>
      <c r="Y28" s="52"/>
      <c r="Z28" s="52"/>
      <c r="AA28" s="52" t="s">
        <v>162</v>
      </c>
      <c r="AB28" s="52"/>
      <c r="AC28" s="100"/>
      <c r="AD28" s="11"/>
      <c r="AE28" s="16"/>
      <c r="AF28" s="129"/>
      <c r="AG28" s="64" t="s">
        <v>120</v>
      </c>
      <c r="AH28" s="52" t="s">
        <v>162</v>
      </c>
      <c r="AI28" s="52"/>
      <c r="AJ28" s="52"/>
      <c r="AK28" s="52"/>
      <c r="AL28" s="52" t="s">
        <v>162</v>
      </c>
      <c r="AM28" s="100" t="s">
        <v>162</v>
      </c>
      <c r="AN28" s="11"/>
      <c r="AO28" s="16"/>
      <c r="AP28" s="129"/>
      <c r="AQ28" s="64" t="s">
        <v>120</v>
      </c>
      <c r="AR28" s="52" t="s">
        <v>162</v>
      </c>
      <c r="AS28" s="52"/>
      <c r="AT28" s="52"/>
      <c r="AU28" s="52"/>
      <c r="AV28" s="52" t="s">
        <v>162</v>
      </c>
      <c r="AW28" s="100" t="s">
        <v>162</v>
      </c>
      <c r="AX28" s="11"/>
      <c r="AY28" s="16"/>
      <c r="AZ28" s="129"/>
      <c r="BA28" s="64" t="s">
        <v>120</v>
      </c>
      <c r="BB28" s="52"/>
      <c r="BC28" s="52"/>
      <c r="BD28" s="52"/>
      <c r="BE28" s="52" t="s">
        <v>162</v>
      </c>
      <c r="BF28" s="52"/>
      <c r="BG28" s="100"/>
      <c r="BH28" s="11"/>
      <c r="BI28" s="16"/>
      <c r="BJ28" s="129"/>
      <c r="BK28" s="64" t="s">
        <v>120</v>
      </c>
      <c r="BL28" s="52"/>
      <c r="BM28" s="52"/>
      <c r="BN28" s="52"/>
      <c r="BO28" s="52" t="s">
        <v>162</v>
      </c>
      <c r="BP28" s="52"/>
      <c r="BQ28" s="100"/>
      <c r="BR28" s="11"/>
      <c r="BS28" s="16"/>
      <c r="BT28" s="129"/>
      <c r="BU28" s="64" t="s">
        <v>120</v>
      </c>
      <c r="BV28" s="52" t="s">
        <v>162</v>
      </c>
      <c r="BW28" s="52"/>
      <c r="BX28" s="52"/>
      <c r="BY28" s="52"/>
      <c r="BZ28" s="52" t="s">
        <v>162</v>
      </c>
      <c r="CA28" s="100" t="s">
        <v>162</v>
      </c>
      <c r="CB28" s="11"/>
      <c r="CC28" s="16"/>
      <c r="CD28" s="129"/>
      <c r="CE28" s="64" t="s">
        <v>120</v>
      </c>
      <c r="CF28" s="53" t="s">
        <v>165</v>
      </c>
      <c r="CG28" s="53"/>
      <c r="CH28" s="53"/>
      <c r="CI28" s="53"/>
      <c r="CJ28" s="53" t="s">
        <v>165</v>
      </c>
      <c r="CK28" s="113" t="s">
        <v>165</v>
      </c>
      <c r="CL28" s="11"/>
      <c r="CM28" s="16"/>
      <c r="CN28" s="129"/>
      <c r="CO28" s="64" t="s">
        <v>120</v>
      </c>
      <c r="CP28" s="52"/>
      <c r="CQ28" s="52"/>
      <c r="CR28" s="52"/>
      <c r="CS28" s="52"/>
      <c r="CT28" s="52"/>
      <c r="CU28" s="100"/>
      <c r="CV28" s="11"/>
      <c r="CW28" s="16"/>
      <c r="CX28" s="129"/>
      <c r="CY28" s="64" t="s">
        <v>120</v>
      </c>
      <c r="CZ28" s="52" t="s">
        <v>165</v>
      </c>
      <c r="DA28" s="52"/>
      <c r="DB28" s="52"/>
      <c r="DC28" s="52"/>
      <c r="DD28" s="52" t="s">
        <v>165</v>
      </c>
      <c r="DE28" s="100" t="s">
        <v>165</v>
      </c>
      <c r="DF28" s="11"/>
      <c r="DG28" s="16"/>
      <c r="DH28" s="129"/>
      <c r="DI28" s="64" t="s">
        <v>120</v>
      </c>
      <c r="DJ28" s="52" t="s">
        <v>162</v>
      </c>
      <c r="DK28" s="52" t="s">
        <v>162</v>
      </c>
      <c r="DL28" s="52" t="s">
        <v>162</v>
      </c>
      <c r="DM28" s="52" t="s">
        <v>162</v>
      </c>
      <c r="DN28" s="52" t="s">
        <v>162</v>
      </c>
      <c r="DO28" s="100" t="s">
        <v>162</v>
      </c>
      <c r="DP28" s="11"/>
      <c r="DQ28" s="16"/>
      <c r="DR28" s="129"/>
      <c r="DS28" s="64" t="s">
        <v>120</v>
      </c>
      <c r="DT28" s="52"/>
      <c r="DU28" s="52"/>
      <c r="DV28" s="52"/>
      <c r="DW28" s="52"/>
      <c r="DX28" s="52"/>
      <c r="DY28" s="100"/>
      <c r="DZ28" s="11"/>
      <c r="EA28" s="16"/>
      <c r="EB28" s="129"/>
      <c r="EC28" s="64" t="s">
        <v>120</v>
      </c>
      <c r="ED28" s="52"/>
      <c r="EE28" s="52"/>
      <c r="EF28" s="52"/>
      <c r="EG28" s="52"/>
      <c r="EH28" s="52"/>
      <c r="EI28" s="100"/>
      <c r="EJ28" s="11"/>
      <c r="EK28" s="16"/>
      <c r="EL28" s="129"/>
      <c r="EM28" s="64" t="s">
        <v>120</v>
      </c>
      <c r="EN28" s="52"/>
      <c r="EO28" s="52"/>
      <c r="EP28" s="52"/>
      <c r="EQ28" s="52"/>
      <c r="ER28" s="52"/>
      <c r="ES28" s="100"/>
      <c r="ET28" s="11"/>
      <c r="EU28" s="16"/>
      <c r="EV28" s="129"/>
      <c r="EW28" s="64" t="s">
        <v>120</v>
      </c>
      <c r="EX28" s="52"/>
      <c r="EY28" s="52"/>
      <c r="EZ28" s="52"/>
      <c r="FA28" s="52" t="s">
        <v>162</v>
      </c>
      <c r="FB28" s="52"/>
      <c r="FC28" s="100" t="s">
        <v>162</v>
      </c>
      <c r="FD28" s="11"/>
      <c r="FE28" s="16"/>
      <c r="FF28" s="129"/>
      <c r="FG28" s="64" t="s">
        <v>120</v>
      </c>
      <c r="FH28" s="52"/>
      <c r="FI28" s="52"/>
      <c r="FJ28" s="52"/>
      <c r="FK28" s="52"/>
      <c r="FL28" s="52"/>
      <c r="FM28" s="100"/>
      <c r="FN28" s="11"/>
      <c r="FO28" s="16"/>
      <c r="FP28" s="129"/>
      <c r="FQ28" s="64" t="s">
        <v>120</v>
      </c>
      <c r="FR28" s="52"/>
      <c r="FS28" s="52"/>
      <c r="FT28" s="52"/>
      <c r="FU28" s="52"/>
      <c r="FV28" s="52"/>
      <c r="FW28" s="100"/>
      <c r="FX28" s="11"/>
      <c r="FY28" s="16"/>
      <c r="FZ28" s="129"/>
      <c r="GA28" s="64" t="s">
        <v>120</v>
      </c>
      <c r="GB28" s="52"/>
      <c r="GC28" s="52"/>
      <c r="GD28" s="52"/>
      <c r="GE28" s="52"/>
      <c r="GF28" s="52"/>
      <c r="GG28" s="100"/>
      <c r="GH28" s="11"/>
      <c r="GI28" s="16"/>
      <c r="GJ28" s="129"/>
      <c r="GK28" s="64" t="s">
        <v>120</v>
      </c>
      <c r="GL28" s="52"/>
      <c r="GM28" s="52"/>
      <c r="GN28" s="52"/>
      <c r="GO28" s="52"/>
      <c r="GP28" s="52"/>
      <c r="GQ28" s="100"/>
      <c r="GR28" s="11"/>
      <c r="GS28" s="16"/>
      <c r="GT28" s="129"/>
      <c r="GU28" s="64" t="s">
        <v>120</v>
      </c>
      <c r="GV28" s="52"/>
      <c r="GW28" s="52"/>
      <c r="GX28" s="52"/>
      <c r="GY28" s="52"/>
      <c r="GZ28" s="52"/>
      <c r="HA28" s="100"/>
      <c r="HB28" s="11"/>
      <c r="HC28" s="16"/>
      <c r="HD28" s="129"/>
      <c r="HE28" s="64" t="s">
        <v>120</v>
      </c>
      <c r="HF28" s="52"/>
      <c r="HG28" s="52"/>
      <c r="HH28" s="52"/>
      <c r="HI28" s="52"/>
      <c r="HJ28" s="52"/>
      <c r="HK28" s="100"/>
      <c r="HL28" s="11"/>
      <c r="HM28" s="16"/>
      <c r="HN28" s="129"/>
      <c r="HO28" s="64" t="s">
        <v>120</v>
      </c>
      <c r="HP28" s="52"/>
      <c r="HQ28" s="52"/>
      <c r="HR28" s="52"/>
      <c r="HS28" s="52" t="s">
        <v>162</v>
      </c>
      <c r="HT28" s="52"/>
      <c r="HU28" s="100" t="s">
        <v>162</v>
      </c>
      <c r="HV28" s="11"/>
      <c r="HW28" s="16"/>
      <c r="HX28" s="129"/>
      <c r="HY28" s="64" t="s">
        <v>120</v>
      </c>
      <c r="HZ28" s="52"/>
      <c r="IA28" s="52"/>
      <c r="IB28" s="52"/>
      <c r="IC28" s="52" t="s">
        <v>162</v>
      </c>
      <c r="ID28" s="52"/>
      <c r="IE28" s="100" t="s">
        <v>162</v>
      </c>
      <c r="IF28" s="11"/>
      <c r="IG28" s="16"/>
      <c r="IH28" s="129"/>
      <c r="II28" s="64" t="s">
        <v>120</v>
      </c>
      <c r="IJ28" s="52"/>
      <c r="IK28" s="52"/>
      <c r="IL28" s="52"/>
      <c r="IM28" s="52"/>
      <c r="IN28" s="52"/>
      <c r="IO28" s="100"/>
      <c r="IP28" s="11"/>
      <c r="IQ28" s="16"/>
      <c r="IR28" s="140"/>
      <c r="JB28" s="140"/>
      <c r="JL28" s="140"/>
      <c r="JV28" s="140"/>
      <c r="KF28" s="140"/>
      <c r="KP28" s="140"/>
    </row>
    <row xmlns:x14ac="http://schemas.microsoft.com/office/spreadsheetml/2009/9/ac" r="29" s="2" customFormat="true" ht="15" customHeight="true" x14ac:dyDescent="0.25">
      <c r="A29" s="429" t="str">
        <f ca="true">IF(ISBLANK('Data Summary'!A31),"",'Data Summary'!A31)</f>
        <v/>
      </c>
      <c r="B29" s="129"/>
      <c r="C29" s="64" t="s">
        <v>102</v>
      </c>
      <c r="D29" s="52"/>
      <c r="E29" s="52"/>
      <c r="F29" s="52"/>
      <c r="G29" s="52"/>
      <c r="H29" s="52"/>
      <c r="I29" s="100"/>
      <c r="J29" s="11"/>
      <c r="K29" s="16"/>
      <c r="L29" s="129"/>
      <c r="M29" s="64" t="s">
        <v>102</v>
      </c>
      <c r="N29" s="52"/>
      <c r="O29" s="52"/>
      <c r="P29" s="52"/>
      <c r="Q29" s="52"/>
      <c r="R29" s="52"/>
      <c r="S29" s="100"/>
      <c r="T29" s="11"/>
      <c r="U29" s="16"/>
      <c r="V29" s="129"/>
      <c r="W29" s="64" t="s">
        <v>102</v>
      </c>
      <c r="X29" s="52"/>
      <c r="Y29" s="52"/>
      <c r="Z29" s="52"/>
      <c r="AA29" s="52"/>
      <c r="AB29" s="52"/>
      <c r="AC29" s="100"/>
      <c r="AD29" s="11"/>
      <c r="AE29" s="16"/>
      <c r="AF29" s="129"/>
      <c r="AG29" s="64" t="s">
        <v>102</v>
      </c>
      <c r="AH29" s="52"/>
      <c r="AI29" s="52"/>
      <c r="AJ29" s="52"/>
      <c r="AK29" s="52"/>
      <c r="AL29" s="52"/>
      <c r="AM29" s="100"/>
      <c r="AN29" s="11"/>
      <c r="AO29" s="16"/>
      <c r="AP29" s="129"/>
      <c r="AQ29" s="64" t="s">
        <v>102</v>
      </c>
      <c r="AR29" s="52"/>
      <c r="AS29" s="52"/>
      <c r="AT29" s="52"/>
      <c r="AU29" s="52"/>
      <c r="AV29" s="52"/>
      <c r="AW29" s="100"/>
      <c r="AX29" s="11"/>
      <c r="AY29" s="16"/>
      <c r="AZ29" s="129"/>
      <c r="BA29" s="64" t="s">
        <v>102</v>
      </c>
      <c r="BB29" s="52"/>
      <c r="BC29" s="52"/>
      <c r="BD29" s="52"/>
      <c r="BE29" s="52"/>
      <c r="BF29" s="52"/>
      <c r="BG29" s="100"/>
      <c r="BH29" s="11"/>
      <c r="BI29" s="16"/>
      <c r="BJ29" s="129"/>
      <c r="BK29" s="64" t="s">
        <v>102</v>
      </c>
      <c r="BL29" s="52"/>
      <c r="BM29" s="52"/>
      <c r="BN29" s="52"/>
      <c r="BO29" s="52"/>
      <c r="BP29" s="52"/>
      <c r="BQ29" s="100"/>
      <c r="BR29" s="11"/>
      <c r="BS29" s="16"/>
      <c r="BT29" s="129"/>
      <c r="BU29" s="64" t="s">
        <v>102</v>
      </c>
      <c r="BV29" s="52"/>
      <c r="BW29" s="52"/>
      <c r="BX29" s="52"/>
      <c r="BY29" s="52"/>
      <c r="BZ29" s="52"/>
      <c r="CA29" s="100"/>
      <c r="CB29" s="11"/>
      <c r="CC29" s="16"/>
      <c r="CD29" s="129"/>
      <c r="CE29" s="64" t="s">
        <v>102</v>
      </c>
      <c r="CF29" s="52"/>
      <c r="CG29" s="52"/>
      <c r="CH29" s="52"/>
      <c r="CI29" s="52"/>
      <c r="CJ29" s="52"/>
      <c r="CK29" s="100"/>
      <c r="CL29" s="11"/>
      <c r="CM29" s="16"/>
      <c r="CN29" s="129"/>
      <c r="CO29" s="64" t="s">
        <v>102</v>
      </c>
      <c r="CP29" s="52"/>
      <c r="CQ29" s="52"/>
      <c r="CR29" s="52"/>
      <c r="CS29" s="52"/>
      <c r="CT29" s="52"/>
      <c r="CU29" s="100"/>
      <c r="CV29" s="11"/>
      <c r="CW29" s="16"/>
      <c r="CX29" s="129"/>
      <c r="CY29" s="64" t="s">
        <v>102</v>
      </c>
      <c r="CZ29" s="52"/>
      <c r="DA29" s="52"/>
      <c r="DB29" s="52"/>
      <c r="DC29" s="52"/>
      <c r="DD29" s="52"/>
      <c r="DE29" s="100"/>
      <c r="DF29" s="11"/>
      <c r="DG29" s="16"/>
      <c r="DH29" s="129"/>
      <c r="DI29" s="64" t="s">
        <v>102</v>
      </c>
      <c r="DJ29" s="52"/>
      <c r="DK29" s="52"/>
      <c r="DL29" s="52"/>
      <c r="DM29" s="52"/>
      <c r="DN29" s="52"/>
      <c r="DO29" s="100"/>
      <c r="DP29" s="11"/>
      <c r="DQ29" s="16"/>
      <c r="DR29" s="129"/>
      <c r="DS29" s="64" t="s">
        <v>102</v>
      </c>
      <c r="DT29" s="52"/>
      <c r="DU29" s="52"/>
      <c r="DV29" s="52"/>
      <c r="DW29" s="52"/>
      <c r="DX29" s="52"/>
      <c r="DY29" s="100"/>
      <c r="DZ29" s="11"/>
      <c r="EA29" s="16"/>
      <c r="EB29" s="129"/>
      <c r="EC29" s="64" t="s">
        <v>102</v>
      </c>
      <c r="ED29" s="52"/>
      <c r="EE29" s="52"/>
      <c r="EF29" s="52"/>
      <c r="EG29" s="52"/>
      <c r="EH29" s="52"/>
      <c r="EI29" s="100"/>
      <c r="EJ29" s="11"/>
      <c r="EK29" s="16"/>
      <c r="EL29" s="129"/>
      <c r="EM29" s="64" t="s">
        <v>102</v>
      </c>
      <c r="EN29" s="52"/>
      <c r="EO29" s="52"/>
      <c r="EP29" s="52"/>
      <c r="EQ29" s="52"/>
      <c r="ER29" s="52"/>
      <c r="ES29" s="100"/>
      <c r="ET29" s="11"/>
      <c r="EU29" s="16"/>
      <c r="EV29" s="129"/>
      <c r="EW29" s="64" t="s">
        <v>102</v>
      </c>
      <c r="EX29" s="52"/>
      <c r="EY29" s="52"/>
      <c r="EZ29" s="52"/>
      <c r="FA29" s="52"/>
      <c r="FB29" s="52"/>
      <c r="FC29" s="100"/>
      <c r="FD29" s="11"/>
      <c r="FE29" s="16"/>
      <c r="FF29" s="129"/>
      <c r="FG29" s="64" t="s">
        <v>102</v>
      </c>
      <c r="FH29" s="52"/>
      <c r="FI29" s="52"/>
      <c r="FJ29" s="52"/>
      <c r="FK29" s="52"/>
      <c r="FL29" s="52"/>
      <c r="FM29" s="100"/>
      <c r="FN29" s="11"/>
      <c r="FO29" s="16"/>
      <c r="FP29" s="129"/>
      <c r="FQ29" s="64" t="s">
        <v>102</v>
      </c>
      <c r="FR29" s="52"/>
      <c r="FS29" s="52"/>
      <c r="FT29" s="52"/>
      <c r="FU29" s="52"/>
      <c r="FV29" s="52"/>
      <c r="FW29" s="100"/>
      <c r="FX29" s="11"/>
      <c r="FY29" s="16"/>
      <c r="FZ29" s="129"/>
      <c r="GA29" s="64" t="s">
        <v>102</v>
      </c>
      <c r="GB29" s="52"/>
      <c r="GC29" s="52"/>
      <c r="GD29" s="52"/>
      <c r="GE29" s="52"/>
      <c r="GF29" s="52"/>
      <c r="GG29" s="100"/>
      <c r="GH29" s="11"/>
      <c r="GI29" s="16"/>
      <c r="GJ29" s="129"/>
      <c r="GK29" s="64" t="s">
        <v>102</v>
      </c>
      <c r="GL29" s="52"/>
      <c r="GM29" s="52"/>
      <c r="GN29" s="52"/>
      <c r="GO29" s="52"/>
      <c r="GP29" s="52"/>
      <c r="GQ29" s="100"/>
      <c r="GR29" s="11"/>
      <c r="GS29" s="16"/>
      <c r="GT29" s="129"/>
      <c r="GU29" s="64" t="s">
        <v>102</v>
      </c>
      <c r="GV29" s="52"/>
      <c r="GW29" s="52"/>
      <c r="GX29" s="52"/>
      <c r="GY29" s="52"/>
      <c r="GZ29" s="52"/>
      <c r="HA29" s="100"/>
      <c r="HB29" s="11"/>
      <c r="HC29" s="16"/>
      <c r="HD29" s="129"/>
      <c r="HE29" s="64" t="s">
        <v>102</v>
      </c>
      <c r="HF29" s="52"/>
      <c r="HG29" s="52"/>
      <c r="HH29" s="52"/>
      <c r="HI29" s="52"/>
      <c r="HJ29" s="52"/>
      <c r="HK29" s="100"/>
      <c r="HL29" s="11"/>
      <c r="HM29" s="16"/>
      <c r="HN29" s="129"/>
      <c r="HO29" s="64" t="s">
        <v>102</v>
      </c>
      <c r="HP29" s="52"/>
      <c r="HQ29" s="52"/>
      <c r="HR29" s="52"/>
      <c r="HS29" s="52"/>
      <c r="HT29" s="52"/>
      <c r="HU29" s="100"/>
      <c r="HV29" s="11"/>
      <c r="HW29" s="16"/>
      <c r="HX29" s="129"/>
      <c r="HY29" s="64" t="s">
        <v>102</v>
      </c>
      <c r="HZ29" s="52"/>
      <c r="IA29" s="52"/>
      <c r="IB29" s="52"/>
      <c r="IC29" s="52"/>
      <c r="ID29" s="52"/>
      <c r="IE29" s="100"/>
      <c r="IF29" s="11"/>
      <c r="IG29" s="16"/>
      <c r="IH29" s="129"/>
      <c r="II29" s="64" t="s">
        <v>102</v>
      </c>
      <c r="IJ29" s="52"/>
      <c r="IK29" s="52"/>
      <c r="IL29" s="52"/>
      <c r="IM29" s="52"/>
      <c r="IN29" s="52"/>
      <c r="IO29" s="100"/>
      <c r="IP29" s="11"/>
      <c r="IQ29" s="16"/>
      <c r="IR29" s="140"/>
      <c r="JB29" s="140"/>
      <c r="JL29" s="140"/>
      <c r="JV29" s="140"/>
      <c r="KF29" s="140"/>
      <c r="KP29" s="140"/>
    </row>
    <row xmlns:x14ac="http://schemas.microsoft.com/office/spreadsheetml/2009/9/ac" r="30" s="2" customFormat="true" ht="15" customHeight="true" x14ac:dyDescent="0.25">
      <c r="A30" s="429" t="str">
        <f ca="true">IF(ISBLANK('Data Summary'!A32),"",'Data Summary'!A32)</f>
        <v/>
      </c>
      <c r="B30" s="129"/>
      <c r="C30" s="64" t="s">
        <v>127</v>
      </c>
      <c r="D30" s="52"/>
      <c r="E30" s="52"/>
      <c r="F30" s="52"/>
      <c r="G30" s="52"/>
      <c r="H30" s="52"/>
      <c r="I30" s="100"/>
      <c r="J30" s="11"/>
      <c r="K30" s="16"/>
      <c r="L30" s="129"/>
      <c r="M30" s="64" t="s">
        <v>127</v>
      </c>
      <c r="N30" s="52"/>
      <c r="O30" s="52"/>
      <c r="P30" s="52"/>
      <c r="Q30" s="52"/>
      <c r="R30" s="52"/>
      <c r="S30" s="100"/>
      <c r="T30" s="11"/>
      <c r="U30" s="16"/>
      <c r="V30" s="129"/>
      <c r="W30" s="64" t="s">
        <v>127</v>
      </c>
      <c r="X30" s="52"/>
      <c r="Y30" s="52"/>
      <c r="Z30" s="52"/>
      <c r="AA30" s="52"/>
      <c r="AB30" s="52"/>
      <c r="AC30" s="100"/>
      <c r="AD30" s="11"/>
      <c r="AE30" s="16"/>
      <c r="AF30" s="129"/>
      <c r="AG30" s="64" t="s">
        <v>127</v>
      </c>
      <c r="AH30" s="52"/>
      <c r="AI30" s="52"/>
      <c r="AJ30" s="52"/>
      <c r="AK30" s="52"/>
      <c r="AL30" s="52"/>
      <c r="AM30" s="100"/>
      <c r="AN30" s="11"/>
      <c r="AO30" s="16"/>
      <c r="AP30" s="129"/>
      <c r="AQ30" s="64" t="s">
        <v>127</v>
      </c>
      <c r="AR30" s="52"/>
      <c r="AS30" s="52"/>
      <c r="AT30" s="52"/>
      <c r="AU30" s="52"/>
      <c r="AV30" s="52"/>
      <c r="AW30" s="100"/>
      <c r="AX30" s="11"/>
      <c r="AY30" s="16"/>
      <c r="AZ30" s="129"/>
      <c r="BA30" s="64" t="s">
        <v>127</v>
      </c>
      <c r="BB30" s="52"/>
      <c r="BC30" s="52"/>
      <c r="BD30" s="52"/>
      <c r="BE30" s="52"/>
      <c r="BF30" s="52"/>
      <c r="BG30" s="100"/>
      <c r="BH30" s="11"/>
      <c r="BI30" s="16"/>
      <c r="BJ30" s="129"/>
      <c r="BK30" s="64" t="s">
        <v>127</v>
      </c>
      <c r="BL30" s="52"/>
      <c r="BM30" s="52"/>
      <c r="BN30" s="52"/>
      <c r="BO30" s="52"/>
      <c r="BP30" s="52"/>
      <c r="BQ30" s="100"/>
      <c r="BR30" s="11"/>
      <c r="BS30" s="16"/>
      <c r="BT30" s="129"/>
      <c r="BU30" s="64" t="s">
        <v>127</v>
      </c>
      <c r="BV30" s="52"/>
      <c r="BW30" s="52"/>
      <c r="BX30" s="52"/>
      <c r="BY30" s="52"/>
      <c r="BZ30" s="52"/>
      <c r="CA30" s="100"/>
      <c r="CB30" s="11"/>
      <c r="CC30" s="16"/>
      <c r="CD30" s="129"/>
      <c r="CE30" s="64" t="s">
        <v>127</v>
      </c>
      <c r="CF30" s="52"/>
      <c r="CG30" s="52"/>
      <c r="CH30" s="52"/>
      <c r="CI30" s="52"/>
      <c r="CJ30" s="52"/>
      <c r="CK30" s="100"/>
      <c r="CL30" s="11"/>
      <c r="CM30" s="16"/>
      <c r="CN30" s="129"/>
      <c r="CO30" s="64" t="s">
        <v>127</v>
      </c>
      <c r="CP30" s="52"/>
      <c r="CQ30" s="52"/>
      <c r="CR30" s="52"/>
      <c r="CS30" s="52"/>
      <c r="CT30" s="52"/>
      <c r="CU30" s="100"/>
      <c r="CV30" s="11"/>
      <c r="CW30" s="16"/>
      <c r="CX30" s="129"/>
      <c r="CY30" s="64" t="s">
        <v>127</v>
      </c>
      <c r="CZ30" s="52"/>
      <c r="DA30" s="52"/>
      <c r="DB30" s="52"/>
      <c r="DC30" s="52"/>
      <c r="DD30" s="52"/>
      <c r="DE30" s="100"/>
      <c r="DF30" s="11"/>
      <c r="DG30" s="16"/>
      <c r="DH30" s="129"/>
      <c r="DI30" s="64" t="s">
        <v>127</v>
      </c>
      <c r="DJ30" s="52"/>
      <c r="DK30" s="52"/>
      <c r="DL30" s="52"/>
      <c r="DM30" s="52"/>
      <c r="DN30" s="52"/>
      <c r="DO30" s="100"/>
      <c r="DP30" s="11"/>
      <c r="DQ30" s="16"/>
      <c r="DR30" s="129"/>
      <c r="DS30" s="64" t="s">
        <v>127</v>
      </c>
      <c r="DT30" s="52"/>
      <c r="DU30" s="52"/>
      <c r="DV30" s="52"/>
      <c r="DW30" s="52"/>
      <c r="DX30" s="52"/>
      <c r="DY30" s="100"/>
      <c r="DZ30" s="11"/>
      <c r="EA30" s="16"/>
      <c r="EB30" s="129"/>
      <c r="EC30" s="64" t="s">
        <v>127</v>
      </c>
      <c r="ED30" s="52"/>
      <c r="EE30" s="52"/>
      <c r="EF30" s="52"/>
      <c r="EG30" s="52"/>
      <c r="EH30" s="52"/>
      <c r="EI30" s="100"/>
      <c r="EJ30" s="11"/>
      <c r="EK30" s="16"/>
      <c r="EL30" s="129"/>
      <c r="EM30" s="64" t="s">
        <v>127</v>
      </c>
      <c r="EN30" s="52"/>
      <c r="EO30" s="52"/>
      <c r="EP30" s="52"/>
      <c r="EQ30" s="52"/>
      <c r="ER30" s="52"/>
      <c r="ES30" s="100"/>
      <c r="ET30" s="11"/>
      <c r="EU30" s="16"/>
      <c r="EV30" s="129"/>
      <c r="EW30" s="64" t="s">
        <v>127</v>
      </c>
      <c r="EX30" s="52"/>
      <c r="EY30" s="52"/>
      <c r="EZ30" s="52"/>
      <c r="FA30" s="52"/>
      <c r="FB30" s="52"/>
      <c r="FC30" s="100"/>
      <c r="FD30" s="11"/>
      <c r="FE30" s="16"/>
      <c r="FF30" s="129"/>
      <c r="FG30" s="64" t="s">
        <v>127</v>
      </c>
      <c r="FH30" s="52"/>
      <c r="FI30" s="52"/>
      <c r="FJ30" s="52"/>
      <c r="FK30" s="52"/>
      <c r="FL30" s="52"/>
      <c r="FM30" s="100"/>
      <c r="FN30" s="11"/>
      <c r="FO30" s="16"/>
      <c r="FP30" s="129"/>
      <c r="FQ30" s="64" t="s">
        <v>127</v>
      </c>
      <c r="FR30" s="52"/>
      <c r="FS30" s="52"/>
      <c r="FT30" s="52"/>
      <c r="FU30" s="52"/>
      <c r="FV30" s="52"/>
      <c r="FW30" s="100"/>
      <c r="FX30" s="11"/>
      <c r="FY30" s="16"/>
      <c r="FZ30" s="129"/>
      <c r="GA30" s="64" t="s">
        <v>127</v>
      </c>
      <c r="GB30" s="52"/>
      <c r="GC30" s="52"/>
      <c r="GD30" s="52"/>
      <c r="GE30" s="52"/>
      <c r="GF30" s="52"/>
      <c r="GG30" s="100"/>
      <c r="GH30" s="11"/>
      <c r="GI30" s="16"/>
      <c r="GJ30" s="129"/>
      <c r="GK30" s="64" t="s">
        <v>127</v>
      </c>
      <c r="GL30" s="52"/>
      <c r="GM30" s="52"/>
      <c r="GN30" s="52"/>
      <c r="GO30" s="52"/>
      <c r="GP30" s="52"/>
      <c r="GQ30" s="100"/>
      <c r="GR30" s="11"/>
      <c r="GS30" s="16"/>
      <c r="GT30" s="129"/>
      <c r="GU30" s="64" t="s">
        <v>127</v>
      </c>
      <c r="GV30" s="52"/>
      <c r="GW30" s="52"/>
      <c r="GX30" s="52"/>
      <c r="GY30" s="52"/>
      <c r="GZ30" s="52"/>
      <c r="HA30" s="100"/>
      <c r="HB30" s="11"/>
      <c r="HC30" s="16"/>
      <c r="HD30" s="129"/>
      <c r="HE30" s="64" t="s">
        <v>127</v>
      </c>
      <c r="HF30" s="52"/>
      <c r="HG30" s="52"/>
      <c r="HH30" s="52"/>
      <c r="HI30" s="52"/>
      <c r="HJ30" s="52"/>
      <c r="HK30" s="100"/>
      <c r="HL30" s="11"/>
      <c r="HM30" s="16"/>
      <c r="HN30" s="129"/>
      <c r="HO30" s="64" t="s">
        <v>127</v>
      </c>
      <c r="HP30" s="52"/>
      <c r="HQ30" s="52"/>
      <c r="HR30" s="52"/>
      <c r="HS30" s="52"/>
      <c r="HT30" s="52"/>
      <c r="HU30" s="100"/>
      <c r="HV30" s="11"/>
      <c r="HW30" s="16"/>
      <c r="HX30" s="129"/>
      <c r="HY30" s="64" t="s">
        <v>127</v>
      </c>
      <c r="HZ30" s="52"/>
      <c r="IA30" s="52"/>
      <c r="IB30" s="52"/>
      <c r="IC30" s="52"/>
      <c r="ID30" s="52"/>
      <c r="IE30" s="100"/>
      <c r="IF30" s="11"/>
      <c r="IG30" s="16"/>
      <c r="IH30" s="129"/>
      <c r="II30" s="64" t="s">
        <v>127</v>
      </c>
      <c r="IJ30" s="52"/>
      <c r="IK30" s="52"/>
      <c r="IL30" s="52"/>
      <c r="IM30" s="52"/>
      <c r="IN30" s="52"/>
      <c r="IO30" s="100"/>
      <c r="IP30" s="11"/>
      <c r="IQ30" s="16"/>
      <c r="IR30" s="140"/>
      <c r="JB30" s="140"/>
      <c r="JL30" s="140"/>
      <c r="JV30" s="140"/>
      <c r="KF30" s="140"/>
      <c r="KP30" s="140"/>
    </row>
    <row xmlns:x14ac="http://schemas.microsoft.com/office/spreadsheetml/2009/9/ac" r="31" ht="16.5" customHeight="true" x14ac:dyDescent="0.25">
      <c r="A31" s="429" t="str">
        <f ca="true">IF(ISBLANK('Data Summary'!A33),"",'Data Summary'!A33)</f>
        <v/>
      </c>
      <c r="B31" s="129"/>
      <c r="C31" s="64" t="s">
        <v>128</v>
      </c>
      <c r="D31" s="52"/>
      <c r="E31" s="52"/>
      <c r="F31" s="52"/>
      <c r="G31" s="52"/>
      <c r="H31" s="52"/>
      <c r="I31" s="100"/>
      <c r="J31" s="11"/>
      <c r="K31" s="16"/>
      <c r="L31" s="129"/>
      <c r="M31" s="64" t="s">
        <v>128</v>
      </c>
      <c r="N31" s="52"/>
      <c r="O31" s="52"/>
      <c r="P31" s="52"/>
      <c r="Q31" s="52"/>
      <c r="R31" s="52"/>
      <c r="S31" s="100"/>
      <c r="T31" s="11"/>
      <c r="U31" s="16"/>
      <c r="V31" s="129"/>
      <c r="W31" s="64" t="s">
        <v>128</v>
      </c>
      <c r="X31" s="52"/>
      <c r="Y31" s="52"/>
      <c r="Z31" s="52"/>
      <c r="AA31" s="52"/>
      <c r="AB31" s="52"/>
      <c r="AC31" s="100"/>
      <c r="AD31" s="11"/>
      <c r="AE31" s="16"/>
      <c r="AF31" s="129"/>
      <c r="AG31" s="64" t="s">
        <v>128</v>
      </c>
      <c r="AH31" s="52"/>
      <c r="AI31" s="52"/>
      <c r="AJ31" s="52"/>
      <c r="AK31" s="52"/>
      <c r="AL31" s="52"/>
      <c r="AM31" s="100"/>
      <c r="AN31" s="11"/>
      <c r="AO31" s="16"/>
      <c r="AP31" s="129"/>
      <c r="AQ31" s="64" t="s">
        <v>128</v>
      </c>
      <c r="AR31" s="52"/>
      <c r="AS31" s="52"/>
      <c r="AT31" s="52"/>
      <c r="AU31" s="52"/>
      <c r="AV31" s="52"/>
      <c r="AW31" s="100"/>
      <c r="AX31" s="11"/>
      <c r="AY31" s="16"/>
      <c r="AZ31" s="129"/>
      <c r="BA31" s="64" t="s">
        <v>128</v>
      </c>
      <c r="BB31" s="52"/>
      <c r="BC31" s="52"/>
      <c r="BD31" s="52"/>
      <c r="BE31" s="52"/>
      <c r="BF31" s="52"/>
      <c r="BG31" s="100"/>
      <c r="BH31" s="11"/>
      <c r="BI31" s="16"/>
      <c r="BJ31" s="129"/>
      <c r="BK31" s="64" t="s">
        <v>128</v>
      </c>
      <c r="BL31" s="52"/>
      <c r="BM31" s="52"/>
      <c r="BN31" s="52"/>
      <c r="BO31" s="52"/>
      <c r="BP31" s="52"/>
      <c r="BQ31" s="100"/>
      <c r="BR31" s="11"/>
      <c r="BS31" s="16"/>
      <c r="BT31" s="129"/>
      <c r="BU31" s="64" t="s">
        <v>128</v>
      </c>
      <c r="BV31" s="52"/>
      <c r="BW31" s="52"/>
      <c r="BX31" s="52"/>
      <c r="BY31" s="52"/>
      <c r="BZ31" s="52"/>
      <c r="CA31" s="100"/>
      <c r="CB31" s="11"/>
      <c r="CC31" s="16"/>
      <c r="CD31" s="129"/>
      <c r="CE31" s="64" t="s">
        <v>128</v>
      </c>
      <c r="CF31" s="52"/>
      <c r="CG31" s="52"/>
      <c r="CH31" s="52"/>
      <c r="CI31" s="52"/>
      <c r="CJ31" s="52"/>
      <c r="CK31" s="100"/>
      <c r="CL31" s="11"/>
      <c r="CM31" s="16"/>
      <c r="CN31" s="129"/>
      <c r="CO31" s="64" t="s">
        <v>128</v>
      </c>
      <c r="CP31" s="52"/>
      <c r="CQ31" s="52"/>
      <c r="CR31" s="52"/>
      <c r="CS31" s="52"/>
      <c r="CT31" s="52"/>
      <c r="CU31" s="100"/>
      <c r="CV31" s="11"/>
      <c r="CW31" s="16"/>
      <c r="CX31" s="129"/>
      <c r="CY31" s="64" t="s">
        <v>128</v>
      </c>
      <c r="CZ31" s="52"/>
      <c r="DA31" s="52"/>
      <c r="DB31" s="52"/>
      <c r="DC31" s="52"/>
      <c r="DD31" s="52"/>
      <c r="DE31" s="100"/>
      <c r="DF31" s="11"/>
      <c r="DG31" s="16"/>
      <c r="DH31" s="129"/>
      <c r="DI31" s="64" t="s">
        <v>128</v>
      </c>
      <c r="DJ31" s="52"/>
      <c r="DK31" s="52"/>
      <c r="DL31" s="52"/>
      <c r="DM31" s="52"/>
      <c r="DN31" s="52"/>
      <c r="DO31" s="100"/>
      <c r="DP31" s="11"/>
      <c r="DQ31" s="16"/>
      <c r="DR31" s="129"/>
      <c r="DS31" s="64" t="s">
        <v>128</v>
      </c>
      <c r="DT31" s="52"/>
      <c r="DU31" s="52"/>
      <c r="DV31" s="52"/>
      <c r="DW31" s="52"/>
      <c r="DX31" s="52"/>
      <c r="DY31" s="100"/>
      <c r="DZ31" s="11"/>
      <c r="EA31" s="16"/>
      <c r="EB31" s="129"/>
      <c r="EC31" s="64" t="s">
        <v>128</v>
      </c>
      <c r="ED31" s="52"/>
      <c r="EE31" s="52"/>
      <c r="EF31" s="52"/>
      <c r="EG31" s="52"/>
      <c r="EH31" s="52"/>
      <c r="EI31" s="100"/>
      <c r="EJ31" s="11"/>
      <c r="EK31" s="16"/>
      <c r="EL31" s="129"/>
      <c r="EM31" s="64" t="s">
        <v>128</v>
      </c>
      <c r="EN31" s="52"/>
      <c r="EO31" s="52"/>
      <c r="EP31" s="52"/>
      <c r="EQ31" s="52"/>
      <c r="ER31" s="52"/>
      <c r="ES31" s="100"/>
      <c r="ET31" s="11"/>
      <c r="EU31" s="16"/>
      <c r="EV31" s="129"/>
      <c r="EW31" s="64" t="s">
        <v>128</v>
      </c>
      <c r="EX31" s="52"/>
      <c r="EY31" s="52"/>
      <c r="EZ31" s="52"/>
      <c r="FA31" s="52"/>
      <c r="FB31" s="52"/>
      <c r="FC31" s="100"/>
      <c r="FD31" s="11"/>
      <c r="FE31" s="16"/>
      <c r="FF31" s="129"/>
      <c r="FG31" s="64" t="s">
        <v>128</v>
      </c>
      <c r="FH31" s="52"/>
      <c r="FI31" s="52"/>
      <c r="FJ31" s="52"/>
      <c r="FK31" s="52"/>
      <c r="FL31" s="52"/>
      <c r="FM31" s="100"/>
      <c r="FN31" s="11"/>
      <c r="FO31" s="16"/>
      <c r="FP31" s="129"/>
      <c r="FQ31" s="64" t="s">
        <v>128</v>
      </c>
      <c r="FR31" s="52"/>
      <c r="FS31" s="52"/>
      <c r="FT31" s="52"/>
      <c r="FU31" s="52"/>
      <c r="FV31" s="52"/>
      <c r="FW31" s="100"/>
      <c r="FX31" s="11"/>
      <c r="FY31" s="16"/>
      <c r="FZ31" s="129"/>
      <c r="GA31" s="64" t="s">
        <v>128</v>
      </c>
      <c r="GB31" s="52"/>
      <c r="GC31" s="52"/>
      <c r="GD31" s="52"/>
      <c r="GE31" s="52"/>
      <c r="GF31" s="52"/>
      <c r="GG31" s="100"/>
      <c r="GH31" s="11"/>
      <c r="GI31" s="16"/>
      <c r="GJ31" s="129"/>
      <c r="GK31" s="64" t="s">
        <v>128</v>
      </c>
      <c r="GL31" s="52"/>
      <c r="GM31" s="52"/>
      <c r="GN31" s="52"/>
      <c r="GO31" s="52"/>
      <c r="GP31" s="52"/>
      <c r="GQ31" s="100"/>
      <c r="GR31" s="11"/>
      <c r="GS31" s="16"/>
      <c r="GT31" s="129"/>
      <c r="GU31" s="64" t="s">
        <v>128</v>
      </c>
      <c r="GV31" s="52"/>
      <c r="GW31" s="52"/>
      <c r="GX31" s="52"/>
      <c r="GY31" s="52"/>
      <c r="GZ31" s="52"/>
      <c r="HA31" s="100"/>
      <c r="HB31" s="11"/>
      <c r="HC31" s="16"/>
      <c r="HD31" s="129"/>
      <c r="HE31" s="64" t="s">
        <v>128</v>
      </c>
      <c r="HF31" s="52"/>
      <c r="HG31" s="52"/>
      <c r="HH31" s="52"/>
      <c r="HI31" s="52"/>
      <c r="HJ31" s="52"/>
      <c r="HK31" s="100"/>
      <c r="HL31" s="11"/>
      <c r="HM31" s="16"/>
      <c r="HN31" s="129"/>
      <c r="HO31" s="64" t="s">
        <v>128</v>
      </c>
      <c r="HP31" s="52"/>
      <c r="HQ31" s="52"/>
      <c r="HR31" s="52"/>
      <c r="HS31" s="52"/>
      <c r="HT31" s="52"/>
      <c r="HU31" s="100"/>
      <c r="HV31" s="11"/>
      <c r="HW31" s="16"/>
      <c r="HX31" s="129"/>
      <c r="HY31" s="64" t="s">
        <v>128</v>
      </c>
      <c r="HZ31" s="52"/>
      <c r="IA31" s="52"/>
      <c r="IB31" s="52"/>
      <c r="IC31" s="52"/>
      <c r="ID31" s="52"/>
      <c r="IE31" s="100"/>
      <c r="IF31" s="11"/>
      <c r="IG31" s="16"/>
      <c r="IH31" s="129"/>
      <c r="II31" s="64" t="s">
        <v>128</v>
      </c>
      <c r="IJ31" s="52"/>
      <c r="IK31" s="52"/>
      <c r="IL31" s="52"/>
      <c r="IM31" s="52"/>
      <c r="IN31" s="52"/>
      <c r="IO31" s="100"/>
      <c r="IP31" s="11"/>
      <c r="IQ31" s="16"/>
    </row>
    <row xmlns:x14ac="http://schemas.microsoft.com/office/spreadsheetml/2009/9/ac" r="32" ht="16.5" customHeight="true" x14ac:dyDescent="0.25">
      <c r="A32" s="429" t="str">
        <f ca="true">IF(ISBLANK('Data Summary'!A34),"",'Data Summary'!A34)</f>
        <v/>
      </c>
      <c r="B32" s="129"/>
      <c r="C32" s="64" t="s">
        <v>103</v>
      </c>
      <c r="D32" s="52"/>
      <c r="E32" s="52"/>
      <c r="F32" s="52"/>
      <c r="G32" s="52"/>
      <c r="H32" s="52"/>
      <c r="I32" s="100"/>
      <c r="J32" s="11"/>
      <c r="K32" s="16"/>
      <c r="L32" s="129"/>
      <c r="M32" s="64" t="s">
        <v>103</v>
      </c>
      <c r="N32" s="52"/>
      <c r="O32" s="52"/>
      <c r="P32" s="52"/>
      <c r="Q32" s="52"/>
      <c r="R32" s="52"/>
      <c r="S32" s="100"/>
      <c r="T32" s="11"/>
      <c r="U32" s="16"/>
      <c r="V32" s="129"/>
      <c r="W32" s="64" t="s">
        <v>103</v>
      </c>
      <c r="X32" s="52"/>
      <c r="Y32" s="52"/>
      <c r="Z32" s="52"/>
      <c r="AA32" s="52"/>
      <c r="AB32" s="52"/>
      <c r="AC32" s="100"/>
      <c r="AD32" s="11"/>
      <c r="AE32" s="16"/>
      <c r="AF32" s="129"/>
      <c r="AG32" s="64" t="s">
        <v>103</v>
      </c>
      <c r="AH32" s="52"/>
      <c r="AI32" s="52"/>
      <c r="AJ32" s="52"/>
      <c r="AK32" s="52"/>
      <c r="AL32" s="52"/>
      <c r="AM32" s="100"/>
      <c r="AN32" s="11"/>
      <c r="AO32" s="16"/>
      <c r="AP32" s="129"/>
      <c r="AQ32" s="64" t="s">
        <v>103</v>
      </c>
      <c r="AR32" s="52"/>
      <c r="AS32" s="52"/>
      <c r="AT32" s="52"/>
      <c r="AU32" s="52"/>
      <c r="AV32" s="52"/>
      <c r="AW32" s="100"/>
      <c r="AX32" s="11"/>
      <c r="AY32" s="16"/>
      <c r="AZ32" s="129"/>
      <c r="BA32" s="64" t="s">
        <v>103</v>
      </c>
      <c r="BB32" s="52"/>
      <c r="BC32" s="52"/>
      <c r="BD32" s="52"/>
      <c r="BE32" s="52"/>
      <c r="BF32" s="52"/>
      <c r="BG32" s="100"/>
      <c r="BH32" s="11"/>
      <c r="BI32" s="16"/>
      <c r="BJ32" s="129"/>
      <c r="BK32" s="64" t="s">
        <v>103</v>
      </c>
      <c r="BL32" s="52"/>
      <c r="BM32" s="52"/>
      <c r="BN32" s="52"/>
      <c r="BO32" s="52"/>
      <c r="BP32" s="52"/>
      <c r="BQ32" s="100"/>
      <c r="BR32" s="11"/>
      <c r="BS32" s="16"/>
      <c r="BT32" s="129"/>
      <c r="BU32" s="64" t="s">
        <v>103</v>
      </c>
      <c r="BV32" s="52"/>
      <c r="BW32" s="52"/>
      <c r="BX32" s="52"/>
      <c r="BY32" s="52"/>
      <c r="BZ32" s="52"/>
      <c r="CA32" s="100"/>
      <c r="CB32" s="11"/>
      <c r="CC32" s="16"/>
      <c r="CD32" s="129"/>
      <c r="CE32" s="64" t="s">
        <v>103</v>
      </c>
      <c r="CF32" s="52"/>
      <c r="CG32" s="52"/>
      <c r="CH32" s="52"/>
      <c r="CI32" s="52"/>
      <c r="CJ32" s="52"/>
      <c r="CK32" s="100"/>
      <c r="CL32" s="11"/>
      <c r="CM32" s="16"/>
      <c r="CN32" s="129"/>
      <c r="CO32" s="64" t="s">
        <v>103</v>
      </c>
      <c r="CP32" s="52"/>
      <c r="CQ32" s="52"/>
      <c r="CR32" s="52"/>
      <c r="CS32" s="52"/>
      <c r="CT32" s="52"/>
      <c r="CU32" s="100"/>
      <c r="CV32" s="11"/>
      <c r="CW32" s="16"/>
      <c r="CX32" s="129"/>
      <c r="CY32" s="64" t="s">
        <v>103</v>
      </c>
      <c r="CZ32" s="52"/>
      <c r="DA32" s="52"/>
      <c r="DB32" s="52"/>
      <c r="DC32" s="52"/>
      <c r="DD32" s="52"/>
      <c r="DE32" s="100"/>
      <c r="DF32" s="11"/>
      <c r="DG32" s="16"/>
      <c r="DH32" s="129"/>
      <c r="DI32" s="64" t="s">
        <v>103</v>
      </c>
      <c r="DJ32" s="52"/>
      <c r="DK32" s="52"/>
      <c r="DL32" s="52"/>
      <c r="DM32" s="52"/>
      <c r="DN32" s="52"/>
      <c r="DO32" s="100"/>
      <c r="DP32" s="11"/>
      <c r="DQ32" s="16"/>
      <c r="DR32" s="129"/>
      <c r="DS32" s="64" t="s">
        <v>103</v>
      </c>
      <c r="DT32" s="52" t="s">
        <v>162</v>
      </c>
      <c r="DU32" s="52"/>
      <c r="DV32" s="52"/>
      <c r="DW32" s="52"/>
      <c r="DX32" s="52" t="s">
        <v>165</v>
      </c>
      <c r="DY32" s="100" t="s">
        <v>162</v>
      </c>
      <c r="DZ32" s="11"/>
      <c r="EA32" s="16"/>
      <c r="EB32" s="129"/>
      <c r="EC32" s="64" t="s">
        <v>103</v>
      </c>
      <c r="ED32" s="52"/>
      <c r="EE32" s="52"/>
      <c r="EF32" s="52"/>
      <c r="EG32" s="52"/>
      <c r="EH32" s="52"/>
      <c r="EI32" s="100"/>
      <c r="EJ32" s="11"/>
      <c r="EK32" s="16"/>
      <c r="EL32" s="129"/>
      <c r="EM32" s="64" t="s">
        <v>103</v>
      </c>
      <c r="EN32" s="52" t="s">
        <v>165</v>
      </c>
      <c r="EO32" s="52"/>
      <c r="EP32" s="52"/>
      <c r="EQ32" s="52"/>
      <c r="ER32" s="52" t="s">
        <v>165</v>
      </c>
      <c r="ES32" s="100"/>
      <c r="ET32" s="11"/>
      <c r="EU32" s="16"/>
      <c r="EV32" s="129"/>
      <c r="EW32" s="64" t="s">
        <v>103</v>
      </c>
      <c r="EX32" s="52"/>
      <c r="EY32" s="52"/>
      <c r="EZ32" s="52"/>
      <c r="FA32" s="52"/>
      <c r="FB32" s="52"/>
      <c r="FC32" s="100"/>
      <c r="FD32" s="11"/>
      <c r="FE32" s="16"/>
      <c r="FF32" s="129"/>
      <c r="FG32" s="64" t="s">
        <v>103</v>
      </c>
      <c r="FH32" s="52"/>
      <c r="FI32" s="52"/>
      <c r="FJ32" s="52"/>
      <c r="FK32" s="52"/>
      <c r="FL32" s="52"/>
      <c r="FM32" s="100" t="s">
        <v>162</v>
      </c>
      <c r="FN32" s="11"/>
      <c r="FO32" s="16"/>
      <c r="FP32" s="129"/>
      <c r="FQ32" s="64" t="s">
        <v>103</v>
      </c>
      <c r="FR32" s="52" t="s">
        <v>162</v>
      </c>
      <c r="FS32" s="52"/>
      <c r="FT32" s="52"/>
      <c r="FU32" s="52"/>
      <c r="FV32" s="52" t="s">
        <v>162</v>
      </c>
      <c r="FW32" s="100" t="s">
        <v>162</v>
      </c>
      <c r="FX32" s="11"/>
      <c r="FY32" s="16"/>
      <c r="FZ32" s="129"/>
      <c r="GA32" s="64" t="s">
        <v>103</v>
      </c>
      <c r="GB32" s="52"/>
      <c r="GC32" s="52"/>
      <c r="GD32" s="52"/>
      <c r="GE32" s="52"/>
      <c r="GF32" s="52"/>
      <c r="GG32" s="100"/>
      <c r="GH32" s="11"/>
      <c r="GI32" s="16"/>
      <c r="GJ32" s="129"/>
      <c r="GK32" s="64" t="s">
        <v>103</v>
      </c>
      <c r="GL32" s="52"/>
      <c r="GM32" s="52"/>
      <c r="GN32" s="52"/>
      <c r="GO32" s="52"/>
      <c r="GP32" s="52"/>
      <c r="GQ32" s="100"/>
      <c r="GR32" s="11"/>
      <c r="GS32" s="16"/>
      <c r="GT32" s="129"/>
      <c r="GU32" s="64" t="s">
        <v>103</v>
      </c>
      <c r="GV32" s="52" t="s">
        <v>162</v>
      </c>
      <c r="GW32" s="52"/>
      <c r="GX32" s="52"/>
      <c r="GY32" s="52"/>
      <c r="GZ32" s="52" t="s">
        <v>162</v>
      </c>
      <c r="HA32" s="100" t="s">
        <v>162</v>
      </c>
      <c r="HB32" s="11"/>
      <c r="HC32" s="16"/>
      <c r="HD32" s="129"/>
      <c r="HE32" s="64" t="s">
        <v>103</v>
      </c>
      <c r="HF32" s="52" t="s">
        <v>162</v>
      </c>
      <c r="HG32" s="52"/>
      <c r="HH32" s="52"/>
      <c r="HI32" s="52"/>
      <c r="HJ32" s="52" t="s">
        <v>162</v>
      </c>
      <c r="HK32" s="100" t="s">
        <v>162</v>
      </c>
      <c r="HL32" s="11"/>
      <c r="HM32" s="16"/>
      <c r="HN32" s="129"/>
      <c r="HO32" s="64" t="s">
        <v>103</v>
      </c>
      <c r="HP32" s="52"/>
      <c r="HQ32" s="52"/>
      <c r="HR32" s="52"/>
      <c r="HS32" s="52"/>
      <c r="HT32" s="52"/>
      <c r="HU32" s="100"/>
      <c r="HV32" s="11"/>
      <c r="HW32" s="16"/>
      <c r="HX32" s="129"/>
      <c r="HY32" s="64" t="s">
        <v>103</v>
      </c>
      <c r="HZ32" s="52"/>
      <c r="IA32" s="52"/>
      <c r="IB32" s="52"/>
      <c r="IC32" s="52"/>
      <c r="ID32" s="52"/>
      <c r="IE32" s="100"/>
      <c r="IF32" s="11"/>
      <c r="IG32" s="16"/>
      <c r="IH32" s="129"/>
      <c r="II32" s="64" t="s">
        <v>103</v>
      </c>
      <c r="IJ32" s="52" t="s">
        <v>162</v>
      </c>
      <c r="IK32" s="52"/>
      <c r="IL32" s="52"/>
      <c r="IM32" s="52"/>
      <c r="IN32" s="52" t="s">
        <v>162</v>
      </c>
      <c r="IO32" s="100" t="s">
        <v>162</v>
      </c>
      <c r="IP32" s="11"/>
      <c r="IQ32" s="16"/>
    </row>
    <row xmlns:x14ac="http://schemas.microsoft.com/office/spreadsheetml/2009/9/ac" r="33" ht="16.5" customHeight="true" x14ac:dyDescent="0.25">
      <c r="A33" s="429" t="str">
        <f ca="true">IF(ISBLANK('Data Summary'!A35),"",'Data Summary'!A35)</f>
        <v/>
      </c>
      <c r="B33" s="130"/>
      <c r="C33" s="12" t="s">
        <v>23</v>
      </c>
      <c r="D33" s="71"/>
      <c r="E33" s="71"/>
      <c r="F33" s="71"/>
      <c r="G33" s="72"/>
      <c r="H33" s="73"/>
      <c r="I33" s="74"/>
      <c r="J33" s="11"/>
      <c r="K33" s="16"/>
      <c r="L33" s="130"/>
      <c r="M33" s="64" t="s">
        <v>23</v>
      </c>
      <c r="N33" s="451" t="str">
        <f>IF(ISNUMBER(N$10),N$10,"")</f>
        <v/>
      </c>
      <c r="O33" s="451" t="str">
        <f t="shared" ref="O33:S33" si="25">IF(ISNUMBER(O$10),O$10,"")</f>
        <v/>
      </c>
      <c r="P33" s="451" t="str">
        <f t="shared" si="25"/>
        <v/>
      </c>
      <c r="Q33" s="451" t="str">
        <f t="shared" si="25"/>
        <v/>
      </c>
      <c r="R33" s="451" t="str">
        <f t="shared" si="25"/>
        <v/>
      </c>
      <c r="S33" s="415" t="str">
        <f t="shared" si="25"/>
        <v/>
      </c>
      <c r="T33" s="11"/>
      <c r="U33" s="16"/>
      <c r="V33" s="130"/>
      <c r="W33" s="64" t="s">
        <v>23</v>
      </c>
      <c r="X33" s="451" t="str">
        <f>IF(ISNUMBER(X$10),X$10,"")</f>
        <v/>
      </c>
      <c r="Y33" s="451" t="str">
        <f t="shared" ref="Y33:AC33" si="26">IF(ISNUMBER(Y$10),Y$10,"")</f>
        <v/>
      </c>
      <c r="Z33" s="451" t="str">
        <f t="shared" si="26"/>
        <v/>
      </c>
      <c r="AA33" s="451" t="str">
        <f t="shared" si="26"/>
        <v/>
      </c>
      <c r="AB33" s="451" t="str">
        <f t="shared" si="26"/>
        <v/>
      </c>
      <c r="AC33" s="415" t="str">
        <f t="shared" si="26"/>
        <v/>
      </c>
      <c r="AD33" s="11"/>
      <c r="AE33" s="16"/>
      <c r="AF33" s="130"/>
      <c r="AG33" s="12" t="s">
        <v>23</v>
      </c>
      <c r="AH33" s="71"/>
      <c r="AI33" s="10"/>
      <c r="AJ33" s="10"/>
      <c r="AK33" s="72"/>
      <c r="AL33" s="73"/>
      <c r="AM33" s="74"/>
      <c r="AN33" s="11"/>
      <c r="AO33" s="16"/>
      <c r="AP33" s="130"/>
      <c r="AQ33" s="12" t="s">
        <v>23</v>
      </c>
      <c r="AR33" s="71"/>
      <c r="AS33" s="71"/>
      <c r="AT33" s="71"/>
      <c r="AU33" s="72"/>
      <c r="AV33" s="73"/>
      <c r="AW33" s="74"/>
      <c r="AX33" s="11"/>
      <c r="AY33" s="16"/>
      <c r="AZ33" s="130"/>
      <c r="BA33" s="64" t="s">
        <v>23</v>
      </c>
      <c r="BB33" s="451" t="str">
        <f>IF(ISNUMBER(BB$10),BB$10,"")</f>
        <v/>
      </c>
      <c r="BC33" s="451" t="str">
        <f t="shared" ref="BC33:BG33" si="27">IF(ISNUMBER(BC$10),BC$10,"")</f>
        <v/>
      </c>
      <c r="BD33" s="451" t="str">
        <f t="shared" si="27"/>
        <v/>
      </c>
      <c r="BE33" s="451" t="str">
        <f t="shared" si="27"/>
        <v/>
      </c>
      <c r="BF33" s="451" t="str">
        <f t="shared" si="27"/>
        <v/>
      </c>
      <c r="BG33" s="415" t="str">
        <f t="shared" si="27"/>
        <v/>
      </c>
      <c r="BH33" s="11"/>
      <c r="BI33" s="16"/>
      <c r="BJ33" s="130"/>
      <c r="BK33" s="64" t="s">
        <v>23</v>
      </c>
      <c r="BL33" s="451" t="str">
        <f>IF(ISNUMBER(BL$10),BL$10,"")</f>
        <v/>
      </c>
      <c r="BM33" s="451" t="str">
        <f t="shared" ref="BM33:BQ33" si="28">IF(ISNUMBER(BM$10),BM$10,"")</f>
        <v/>
      </c>
      <c r="BN33" s="451" t="str">
        <f t="shared" si="28"/>
        <v/>
      </c>
      <c r="BO33" s="451" t="str">
        <f t="shared" si="28"/>
        <v/>
      </c>
      <c r="BP33" s="451" t="str">
        <f t="shared" si="28"/>
        <v/>
      </c>
      <c r="BQ33" s="415" t="str">
        <f t="shared" si="28"/>
        <v/>
      </c>
      <c r="BR33" s="11"/>
      <c r="BS33" s="16"/>
      <c r="BT33" s="130"/>
      <c r="BU33" s="12" t="s">
        <v>23</v>
      </c>
      <c r="BV33" s="71"/>
      <c r="BW33" s="10"/>
      <c r="BX33" s="10"/>
      <c r="BY33" s="72"/>
      <c r="BZ33" s="73"/>
      <c r="CA33" s="74"/>
      <c r="CB33" s="11"/>
      <c r="CC33" s="16"/>
      <c r="CD33" s="130"/>
      <c r="CE33" s="12" t="s">
        <v>23</v>
      </c>
      <c r="CF33" s="71"/>
      <c r="CG33" s="10"/>
      <c r="CH33" s="10"/>
      <c r="CI33" s="72"/>
      <c r="CJ33" s="73"/>
      <c r="CK33" s="74"/>
      <c r="CL33" s="11"/>
      <c r="CM33" s="16"/>
      <c r="CN33" s="130"/>
      <c r="CO33" s="12" t="s">
        <v>23</v>
      </c>
      <c r="CP33" s="71"/>
      <c r="CQ33" s="10"/>
      <c r="CR33" s="10"/>
      <c r="CS33" s="72"/>
      <c r="CT33" s="73"/>
      <c r="CU33" s="74"/>
      <c r="CV33" s="11"/>
      <c r="CW33" s="16"/>
      <c r="CX33" s="130"/>
      <c r="CY33" s="12" t="s">
        <v>23</v>
      </c>
      <c r="CZ33" s="71"/>
      <c r="DA33" s="10"/>
      <c r="DB33" s="10"/>
      <c r="DC33" s="72"/>
      <c r="DD33" s="73"/>
      <c r="DE33" s="74"/>
      <c r="DF33" s="11"/>
      <c r="DG33" s="16"/>
      <c r="DH33" s="130"/>
      <c r="DI33" s="12" t="s">
        <v>23</v>
      </c>
      <c r="DJ33" s="71"/>
      <c r="DK33" s="10"/>
      <c r="DL33" s="10"/>
      <c r="DM33" s="72"/>
      <c r="DN33" s="73"/>
      <c r="DO33" s="74"/>
      <c r="DP33" s="11"/>
      <c r="DQ33" s="16"/>
      <c r="DR33" s="130"/>
      <c r="DS33" s="12" t="s">
        <v>23</v>
      </c>
      <c r="DT33" s="71"/>
      <c r="DU33" s="10"/>
      <c r="DV33" s="10"/>
      <c r="DW33" s="72"/>
      <c r="DX33" s="73"/>
      <c r="DY33" s="74"/>
      <c r="DZ33" s="11"/>
      <c r="EA33" s="16"/>
      <c r="EB33" s="130"/>
      <c r="EC33" s="12" t="s">
        <v>23</v>
      </c>
      <c r="ED33" s="208"/>
      <c r="EE33" s="208"/>
      <c r="EF33" s="208"/>
      <c r="EG33" s="208">
        <f>'Water Data'!EG30</f>
        <v>958</v>
      </c>
      <c r="EH33" s="208">
        <f>'Water Data'!EH30</f>
        <v>15330</v>
      </c>
      <c r="EI33" s="74"/>
      <c r="EJ33" s="11"/>
      <c r="EK33" s="16"/>
      <c r="EL33" s="130"/>
      <c r="EM33" s="12" t="s">
        <v>23</v>
      </c>
      <c r="EN33" s="71"/>
      <c r="EO33" s="10"/>
      <c r="EP33" s="10"/>
      <c r="EQ33" s="72"/>
      <c r="ER33" s="73"/>
      <c r="ES33" s="74"/>
      <c r="ET33" s="11"/>
      <c r="EU33" s="16"/>
      <c r="EV33" s="130"/>
      <c r="EW33" s="12" t="s">
        <v>23</v>
      </c>
      <c r="EX33" s="208"/>
      <c r="EY33" s="208"/>
      <c r="EZ33" s="208"/>
      <c r="FA33" s="208">
        <f>'Water Data'!FA30</f>
        <v>958</v>
      </c>
      <c r="FB33" s="208">
        <f>'Water Data'!FB30</f>
        <v>15330</v>
      </c>
      <c r="FC33" s="74"/>
      <c r="FD33" s="11"/>
      <c r="FE33" s="16"/>
      <c r="FF33" s="130"/>
      <c r="FG33" s="12" t="s">
        <v>23</v>
      </c>
      <c r="FH33" s="71"/>
      <c r="FI33" s="10"/>
      <c r="FJ33" s="10"/>
      <c r="FK33" s="72"/>
      <c r="FL33" s="73"/>
      <c r="FM33" s="74"/>
      <c r="FN33" s="11"/>
      <c r="FO33" s="16"/>
      <c r="FP33" s="130"/>
      <c r="FQ33" s="64" t="s">
        <v>23</v>
      </c>
      <c r="FR33" s="414" t="str">
        <f>IF(ISNUMBER(FR$10),FR$10,"")</f>
        <v/>
      </c>
      <c r="FS33" s="414" t="str">
        <f t="shared" ref="FS33:FW33" si="29">IF(ISNUMBER(FS$10),FS$10,"")</f>
        <v/>
      </c>
      <c r="FT33" s="414" t="str">
        <f t="shared" si="29"/>
        <v/>
      </c>
      <c r="FU33" s="414" t="str">
        <f t="shared" si="29"/>
        <v/>
      </c>
      <c r="FV33" s="414" t="str">
        <f t="shared" si="29"/>
        <v/>
      </c>
      <c r="FW33" s="415" t="str">
        <f t="shared" si="29"/>
        <v/>
      </c>
      <c r="FX33" s="11"/>
      <c r="FY33" s="16"/>
      <c r="FZ33" s="130"/>
      <c r="GA33" s="64" t="s">
        <v>23</v>
      </c>
      <c r="GB33" s="414">
        <v>20397</v>
      </c>
      <c r="GC33" s="414">
        <v>3031</v>
      </c>
      <c r="GD33" s="414">
        <v>12314</v>
      </c>
      <c r="GE33" s="414">
        <v>1348</v>
      </c>
      <c r="GF33" s="414">
        <v>15343</v>
      </c>
      <c r="GG33" s="415">
        <v>3706</v>
      </c>
      <c r="GH33" s="11"/>
      <c r="GI33" s="16"/>
      <c r="GJ33" s="130"/>
      <c r="GK33" s="64" t="s">
        <v>23</v>
      </c>
      <c r="GL33" s="414">
        <v>20398</v>
      </c>
      <c r="GM33" s="414">
        <v>3119</v>
      </c>
      <c r="GN33" s="414">
        <v>11744</v>
      </c>
      <c r="GO33" s="414">
        <v>1597</v>
      </c>
      <c r="GP33" s="414">
        <v>14863</v>
      </c>
      <c r="GQ33" s="415">
        <v>3938</v>
      </c>
      <c r="GR33" s="11"/>
      <c r="GS33" s="16"/>
      <c r="GT33" s="130"/>
      <c r="GU33" s="64" t="s">
        <v>23</v>
      </c>
      <c r="GV33" s="414" t="str">
        <f>IF(ISNUMBER(GV$10),GV$10,"")</f>
        <v/>
      </c>
      <c r="GW33" s="414" t="str">
        <f t="shared" ref="GW33:HA33" si="30">IF(ISNUMBER(GW$10),GW$10,"")</f>
        <v/>
      </c>
      <c r="GX33" s="414" t="str">
        <f t="shared" si="30"/>
        <v/>
      </c>
      <c r="GY33" s="414" t="str">
        <f t="shared" si="30"/>
        <v/>
      </c>
      <c r="GZ33" s="414" t="str">
        <f t="shared" si="30"/>
        <v/>
      </c>
      <c r="HA33" s="415" t="str">
        <f t="shared" si="30"/>
        <v/>
      </c>
      <c r="HB33" s="11"/>
      <c r="HC33" s="16"/>
      <c r="HD33" s="130"/>
      <c r="HE33" s="64" t="s">
        <v>23</v>
      </c>
      <c r="HF33" s="414" t="str">
        <f>IF(ISNUMBER(HF$10),HF$10,"")</f>
        <v/>
      </c>
      <c r="HG33" s="414" t="str">
        <f t="shared" ref="HG33:HK33" si="31">IF(ISNUMBER(HG$10),HG$10,"")</f>
        <v/>
      </c>
      <c r="HH33" s="414" t="str">
        <f t="shared" si="31"/>
        <v/>
      </c>
      <c r="HI33" s="414" t="str">
        <f t="shared" si="31"/>
        <v/>
      </c>
      <c r="HJ33" s="414" t="str">
        <f t="shared" si="31"/>
        <v/>
      </c>
      <c r="HK33" s="415" t="str">
        <f t="shared" si="31"/>
        <v/>
      </c>
      <c r="HL33" s="11"/>
      <c r="HM33" s="16"/>
      <c r="HN33" s="130"/>
      <c r="HO33" s="64" t="s">
        <v>23</v>
      </c>
      <c r="HP33" s="414"/>
      <c r="HQ33" s="414"/>
      <c r="HR33" s="414"/>
      <c r="HS33" s="414"/>
      <c r="HT33" s="414"/>
      <c r="HU33" s="415"/>
      <c r="HV33" s="11"/>
      <c r="HW33" s="16"/>
      <c r="HX33" s="130"/>
      <c r="HY33" s="64" t="s">
        <v>23</v>
      </c>
      <c r="HZ33" s="414"/>
      <c r="IA33" s="414"/>
      <c r="IB33" s="414"/>
      <c r="IC33" s="414"/>
      <c r="ID33" s="414"/>
      <c r="IE33" s="415"/>
      <c r="IF33" s="11"/>
      <c r="IG33" s="16"/>
      <c r="IH33" s="130"/>
      <c r="II33" s="64" t="s">
        <v>23</v>
      </c>
      <c r="IJ33" s="414" t="str">
        <f>IF(ISNUMBER(IJ$10),IJ$10,"")</f>
        <v/>
      </c>
      <c r="IK33" s="414" t="str">
        <f t="shared" ref="IK33:IO33" si="32">IF(ISNUMBER(IK$10),IK$10,"")</f>
        <v/>
      </c>
      <c r="IL33" s="414" t="str">
        <f t="shared" si="32"/>
        <v/>
      </c>
      <c r="IM33" s="414" t="str">
        <f t="shared" si="32"/>
        <v/>
      </c>
      <c r="IN33" s="414" t="str">
        <f t="shared" si="32"/>
        <v/>
      </c>
      <c r="IO33" s="415" t="str">
        <f t="shared" si="32"/>
        <v/>
      </c>
      <c r="IP33" s="11"/>
      <c r="IQ33" s="16"/>
    </row>
    <row xmlns:x14ac="http://schemas.microsoft.com/office/spreadsheetml/2009/9/ac" r="34" s="3" customFormat="true" ht="16.5" customHeight="true" thickBot="true" x14ac:dyDescent="0.3">
      <c r="A34" s="429" t="str">
        <f ca="true">IF(ISBLANK('Data Summary'!A36),"",'Data Summary'!A36)</f>
        <v/>
      </c>
      <c r="B34" s="131"/>
      <c r="C34" s="28" t="s">
        <v>20</v>
      </c>
      <c r="D34" s="76"/>
      <c r="E34" s="76"/>
      <c r="F34" s="76"/>
      <c r="G34" s="76"/>
      <c r="H34" s="76"/>
      <c r="I34" s="77"/>
      <c r="J34" s="25"/>
      <c r="K34" s="18"/>
      <c r="L34" s="131"/>
      <c r="M34" s="420" t="s">
        <v>20</v>
      </c>
      <c r="N34" s="417" t="str">
        <f>IF(ISNUMBER(N$11),N$11,"")</f>
        <v/>
      </c>
      <c r="O34" s="417" t="str">
        <f t="shared" ref="O34:S34" si="33">IF(ISNUMBER(O$11),O$11,"")</f>
        <v/>
      </c>
      <c r="P34" s="417" t="str">
        <f t="shared" si="33"/>
        <v/>
      </c>
      <c r="Q34" s="417" t="str">
        <f t="shared" si="33"/>
        <v/>
      </c>
      <c r="R34" s="417" t="str">
        <f t="shared" si="33"/>
        <v/>
      </c>
      <c r="S34" s="418" t="str">
        <f t="shared" si="33"/>
        <v/>
      </c>
      <c r="T34" s="25"/>
      <c r="U34" s="18"/>
      <c r="V34" s="131"/>
      <c r="W34" s="420" t="s">
        <v>20</v>
      </c>
      <c r="X34" s="417" t="str">
        <f>IF(ISNUMBER(X$11),X$11,"")</f>
        <v/>
      </c>
      <c r="Y34" s="417" t="str">
        <f t="shared" ref="Y34:AC34" si="34">IF(ISNUMBER(Y$11),Y$11,"")</f>
        <v/>
      </c>
      <c r="Z34" s="417" t="str">
        <f t="shared" si="34"/>
        <v/>
      </c>
      <c r="AA34" s="417" t="str">
        <f t="shared" si="34"/>
        <v/>
      </c>
      <c r="AB34" s="417" t="str">
        <f t="shared" si="34"/>
        <v/>
      </c>
      <c r="AC34" s="418" t="str">
        <f t="shared" si="34"/>
        <v/>
      </c>
      <c r="AD34" s="25"/>
      <c r="AE34" s="18"/>
      <c r="AF34" s="131"/>
      <c r="AG34" s="28" t="s">
        <v>20</v>
      </c>
      <c r="AH34" s="76"/>
      <c r="AI34" s="81"/>
      <c r="AJ34" s="81"/>
      <c r="AK34" s="76"/>
      <c r="AL34" s="76"/>
      <c r="AM34" s="77"/>
      <c r="AN34" s="25"/>
      <c r="AO34" s="18"/>
      <c r="AP34" s="131"/>
      <c r="AQ34" s="28" t="s">
        <v>20</v>
      </c>
      <c r="AR34" s="76"/>
      <c r="AS34" s="76"/>
      <c r="AT34" s="76"/>
      <c r="AU34" s="76"/>
      <c r="AV34" s="76"/>
      <c r="AW34" s="77"/>
      <c r="AX34" s="25"/>
      <c r="AY34" s="18"/>
      <c r="AZ34" s="131"/>
      <c r="BA34" s="420" t="s">
        <v>20</v>
      </c>
      <c r="BB34" s="417">
        <v>11593</v>
      </c>
      <c r="BC34" s="417">
        <v>1803</v>
      </c>
      <c r="BD34" s="417">
        <v>8993</v>
      </c>
      <c r="BE34" s="417">
        <v>797</v>
      </c>
      <c r="BF34" s="417">
        <v>10796</v>
      </c>
      <c r="BG34" s="418" t="str">
        <f t="shared" ref="BG34" si="35">IF(ISNUMBER(BG$11),BG$11,"")</f>
        <v/>
      </c>
      <c r="BH34" s="25"/>
      <c r="BI34" s="18"/>
      <c r="BJ34" s="131"/>
      <c r="BK34" s="420" t="s">
        <v>20</v>
      </c>
      <c r="BL34" s="417">
        <v>13317</v>
      </c>
      <c r="BM34" s="417">
        <v>2195</v>
      </c>
      <c r="BN34" s="417">
        <v>8993</v>
      </c>
      <c r="BO34" s="417">
        <v>923</v>
      </c>
      <c r="BP34" s="417">
        <v>12394</v>
      </c>
      <c r="BQ34" s="418" t="str">
        <f t="shared" ref="BQ34" si="36">IF(ISNUMBER(BQ$11),BQ$11,"")</f>
        <v/>
      </c>
      <c r="BR34" s="25"/>
      <c r="BS34" s="18"/>
      <c r="BT34" s="131"/>
      <c r="BU34" s="28" t="s">
        <v>20</v>
      </c>
      <c r="BV34" s="76"/>
      <c r="BW34" s="81"/>
      <c r="BX34" s="81"/>
      <c r="BY34" s="76"/>
      <c r="BZ34" s="76"/>
      <c r="CA34" s="77"/>
      <c r="CB34" s="25"/>
      <c r="CC34" s="18"/>
      <c r="CD34" s="131"/>
      <c r="CE34" s="28" t="s">
        <v>20</v>
      </c>
      <c r="CF34" s="76"/>
      <c r="CG34" s="81"/>
      <c r="CH34" s="81"/>
      <c r="CI34" s="76"/>
      <c r="CJ34" s="76"/>
      <c r="CK34" s="77"/>
      <c r="CL34" s="25"/>
      <c r="CM34" s="18"/>
      <c r="CN34" s="131"/>
      <c r="CO34" s="28" t="s">
        <v>20</v>
      </c>
      <c r="CP34" s="76"/>
      <c r="CQ34" s="76"/>
      <c r="CR34" s="76"/>
      <c r="CS34" s="76"/>
      <c r="CT34" s="76">
        <v>13204</v>
      </c>
      <c r="CU34" s="77">
        <v>1855</v>
      </c>
      <c r="CV34" s="25"/>
      <c r="CW34" s="18"/>
      <c r="CX34" s="131"/>
      <c r="CY34" s="28" t="s">
        <v>20</v>
      </c>
      <c r="CZ34" s="76"/>
      <c r="DA34" s="81"/>
      <c r="DB34" s="81"/>
      <c r="DC34" s="76"/>
      <c r="DD34" s="76"/>
      <c r="DE34" s="77"/>
      <c r="DF34" s="25"/>
      <c r="DG34" s="18"/>
      <c r="DH34" s="131"/>
      <c r="DI34" s="28" t="s">
        <v>20</v>
      </c>
      <c r="DJ34" s="76">
        <f>'Water Data'!DJ31</f>
        <v>14655</v>
      </c>
      <c r="DK34" s="76">
        <f>'Water Data'!DK31</f>
        <v>2823</v>
      </c>
      <c r="DL34" s="76">
        <f>'Water Data'!DL31</f>
        <v>11832</v>
      </c>
      <c r="DM34" s="76">
        <v>668</v>
      </c>
      <c r="DN34" s="76">
        <f>'Water Data'!DN31</f>
        <v>14655</v>
      </c>
      <c r="DO34" s="77">
        <v>2889</v>
      </c>
      <c r="DP34" s="25"/>
      <c r="DQ34" s="18"/>
      <c r="DR34" s="131"/>
      <c r="DS34" s="28" t="s">
        <v>20</v>
      </c>
      <c r="DT34" s="76"/>
      <c r="DU34" s="76"/>
      <c r="DV34" s="76"/>
      <c r="DW34" s="76"/>
      <c r="DX34" s="76"/>
      <c r="DY34" s="77"/>
      <c r="DZ34" s="25"/>
      <c r="EA34" s="18"/>
      <c r="EB34" s="131"/>
      <c r="EC34" s="28" t="s">
        <v>20</v>
      </c>
      <c r="ED34" s="76">
        <f>'Water Data'!ED31</f>
        <v>16288</v>
      </c>
      <c r="EE34" s="76">
        <f>'Water Data'!EE31</f>
        <v>2948</v>
      </c>
      <c r="EF34" s="76">
        <f>'Water Data'!EF31</f>
        <v>12382</v>
      </c>
      <c r="EG34" s="76">
        <f>'Water Data'!EG31</f>
        <v>958</v>
      </c>
      <c r="EH34" s="76">
        <f>'Water Data'!EH31</f>
        <v>15330</v>
      </c>
      <c r="EI34" s="77"/>
      <c r="EJ34" s="25"/>
      <c r="EK34" s="18"/>
      <c r="EL34" s="131"/>
      <c r="EM34" s="28" t="s">
        <v>20</v>
      </c>
      <c r="EN34" s="76"/>
      <c r="EO34" s="76"/>
      <c r="EP34" s="76"/>
      <c r="EQ34" s="76"/>
      <c r="ER34" s="76"/>
      <c r="ES34" s="77"/>
      <c r="ET34" s="25"/>
      <c r="EU34" s="18"/>
      <c r="EV34" s="131"/>
      <c r="EW34" s="28" t="s">
        <v>20</v>
      </c>
      <c r="EX34" s="76">
        <f>'Water Data'!EX31</f>
        <v>20385</v>
      </c>
      <c r="EY34" s="76">
        <f>'Water Data'!EY31</f>
        <v>2973</v>
      </c>
      <c r="EZ34" s="76">
        <f>'Water Data'!EZ31</f>
        <v>12783</v>
      </c>
      <c r="FA34" s="76">
        <f>'Water Data'!FA31</f>
        <v>1049</v>
      </c>
      <c r="FB34" s="76">
        <f>'Water Data'!FB31</f>
        <v>15756</v>
      </c>
      <c r="FC34" s="77"/>
      <c r="FD34" s="25"/>
      <c r="FE34" s="18"/>
      <c r="FF34" s="131"/>
      <c r="FG34" s="28" t="s">
        <v>20</v>
      </c>
      <c r="FH34" s="76"/>
      <c r="FI34" s="76"/>
      <c r="FJ34" s="76"/>
      <c r="FK34" s="76"/>
      <c r="FL34" s="76"/>
      <c r="FM34" s="77"/>
      <c r="FN34" s="25"/>
      <c r="FO34" s="18"/>
      <c r="FP34" s="131"/>
      <c r="FQ34" s="420" t="s">
        <v>20</v>
      </c>
      <c r="FR34" s="417" t="str">
        <f>IF(ISNUMBER(FR$11),FR$11,"")</f>
        <v/>
      </c>
      <c r="FS34" s="417" t="str">
        <f t="shared" ref="FS34:FW34" si="37">IF(ISNUMBER(FS$11),FS$11,"")</f>
        <v/>
      </c>
      <c r="FT34" s="417" t="str">
        <f t="shared" si="37"/>
        <v/>
      </c>
      <c r="FU34" s="417" t="str">
        <f t="shared" si="37"/>
        <v/>
      </c>
      <c r="FV34" s="417" t="str">
        <f t="shared" si="37"/>
        <v/>
      </c>
      <c r="FW34" s="418" t="str">
        <f t="shared" si="37"/>
        <v/>
      </c>
      <c r="FX34" s="25"/>
      <c r="FY34" s="18"/>
      <c r="FZ34" s="131"/>
      <c r="GA34" s="420" t="s">
        <v>20</v>
      </c>
      <c r="GB34" s="417">
        <v>20397</v>
      </c>
      <c r="GC34" s="417">
        <v>3031</v>
      </c>
      <c r="GD34" s="417">
        <v>12314</v>
      </c>
      <c r="GE34" s="417">
        <v>1348</v>
      </c>
      <c r="GF34" s="417">
        <v>15343</v>
      </c>
      <c r="GG34" s="418">
        <v>3706</v>
      </c>
      <c r="GH34" s="25"/>
      <c r="GI34" s="18"/>
      <c r="GJ34" s="131"/>
      <c r="GK34" s="420" t="s">
        <v>20</v>
      </c>
      <c r="GL34" s="417">
        <v>20398</v>
      </c>
      <c r="GM34" s="417">
        <v>3199</v>
      </c>
      <c r="GN34" s="417">
        <v>11744</v>
      </c>
      <c r="GO34" s="417">
        <v>1597</v>
      </c>
      <c r="GP34" s="417">
        <v>14863</v>
      </c>
      <c r="GQ34" s="418">
        <v>3938</v>
      </c>
      <c r="GR34" s="25"/>
      <c r="GS34" s="18"/>
      <c r="GT34" s="131"/>
      <c r="GU34" s="420" t="s">
        <v>20</v>
      </c>
      <c r="GV34" s="417" t="str">
        <f>IF(ISNUMBER(GV$11),GV$11,"")</f>
        <v/>
      </c>
      <c r="GW34" s="417" t="str">
        <f t="shared" ref="GW34:HA34" si="38">IF(ISNUMBER(GW$11),GW$11,"")</f>
        <v/>
      </c>
      <c r="GX34" s="417" t="str">
        <f t="shared" si="38"/>
        <v/>
      </c>
      <c r="GY34" s="417" t="str">
        <f t="shared" si="38"/>
        <v/>
      </c>
      <c r="GZ34" s="417" t="str">
        <f t="shared" si="38"/>
        <v/>
      </c>
      <c r="HA34" s="418" t="str">
        <f t="shared" si="38"/>
        <v/>
      </c>
      <c r="HB34" s="25"/>
      <c r="HC34" s="18"/>
      <c r="HD34" s="131"/>
      <c r="HE34" s="420" t="s">
        <v>20</v>
      </c>
      <c r="HF34" s="417" t="str">
        <f>IF(ISNUMBER(HF$11),HF$11,"")</f>
        <v/>
      </c>
      <c r="HG34" s="417" t="str">
        <f t="shared" ref="HG34:HK34" si="39">IF(ISNUMBER(HG$11),HG$11,"")</f>
        <v/>
      </c>
      <c r="HH34" s="417" t="str">
        <f t="shared" si="39"/>
        <v/>
      </c>
      <c r="HI34" s="417" t="str">
        <f t="shared" si="39"/>
        <v/>
      </c>
      <c r="HJ34" s="417" t="str">
        <f t="shared" si="39"/>
        <v/>
      </c>
      <c r="HK34" s="418" t="str">
        <f t="shared" si="39"/>
        <v/>
      </c>
      <c r="HL34" s="25"/>
      <c r="HM34" s="18"/>
      <c r="HN34" s="131"/>
      <c r="HO34" s="420" t="s">
        <v>20</v>
      </c>
      <c r="HP34" s="417">
        <v>20855</v>
      </c>
      <c r="HQ34" s="417">
        <v>3225</v>
      </c>
      <c r="HR34" s="417">
        <v>11852</v>
      </c>
      <c r="HS34" s="417">
        <v>1681</v>
      </c>
      <c r="HT34" s="417">
        <v>15077</v>
      </c>
      <c r="HU34" s="418">
        <v>4097</v>
      </c>
      <c r="HV34" s="25"/>
      <c r="HW34" s="18"/>
      <c r="HX34" s="131"/>
      <c r="HY34" s="420" t="s">
        <v>20</v>
      </c>
      <c r="HZ34" s="417">
        <v>20180</v>
      </c>
      <c r="IA34" s="417">
        <v>3324</v>
      </c>
      <c r="IB34" s="417">
        <v>11103</v>
      </c>
      <c r="IC34" s="417">
        <v>1769</v>
      </c>
      <c r="ID34" s="417">
        <v>14427</v>
      </c>
      <c r="IE34" s="418">
        <v>3984</v>
      </c>
      <c r="IF34" s="25"/>
      <c r="IG34" s="18"/>
      <c r="IH34" s="131"/>
      <c r="II34" s="420" t="s">
        <v>20</v>
      </c>
      <c r="IJ34" s="417" t="str">
        <f>IF(ISNUMBER(IJ$11),IJ$11,"")</f>
        <v/>
      </c>
      <c r="IK34" s="417" t="str">
        <f t="shared" ref="IK34:IO34" si="40">IF(ISNUMBER(IK$11),IK$11,"")</f>
        <v/>
      </c>
      <c r="IL34" s="417" t="str">
        <f t="shared" si="40"/>
        <v/>
      </c>
      <c r="IM34" s="417" t="str">
        <f t="shared" si="40"/>
        <v/>
      </c>
      <c r="IN34" s="417" t="str">
        <f t="shared" si="40"/>
        <v/>
      </c>
      <c r="IO34" s="418" t="str">
        <f t="shared" si="40"/>
        <v/>
      </c>
      <c r="IP34" s="25"/>
      <c r="IQ34" s="18"/>
      <c r="IR34" s="132"/>
      <c r="JB34" s="132"/>
      <c r="JL34" s="132"/>
      <c r="JV34" s="132"/>
      <c r="KF34" s="132"/>
      <c r="KP34" s="132"/>
    </row>
    <row xmlns:x14ac="http://schemas.microsoft.com/office/spreadsheetml/2009/9/ac" r="35" s="3" customFormat="true" x14ac:dyDescent="0.25">
      <c r="A35" s="429" t="str">
        <f ca="true">IF(ISBLANK('Data Summary'!A37),"",'Data Summary'!A37)</f>
        <v/>
      </c>
      <c r="B35" s="132"/>
      <c r="L35" s="132"/>
      <c r="V35" s="132"/>
      <c r="AF35" s="132"/>
      <c r="AP35" s="132"/>
      <c r="AZ35" s="132"/>
      <c r="BJ35" s="132"/>
      <c r="BT35" s="132"/>
      <c r="CD35" s="132"/>
      <c r="CN35" s="132"/>
      <c r="CX35" s="132"/>
      <c r="CY35" s="132"/>
      <c r="CZ35" s="132"/>
      <c r="DA35" s="132"/>
      <c r="DB35" s="132"/>
      <c r="DC35" s="132"/>
      <c r="DD35" s="132"/>
      <c r="DE35" s="132"/>
      <c r="DH35" s="132"/>
      <c r="DR35" s="132"/>
      <c r="EB35" s="132"/>
      <c r="EL35" s="132"/>
      <c r="EV35" s="132"/>
      <c r="FF35" s="132"/>
      <c r="FP35" s="132"/>
      <c r="FZ35" s="132"/>
      <c r="GJ35" s="132"/>
      <c r="GT35" s="132"/>
      <c r="HD35" s="132"/>
      <c r="HN35" s="132"/>
      <c r="HX35" s="132"/>
      <c r="IH35" s="132"/>
      <c r="IR35" s="132"/>
      <c r="JB35" s="132"/>
      <c r="JL35" s="132"/>
      <c r="JV35" s="132"/>
      <c r="KF35" s="132"/>
      <c r="KP35" s="132"/>
    </row>
    <row xmlns:x14ac="http://schemas.microsoft.com/office/spreadsheetml/2009/9/ac" r="36" s="3" customFormat="true" x14ac:dyDescent="0.25">
      <c r="A36" s="429" t="str">
        <f ca="true">IF(ISBLANK('Data Summary'!A38),"",'Data Summary'!A38)</f>
        <v/>
      </c>
      <c r="B36" s="132"/>
      <c r="L36" s="132"/>
      <c r="V36" s="132"/>
      <c r="AF36" s="132"/>
      <c r="AP36" s="132"/>
      <c r="AZ36" s="132"/>
      <c r="BJ36" s="132"/>
      <c r="BT36" s="132"/>
      <c r="CD36" s="132"/>
      <c r="CN36" s="132"/>
      <c r="CX36" s="132"/>
      <c r="CY36" s="132"/>
      <c r="CZ36" s="132"/>
      <c r="DA36" s="132"/>
      <c r="DB36" s="132"/>
      <c r="DC36" s="132"/>
      <c r="DD36" s="132"/>
      <c r="DE36" s="132"/>
      <c r="DH36" s="132"/>
      <c r="DR36" s="132"/>
      <c r="EB36" s="132"/>
      <c r="EL36" s="132"/>
      <c r="EV36" s="132"/>
      <c r="FF36" s="132"/>
      <c r="FP36" s="132"/>
      <c r="FZ36" s="132"/>
      <c r="GJ36" s="132"/>
      <c r="GT36" s="132"/>
      <c r="HD36" s="132"/>
      <c r="HN36" s="132"/>
      <c r="HX36" s="132"/>
      <c r="IH36" s="132"/>
      <c r="IR36" s="132"/>
      <c r="JB36" s="132"/>
      <c r="JL36" s="132"/>
      <c r="JV36" s="132"/>
      <c r="KF36" s="132"/>
      <c r="KP36" s="132"/>
    </row>
    <row xmlns:x14ac="http://schemas.microsoft.com/office/spreadsheetml/2009/9/ac" r="37" s="3" customFormat="true" x14ac:dyDescent="0.25">
      <c r="A37" s="429" t="str">
        <f ca="true">IF(ISBLANK('Data Summary'!A39),"",'Data Summary'!A39)</f>
        <v/>
      </c>
      <c r="B37" s="132"/>
      <c r="L37" s="132"/>
      <c r="V37" s="132"/>
      <c r="AF37" s="132"/>
      <c r="AP37" s="132"/>
      <c r="AZ37" s="132"/>
      <c r="BJ37" s="132"/>
      <c r="BT37" s="132"/>
      <c r="CD37" s="132"/>
      <c r="CN37" s="132"/>
      <c r="CX37" s="132"/>
      <c r="CY37" s="132"/>
      <c r="CZ37" s="132"/>
      <c r="DA37" s="132"/>
      <c r="DB37" s="132"/>
      <c r="DC37" s="132"/>
      <c r="DD37" s="132"/>
      <c r="DE37" s="132"/>
      <c r="DH37" s="132"/>
      <c r="DR37" s="132"/>
      <c r="EB37" s="132"/>
      <c r="EL37" s="132"/>
      <c r="EV37" s="132"/>
      <c r="FF37" s="132"/>
      <c r="FP37" s="132"/>
      <c r="FZ37" s="132"/>
      <c r="GJ37" s="132"/>
      <c r="GT37" s="132"/>
      <c r="HD37" s="132"/>
      <c r="HN37" s="132"/>
      <c r="HX37" s="132"/>
      <c r="IH37" s="132"/>
      <c r="IR37" s="132"/>
      <c r="JB37" s="132"/>
      <c r="JL37" s="132"/>
      <c r="JV37" s="132"/>
      <c r="KF37" s="132"/>
      <c r="KP37" s="132"/>
    </row>
    <row xmlns:x14ac="http://schemas.microsoft.com/office/spreadsheetml/2009/9/ac" r="38" s="3" customFormat="true" x14ac:dyDescent="0.25">
      <c r="A38" s="429" t="str">
        <f ca="true">IF(ISBLANK('Data Summary'!A40),"",'Data Summary'!A40)</f>
        <v/>
      </c>
      <c r="B38" s="132"/>
      <c r="L38" s="132"/>
      <c r="V38" s="132"/>
      <c r="AF38" s="132"/>
      <c r="AP38" s="132"/>
      <c r="AZ38" s="132"/>
      <c r="BJ38" s="132"/>
      <c r="BT38" s="132"/>
      <c r="CD38" s="132"/>
      <c r="CN38" s="132"/>
      <c r="CX38" s="132"/>
      <c r="CY38" s="132"/>
      <c r="CZ38" s="132"/>
      <c r="DA38" s="132"/>
      <c r="DB38" s="132"/>
      <c r="DC38" s="132"/>
      <c r="DD38" s="132"/>
      <c r="DE38" s="132"/>
      <c r="DH38" s="132"/>
      <c r="DR38" s="132"/>
      <c r="EB38" s="132"/>
      <c r="EL38" s="132"/>
      <c r="EV38" s="132"/>
      <c r="FF38" s="132"/>
      <c r="FP38" s="132"/>
      <c r="FZ38" s="132"/>
      <c r="GJ38" s="132"/>
      <c r="GT38" s="132"/>
      <c r="HD38" s="132"/>
      <c r="HN38" s="132"/>
      <c r="HX38" s="132"/>
      <c r="IH38" s="132"/>
      <c r="IR38" s="132"/>
      <c r="JB38" s="132"/>
      <c r="JL38" s="132"/>
      <c r="JV38" s="132"/>
      <c r="KF38" s="132"/>
      <c r="KP38" s="132"/>
    </row>
    <row xmlns:x14ac="http://schemas.microsoft.com/office/spreadsheetml/2009/9/ac" r="39" s="3" customFormat="true" x14ac:dyDescent="0.25">
      <c r="A39" s="429" t="str">
        <f ca="true">IF(ISBLANK('Data Summary'!A41),"",'Data Summary'!A41)</f>
        <v/>
      </c>
      <c r="B39" s="132"/>
      <c r="L39" s="132"/>
      <c r="V39" s="132"/>
      <c r="AF39" s="132"/>
      <c r="AP39" s="132"/>
      <c r="AZ39" s="132"/>
      <c r="BJ39" s="132"/>
      <c r="BT39" s="132"/>
      <c r="CD39" s="132"/>
      <c r="CN39" s="132"/>
      <c r="CX39" s="132"/>
      <c r="CY39" s="132"/>
      <c r="CZ39" s="132"/>
      <c r="DA39" s="132"/>
      <c r="DB39" s="132"/>
      <c r="DC39" s="132"/>
      <c r="DD39" s="132"/>
      <c r="DE39" s="132"/>
      <c r="DH39" s="132"/>
      <c r="DR39" s="132"/>
      <c r="EB39" s="132"/>
      <c r="EL39" s="132"/>
      <c r="EV39" s="132"/>
      <c r="FF39" s="132"/>
      <c r="FP39" s="132"/>
      <c r="FZ39" s="132"/>
      <c r="GJ39" s="132"/>
      <c r="GT39" s="132"/>
      <c r="HD39" s="132"/>
      <c r="HN39" s="132"/>
      <c r="HX39" s="132"/>
      <c r="IH39" s="132"/>
      <c r="IR39" s="132"/>
      <c r="JB39" s="132"/>
      <c r="JL39" s="132"/>
      <c r="JV39" s="132"/>
      <c r="KF39" s="132"/>
      <c r="KP39" s="132"/>
    </row>
    <row xmlns:x14ac="http://schemas.microsoft.com/office/spreadsheetml/2009/9/ac" r="40" s="3" customFormat="true" x14ac:dyDescent="0.25">
      <c r="A40" s="429" t="str">
        <f ca="true">IF(ISBLANK('Data Summary'!A42),"",'Data Summary'!A42)</f>
        <v/>
      </c>
      <c r="B40" s="132"/>
      <c r="L40" s="132"/>
      <c r="V40" s="132"/>
      <c r="AF40" s="132"/>
      <c r="AP40" s="132"/>
      <c r="AZ40" s="132"/>
      <c r="BJ40" s="132"/>
      <c r="BT40" s="132"/>
      <c r="CD40" s="132"/>
      <c r="CN40" s="132"/>
      <c r="CX40" s="132"/>
      <c r="CY40" s="132"/>
      <c r="CZ40" s="132"/>
      <c r="DA40" s="132"/>
      <c r="DB40" s="132"/>
      <c r="DC40" s="132"/>
      <c r="DD40" s="132"/>
      <c r="DE40" s="132"/>
      <c r="DH40" s="132"/>
      <c r="DR40" s="132"/>
      <c r="EB40" s="132"/>
      <c r="EL40" s="132"/>
      <c r="EV40" s="132"/>
      <c r="FF40" s="132"/>
      <c r="FP40" s="132"/>
      <c r="FZ40" s="132"/>
      <c r="GJ40" s="132"/>
      <c r="GT40" s="132"/>
      <c r="HD40" s="132"/>
      <c r="HN40" s="132"/>
      <c r="HX40" s="132"/>
      <c r="IH40" s="132"/>
      <c r="IR40" s="132"/>
      <c r="JB40" s="132"/>
      <c r="JL40" s="132"/>
      <c r="JV40" s="132"/>
      <c r="KF40" s="132"/>
      <c r="KP40" s="132"/>
    </row>
    <row xmlns:x14ac="http://schemas.microsoft.com/office/spreadsheetml/2009/9/ac" r="41" s="3" customFormat="true" x14ac:dyDescent="0.25">
      <c r="A41" s="429" t="str">
        <f ca="true">IF(ISBLANK('Data Summary'!A43),"",'Data Summary'!A43)</f>
        <v/>
      </c>
      <c r="B41" s="132"/>
      <c r="L41" s="132"/>
      <c r="V41" s="132"/>
      <c r="AF41" s="132"/>
      <c r="AP41" s="132"/>
      <c r="AZ41" s="132"/>
      <c r="BJ41" s="132"/>
      <c r="BT41" s="132"/>
      <c r="CD41" s="132"/>
      <c r="CN41" s="132"/>
      <c r="CX41" s="132"/>
      <c r="CY41" s="132"/>
      <c r="CZ41" s="132"/>
      <c r="DA41" s="132"/>
      <c r="DB41" s="132"/>
      <c r="DC41" s="132"/>
      <c r="DD41" s="132"/>
      <c r="DE41" s="132"/>
      <c r="DH41" s="132"/>
      <c r="DR41" s="132"/>
      <c r="EB41" s="132"/>
      <c r="EL41" s="132"/>
      <c r="EV41" s="132"/>
      <c r="FF41" s="132"/>
      <c r="FP41" s="132"/>
      <c r="FZ41" s="132"/>
      <c r="GJ41" s="132"/>
      <c r="GT41" s="132"/>
      <c r="HD41" s="132"/>
      <c r="HN41" s="132"/>
      <c r="HX41" s="132"/>
      <c r="IH41" s="132"/>
      <c r="IR41" s="132"/>
      <c r="JB41" s="132"/>
      <c r="JL41" s="132"/>
      <c r="JV41" s="132"/>
      <c r="KF41" s="132"/>
      <c r="KP41" s="132"/>
    </row>
    <row xmlns:x14ac="http://schemas.microsoft.com/office/spreadsheetml/2009/9/ac" r="42" s="3" customFormat="true" x14ac:dyDescent="0.25">
      <c r="A42" s="429" t="str">
        <f ca="true">IF(ISBLANK('Data Summary'!A44),"",'Data Summary'!A44)</f>
        <v/>
      </c>
      <c r="B42" s="132"/>
      <c r="L42" s="132"/>
      <c r="V42" s="132"/>
      <c r="AF42" s="132"/>
      <c r="AP42" s="132"/>
      <c r="AZ42" s="132"/>
      <c r="BJ42" s="132"/>
      <c r="BT42" s="132"/>
      <c r="CD42" s="132"/>
      <c r="CN42" s="132"/>
      <c r="CX42" s="132"/>
      <c r="CY42" s="132"/>
      <c r="CZ42" s="132"/>
      <c r="DA42" s="132"/>
      <c r="DB42" s="132"/>
      <c r="DC42" s="132"/>
      <c r="DD42" s="132"/>
      <c r="DE42" s="132"/>
      <c r="DH42" s="132"/>
      <c r="DR42" s="132"/>
      <c r="EB42" s="132"/>
      <c r="EL42" s="132"/>
      <c r="EV42" s="132"/>
      <c r="FF42" s="132"/>
      <c r="FP42" s="132"/>
      <c r="FZ42" s="132"/>
      <c r="GJ42" s="132"/>
      <c r="GT42" s="132"/>
      <c r="HD42" s="132"/>
      <c r="HN42" s="132"/>
      <c r="HX42" s="132"/>
      <c r="IH42" s="132"/>
      <c r="IR42" s="132"/>
      <c r="JB42" s="132"/>
      <c r="JL42" s="132"/>
      <c r="JV42" s="132"/>
      <c r="KF42" s="132"/>
      <c r="KP42" s="132"/>
    </row>
    <row xmlns:x14ac="http://schemas.microsoft.com/office/spreadsheetml/2009/9/ac" r="43" s="3" customFormat="true" x14ac:dyDescent="0.25">
      <c r="A43" s="429" t="str">
        <f ca="true">IF(ISBLANK('Data Summary'!A45),"",'Data Summary'!A45)</f>
        <v/>
      </c>
      <c r="B43" s="132"/>
      <c r="L43" s="132"/>
      <c r="V43" s="132"/>
      <c r="AF43" s="132"/>
      <c r="AP43" s="132"/>
      <c r="AZ43" s="132"/>
      <c r="BJ43" s="132"/>
      <c r="BT43" s="132"/>
      <c r="CD43" s="132"/>
      <c r="CN43" s="132"/>
      <c r="CX43" s="132"/>
      <c r="CY43" s="132"/>
      <c r="CZ43" s="132"/>
      <c r="DA43" s="132"/>
      <c r="DB43" s="132"/>
      <c r="DC43" s="132"/>
      <c r="DD43" s="132"/>
      <c r="DE43" s="132"/>
      <c r="DH43" s="132"/>
      <c r="DR43" s="132"/>
      <c r="EB43" s="132"/>
      <c r="EL43" s="132"/>
      <c r="EV43" s="132"/>
      <c r="FF43" s="132"/>
      <c r="FP43" s="132"/>
      <c r="FZ43" s="132"/>
      <c r="GJ43" s="132"/>
      <c r="GT43" s="132"/>
      <c r="HD43" s="132"/>
      <c r="HN43" s="132"/>
      <c r="HX43" s="132"/>
      <c r="IH43" s="132"/>
      <c r="IR43" s="132"/>
      <c r="JB43" s="132"/>
      <c r="JL43" s="132"/>
      <c r="JV43" s="132"/>
      <c r="KF43" s="132"/>
      <c r="KP43" s="132"/>
    </row>
    <row xmlns:x14ac="http://schemas.microsoft.com/office/spreadsheetml/2009/9/ac" r="44" s="3" customFormat="true" x14ac:dyDescent="0.25">
      <c r="A44" s="429" t="str">
        <f ca="true">IF(ISBLANK('Data Summary'!A46),"",'Data Summary'!A46)</f>
        <v/>
      </c>
      <c r="B44" s="132"/>
      <c r="L44" s="132"/>
      <c r="V44" s="132"/>
      <c r="AF44" s="132"/>
      <c r="AP44" s="132"/>
      <c r="AZ44" s="132"/>
      <c r="BJ44" s="132"/>
      <c r="BT44" s="132"/>
      <c r="CD44" s="132"/>
      <c r="CN44" s="132"/>
      <c r="CX44" s="132"/>
      <c r="CY44" s="132"/>
      <c r="CZ44" s="132"/>
      <c r="DA44" s="132"/>
      <c r="DB44" s="132"/>
      <c r="DC44" s="132"/>
      <c r="DD44" s="132"/>
      <c r="DE44" s="132"/>
      <c r="DH44" s="132"/>
      <c r="DR44" s="132"/>
      <c r="EB44" s="132"/>
      <c r="EL44" s="132"/>
      <c r="EV44" s="132"/>
      <c r="FF44" s="132"/>
      <c r="FP44" s="132"/>
      <c r="FZ44" s="132"/>
      <c r="GJ44" s="132"/>
      <c r="GT44" s="132"/>
      <c r="HD44" s="132"/>
      <c r="HN44" s="132"/>
      <c r="HX44" s="132"/>
      <c r="IH44" s="132"/>
      <c r="IR44" s="132"/>
      <c r="JB44" s="132"/>
      <c r="JL44" s="132"/>
      <c r="JV44" s="132"/>
      <c r="KF44" s="132"/>
      <c r="KP44" s="132"/>
    </row>
    <row xmlns:x14ac="http://schemas.microsoft.com/office/spreadsheetml/2009/9/ac" r="45" s="3" customFormat="true" x14ac:dyDescent="0.25">
      <c r="A45" s="429" t="str">
        <f ca="true">IF(ISBLANK('Data Summary'!A47),"",'Data Summary'!A47)</f>
        <v/>
      </c>
      <c r="B45" s="132"/>
      <c r="L45" s="132"/>
      <c r="V45" s="132"/>
      <c r="AF45" s="132"/>
      <c r="AP45" s="132"/>
      <c r="AZ45" s="132"/>
      <c r="BJ45" s="132"/>
      <c r="BT45" s="132"/>
      <c r="CD45" s="132"/>
      <c r="CN45" s="132"/>
      <c r="CX45" s="132"/>
      <c r="CY45" s="132"/>
      <c r="CZ45" s="132"/>
      <c r="DA45" s="132"/>
      <c r="DB45" s="132"/>
      <c r="DC45" s="132"/>
      <c r="DD45" s="132"/>
      <c r="DE45" s="132"/>
      <c r="DH45" s="132"/>
      <c r="DR45" s="132"/>
      <c r="EB45" s="132"/>
      <c r="EL45" s="132"/>
      <c r="EV45" s="132"/>
      <c r="FF45" s="132"/>
      <c r="FP45" s="132"/>
      <c r="FZ45" s="132"/>
      <c r="GJ45" s="132"/>
      <c r="GT45" s="132"/>
      <c r="HD45" s="132"/>
      <c r="HN45" s="132"/>
      <c r="HX45" s="132"/>
      <c r="IH45" s="132"/>
      <c r="IR45" s="132"/>
      <c r="JB45" s="132"/>
      <c r="JL45" s="132"/>
      <c r="JV45" s="132"/>
      <c r="KF45" s="132"/>
      <c r="KP45" s="132"/>
    </row>
    <row xmlns:x14ac="http://schemas.microsoft.com/office/spreadsheetml/2009/9/ac" r="46" s="3" customFormat="true" x14ac:dyDescent="0.25">
      <c r="A46" s="429" t="str">
        <f ca="true">IF(ISBLANK('Data Summary'!A48),"",'Data Summary'!A48)</f>
        <v/>
      </c>
      <c r="B46" s="132"/>
      <c r="L46" s="132"/>
      <c r="V46" s="132"/>
      <c r="AF46" s="132"/>
      <c r="AP46" s="132"/>
      <c r="AZ46" s="132"/>
      <c r="BJ46" s="132"/>
      <c r="BT46" s="132"/>
      <c r="CD46" s="132"/>
      <c r="CN46" s="132"/>
      <c r="CX46" s="132"/>
      <c r="CY46" s="132"/>
      <c r="CZ46" s="132"/>
      <c r="DA46" s="132"/>
      <c r="DB46" s="132"/>
      <c r="DC46" s="132"/>
      <c r="DD46" s="132"/>
      <c r="DE46" s="132"/>
      <c r="DH46" s="132"/>
      <c r="DR46" s="132"/>
      <c r="EB46" s="132"/>
      <c r="EL46" s="132"/>
      <c r="EV46" s="132"/>
      <c r="FF46" s="132"/>
      <c r="FP46" s="132"/>
      <c r="FZ46" s="132"/>
      <c r="GJ46" s="132"/>
      <c r="GT46" s="132"/>
      <c r="HD46" s="132"/>
      <c r="HN46" s="132"/>
      <c r="HX46" s="132"/>
      <c r="IH46" s="132"/>
      <c r="IR46" s="132"/>
      <c r="JB46" s="132"/>
      <c r="JL46" s="132"/>
      <c r="JV46" s="132"/>
      <c r="KF46" s="132"/>
      <c r="KP46" s="132"/>
    </row>
    <row xmlns:x14ac="http://schemas.microsoft.com/office/spreadsheetml/2009/9/ac" r="47" s="3" customFormat="true" x14ac:dyDescent="0.25">
      <c r="A47" s="429" t="str">
        <f ca="true">IF(ISBLANK('Data Summary'!A49),"",'Data Summary'!A49)</f>
        <v/>
      </c>
      <c r="B47" s="132"/>
      <c r="L47" s="132"/>
      <c r="V47" s="132"/>
      <c r="AF47" s="132"/>
      <c r="AP47" s="132"/>
      <c r="AZ47" s="132"/>
      <c r="BJ47" s="132"/>
      <c r="BT47" s="132"/>
      <c r="CD47" s="132"/>
      <c r="CN47" s="132"/>
      <c r="CX47" s="132"/>
      <c r="CY47" s="132"/>
      <c r="CZ47" s="132"/>
      <c r="DA47" s="132"/>
      <c r="DB47" s="132"/>
      <c r="DC47" s="132"/>
      <c r="DD47" s="132"/>
      <c r="DE47" s="132"/>
      <c r="DH47" s="132"/>
      <c r="DR47" s="132"/>
      <c r="EB47" s="132"/>
      <c r="EL47" s="132"/>
      <c r="EV47" s="132"/>
      <c r="FF47" s="132"/>
      <c r="FP47" s="132"/>
      <c r="FZ47" s="132"/>
      <c r="GJ47" s="132"/>
      <c r="GT47" s="132"/>
      <c r="HD47" s="132"/>
      <c r="HN47" s="132"/>
      <c r="HX47" s="132"/>
      <c r="IH47" s="132"/>
      <c r="IR47" s="132"/>
      <c r="JB47" s="132"/>
      <c r="JL47" s="132"/>
      <c r="JV47" s="132"/>
      <c r="KF47" s="132"/>
      <c r="KP47" s="132"/>
    </row>
    <row xmlns:x14ac="http://schemas.microsoft.com/office/spreadsheetml/2009/9/ac" r="48" s="3" customFormat="true" x14ac:dyDescent="0.25">
      <c r="A48" s="429" t="str">
        <f ca="true">IF(ISBLANK('Data Summary'!A50),"",'Data Summary'!A50)</f>
        <v/>
      </c>
      <c r="B48" s="132"/>
      <c r="L48" s="132"/>
      <c r="V48" s="132"/>
      <c r="AF48" s="132"/>
      <c r="AP48" s="132"/>
      <c r="AZ48" s="132"/>
      <c r="BJ48" s="132"/>
      <c r="BT48" s="132"/>
      <c r="CD48" s="132"/>
      <c r="CN48" s="132"/>
      <c r="CX48" s="132"/>
      <c r="CY48" s="132"/>
      <c r="CZ48" s="132"/>
      <c r="DA48" s="132"/>
      <c r="DB48" s="132"/>
      <c r="DC48" s="132"/>
      <c r="DD48" s="132"/>
      <c r="DE48" s="132"/>
      <c r="DH48" s="132"/>
      <c r="DR48" s="132"/>
      <c r="EB48" s="132"/>
      <c r="EL48" s="132"/>
      <c r="EV48" s="132"/>
      <c r="FF48" s="132"/>
      <c r="FP48" s="132"/>
      <c r="FZ48" s="132"/>
      <c r="GJ48" s="132"/>
      <c r="GT48" s="132"/>
      <c r="HD48" s="132"/>
      <c r="HN48" s="132"/>
      <c r="HX48" s="132"/>
      <c r="IH48" s="132"/>
      <c r="IR48" s="132"/>
      <c r="JB48" s="132"/>
      <c r="JL48" s="132"/>
      <c r="JV48" s="132"/>
      <c r="KF48" s="132"/>
      <c r="KP48" s="132"/>
    </row>
    <row xmlns:x14ac="http://schemas.microsoft.com/office/spreadsheetml/2009/9/ac" r="49" s="3" customFormat="true" x14ac:dyDescent="0.25">
      <c r="A49" s="429" t="str">
        <f ca="true">IF(ISBLANK('Data Summary'!A51),"",'Data Summary'!A51)</f>
        <v/>
      </c>
      <c r="B49" s="132"/>
      <c r="L49" s="132"/>
      <c r="V49" s="132"/>
      <c r="AF49" s="132"/>
      <c r="AP49" s="132"/>
      <c r="AZ49" s="132"/>
      <c r="BJ49" s="132"/>
      <c r="BT49" s="132"/>
      <c r="CD49" s="132"/>
      <c r="CN49" s="132"/>
      <c r="CX49" s="132"/>
      <c r="CY49" s="132"/>
      <c r="CZ49" s="132"/>
      <c r="DA49" s="132"/>
      <c r="DB49" s="132"/>
      <c r="DC49" s="132"/>
      <c r="DD49" s="132"/>
      <c r="DE49" s="132"/>
      <c r="DH49" s="132"/>
      <c r="DR49" s="132"/>
      <c r="EB49" s="132"/>
      <c r="EL49" s="132"/>
      <c r="EV49" s="132"/>
      <c r="FF49" s="132"/>
      <c r="FP49" s="132"/>
      <c r="FZ49" s="132"/>
      <c r="GJ49" s="132"/>
      <c r="GT49" s="132"/>
      <c r="HD49" s="132"/>
      <c r="HN49" s="132"/>
      <c r="HX49" s="132"/>
      <c r="IH49" s="132"/>
      <c r="IR49" s="132"/>
      <c r="JB49" s="132"/>
      <c r="JL49" s="132"/>
      <c r="JV49" s="132"/>
      <c r="KF49" s="132"/>
      <c r="KP49" s="132"/>
    </row>
    <row xmlns:x14ac="http://schemas.microsoft.com/office/spreadsheetml/2009/9/ac" r="50" s="3" customFormat="true" x14ac:dyDescent="0.25">
      <c r="A50" s="429" t="str">
        <f ca="true">IF(ISBLANK('Data Summary'!A52),"",'Data Summary'!A52)</f>
        <v/>
      </c>
      <c r="B50" s="132"/>
      <c r="L50" s="132"/>
      <c r="V50" s="132"/>
      <c r="AF50" s="132"/>
      <c r="AP50" s="132"/>
      <c r="AZ50" s="132"/>
      <c r="BJ50" s="132"/>
      <c r="BT50" s="132"/>
      <c r="CD50" s="132"/>
      <c r="CN50" s="132"/>
      <c r="CX50" s="132"/>
      <c r="CY50" s="132"/>
      <c r="CZ50" s="132"/>
      <c r="DA50" s="132"/>
      <c r="DB50" s="132"/>
      <c r="DC50" s="132"/>
      <c r="DD50" s="132"/>
      <c r="DE50" s="132"/>
      <c r="DH50" s="132"/>
      <c r="DR50" s="132"/>
      <c r="EB50" s="132"/>
      <c r="EL50" s="132"/>
      <c r="EV50" s="132"/>
      <c r="FF50" s="132"/>
      <c r="FP50" s="132"/>
      <c r="FZ50" s="132"/>
      <c r="GJ50" s="132"/>
      <c r="GT50" s="132"/>
      <c r="HD50" s="132"/>
      <c r="HN50" s="132"/>
      <c r="HX50" s="132"/>
      <c r="IH50" s="132"/>
      <c r="IR50" s="132"/>
      <c r="JB50" s="132"/>
      <c r="JL50" s="132"/>
      <c r="JV50" s="132"/>
      <c r="KF50" s="132"/>
      <c r="KP50" s="132"/>
    </row>
    <row xmlns:x14ac="http://schemas.microsoft.com/office/spreadsheetml/2009/9/ac" r="51" s="3" customFormat="true" x14ac:dyDescent="0.25">
      <c r="A51" s="429" t="str">
        <f ca="true">IF(ISBLANK('Data Summary'!A53),"",'Data Summary'!A53)</f>
        <v/>
      </c>
      <c r="B51" s="132"/>
      <c r="L51" s="132"/>
      <c r="V51" s="132"/>
      <c r="AF51" s="132"/>
      <c r="AP51" s="132"/>
      <c r="AZ51" s="132"/>
      <c r="BJ51" s="132"/>
      <c r="BT51" s="132"/>
      <c r="CD51" s="132"/>
      <c r="CN51" s="132"/>
      <c r="CX51" s="132"/>
      <c r="CY51" s="132"/>
      <c r="CZ51" s="132"/>
      <c r="DA51" s="132"/>
      <c r="DB51" s="132"/>
      <c r="DC51" s="132"/>
      <c r="DD51" s="132"/>
      <c r="DE51" s="132"/>
      <c r="DH51" s="132"/>
      <c r="DR51" s="132"/>
      <c r="EB51" s="132"/>
      <c r="EL51" s="132"/>
      <c r="EV51" s="132"/>
      <c r="FF51" s="132"/>
      <c r="FP51" s="132"/>
      <c r="FZ51" s="132"/>
      <c r="GJ51" s="132"/>
      <c r="GT51" s="132"/>
      <c r="HD51" s="132"/>
      <c r="HN51" s="132"/>
      <c r="HX51" s="132"/>
      <c r="IH51" s="132"/>
      <c r="IR51" s="132"/>
      <c r="JB51" s="132"/>
      <c r="JL51" s="132"/>
      <c r="JV51" s="132"/>
      <c r="KF51" s="132"/>
      <c r="KP51" s="132"/>
    </row>
    <row xmlns:x14ac="http://schemas.microsoft.com/office/spreadsheetml/2009/9/ac" r="52" s="3" customFormat="true" x14ac:dyDescent="0.25">
      <c r="A52" s="429" t="str">
        <f ca="true">IF(ISBLANK('Data Summary'!A54),"",'Data Summary'!A54)</f>
        <v/>
      </c>
      <c r="B52" s="132"/>
      <c r="L52" s="132"/>
      <c r="V52" s="132"/>
      <c r="AF52" s="132"/>
      <c r="AP52" s="132"/>
      <c r="AZ52" s="132"/>
      <c r="BJ52" s="132"/>
      <c r="BT52" s="132"/>
      <c r="CD52" s="132"/>
      <c r="CN52" s="132"/>
      <c r="CX52" s="132"/>
      <c r="CY52" s="132"/>
      <c r="CZ52" s="132"/>
      <c r="DA52" s="132"/>
      <c r="DB52" s="132"/>
      <c r="DC52" s="132"/>
      <c r="DD52" s="132"/>
      <c r="DE52" s="132"/>
      <c r="DH52" s="132"/>
      <c r="DR52" s="132"/>
      <c r="EB52" s="132"/>
      <c r="EL52" s="132"/>
      <c r="EV52" s="132"/>
      <c r="FF52" s="132"/>
      <c r="FP52" s="132"/>
      <c r="FZ52" s="132"/>
      <c r="GJ52" s="132"/>
      <c r="GT52" s="132"/>
      <c r="HD52" s="132"/>
      <c r="HN52" s="132"/>
      <c r="HX52" s="132"/>
      <c r="IH52" s="132"/>
      <c r="IR52" s="132"/>
      <c r="JB52" s="132"/>
      <c r="JL52" s="132"/>
      <c r="JV52" s="132"/>
      <c r="KF52" s="132"/>
      <c r="KP52" s="132"/>
    </row>
    <row xmlns:x14ac="http://schemas.microsoft.com/office/spreadsheetml/2009/9/ac" r="53" s="3" customFormat="true" x14ac:dyDescent="0.25">
      <c r="A53" s="429" t="str">
        <f ca="true">IF(ISBLANK('Data Summary'!A55),"",'Data Summary'!A55)</f>
        <v/>
      </c>
      <c r="B53" s="132"/>
      <c r="L53" s="132"/>
      <c r="V53" s="132"/>
      <c r="AF53" s="132"/>
      <c r="AP53" s="132"/>
      <c r="AZ53" s="132"/>
      <c r="BJ53" s="132"/>
      <c r="BT53" s="132"/>
      <c r="CD53" s="132"/>
      <c r="CN53" s="132"/>
      <c r="CX53" s="132"/>
      <c r="CY53" s="132"/>
      <c r="CZ53" s="132"/>
      <c r="DA53" s="132"/>
      <c r="DB53" s="132"/>
      <c r="DC53" s="132"/>
      <c r="DD53" s="132"/>
      <c r="DE53" s="132"/>
      <c r="DH53" s="132"/>
      <c r="DR53" s="132"/>
      <c r="EB53" s="132"/>
      <c r="EL53" s="132"/>
      <c r="EV53" s="132"/>
      <c r="FF53" s="132"/>
      <c r="FP53" s="132"/>
      <c r="FZ53" s="132"/>
      <c r="GJ53" s="132"/>
      <c r="GT53" s="132"/>
      <c r="HD53" s="132"/>
      <c r="HN53" s="132"/>
      <c r="HX53" s="132"/>
      <c r="IH53" s="132"/>
      <c r="IR53" s="132"/>
      <c r="JB53" s="132"/>
      <c r="JL53" s="132"/>
      <c r="JV53" s="132"/>
      <c r="KF53" s="132"/>
      <c r="KP53" s="132"/>
    </row>
    <row xmlns:x14ac="http://schemas.microsoft.com/office/spreadsheetml/2009/9/ac" r="54" s="3" customFormat="true" x14ac:dyDescent="0.25">
      <c r="A54" s="429" t="str">
        <f ca="true">IF(ISBLANK('Data Summary'!A56),"",'Data Summary'!A56)</f>
        <v/>
      </c>
      <c r="B54" s="132"/>
      <c r="L54" s="132"/>
      <c r="V54" s="132"/>
      <c r="AF54" s="132"/>
      <c r="AP54" s="132"/>
      <c r="AZ54" s="132"/>
      <c r="BJ54" s="132"/>
      <c r="BT54" s="132"/>
      <c r="CD54" s="132"/>
      <c r="CN54" s="132"/>
      <c r="CX54" s="132"/>
      <c r="CY54" s="132"/>
      <c r="CZ54" s="132"/>
      <c r="DA54" s="132"/>
      <c r="DB54" s="132"/>
      <c r="DC54" s="132"/>
      <c r="DD54" s="132"/>
      <c r="DE54" s="132"/>
      <c r="DH54" s="132"/>
      <c r="DR54" s="132"/>
      <c r="EB54" s="132"/>
      <c r="EL54" s="132"/>
      <c r="EV54" s="132"/>
      <c r="FF54" s="132"/>
      <c r="FP54" s="132"/>
      <c r="FZ54" s="132"/>
      <c r="GJ54" s="132"/>
      <c r="GT54" s="132"/>
      <c r="HD54" s="132"/>
      <c r="HN54" s="132"/>
      <c r="HX54" s="132"/>
      <c r="IH54" s="132"/>
      <c r="IR54" s="132"/>
      <c r="JB54" s="132"/>
      <c r="JL54" s="132"/>
      <c r="JV54" s="132"/>
      <c r="KF54" s="132"/>
      <c r="KP54" s="132"/>
    </row>
    <row xmlns:x14ac="http://schemas.microsoft.com/office/spreadsheetml/2009/9/ac" r="55" s="3" customFormat="true" x14ac:dyDescent="0.25">
      <c r="A55" s="429" t="str">
        <f ca="true">IF(ISBLANK('Data Summary'!A57),"",'Data Summary'!A57)</f>
        <v/>
      </c>
      <c r="B55" s="132"/>
      <c r="L55" s="132"/>
      <c r="V55" s="132"/>
      <c r="AF55" s="132"/>
      <c r="AP55" s="132"/>
      <c r="AZ55" s="132"/>
      <c r="BJ55" s="132"/>
      <c r="BT55" s="132"/>
      <c r="CD55" s="132"/>
      <c r="CN55" s="132"/>
      <c r="CX55" s="132"/>
      <c r="CY55" s="132"/>
      <c r="CZ55" s="132"/>
      <c r="DA55" s="132"/>
      <c r="DB55" s="132"/>
      <c r="DC55" s="132"/>
      <c r="DD55" s="132"/>
      <c r="DE55" s="132"/>
      <c r="DH55" s="132"/>
      <c r="DR55" s="132"/>
      <c r="EB55" s="132"/>
      <c r="EL55" s="132"/>
      <c r="EV55" s="132"/>
      <c r="FF55" s="132"/>
      <c r="FP55" s="132"/>
      <c r="FZ55" s="132"/>
      <c r="GJ55" s="132"/>
      <c r="GT55" s="132"/>
      <c r="HD55" s="132"/>
      <c r="HN55" s="132"/>
      <c r="HX55" s="132"/>
      <c r="IH55" s="132"/>
      <c r="IR55" s="132"/>
      <c r="JB55" s="132"/>
      <c r="JL55" s="132"/>
      <c r="JV55" s="132"/>
      <c r="KF55" s="132"/>
      <c r="KP55" s="132"/>
    </row>
    <row xmlns:x14ac="http://schemas.microsoft.com/office/spreadsheetml/2009/9/ac" r="56" s="3" customFormat="true" x14ac:dyDescent="0.25">
      <c r="A56" s="429" t="str">
        <f ca="true">IF(ISBLANK('Data Summary'!A58),"",'Data Summary'!A58)</f>
        <v/>
      </c>
      <c r="B56" s="132"/>
      <c r="L56" s="132"/>
      <c r="V56" s="132"/>
      <c r="AF56" s="132"/>
      <c r="AP56" s="132"/>
      <c r="AZ56" s="132"/>
      <c r="BJ56" s="132"/>
      <c r="BT56" s="132"/>
      <c r="CD56" s="132"/>
      <c r="CN56" s="132"/>
      <c r="CX56" s="132"/>
      <c r="CY56" s="132"/>
      <c r="CZ56" s="132"/>
      <c r="DA56" s="132"/>
      <c r="DB56" s="132"/>
      <c r="DC56" s="132"/>
      <c r="DD56" s="132"/>
      <c r="DE56" s="132"/>
      <c r="DH56" s="132"/>
      <c r="DR56" s="132"/>
      <c r="EB56" s="132"/>
      <c r="EL56" s="132"/>
      <c r="EV56" s="132"/>
      <c r="FF56" s="132"/>
      <c r="FP56" s="132"/>
      <c r="FZ56" s="132"/>
      <c r="GJ56" s="132"/>
      <c r="GT56" s="132"/>
      <c r="HD56" s="132"/>
      <c r="HN56" s="132"/>
      <c r="HX56" s="132"/>
      <c r="IH56" s="132"/>
      <c r="IR56" s="132"/>
      <c r="JB56" s="132"/>
      <c r="JL56" s="132"/>
      <c r="JV56" s="132"/>
      <c r="KF56" s="132"/>
      <c r="KP56" s="132"/>
    </row>
    <row xmlns:x14ac="http://schemas.microsoft.com/office/spreadsheetml/2009/9/ac" r="57" s="3" customFormat="true" x14ac:dyDescent="0.25">
      <c r="A57" s="429" t="str">
        <f ca="true">IF(ISBLANK('Data Summary'!A59),"",'Data Summary'!A59)</f>
        <v/>
      </c>
      <c r="B57" s="132"/>
      <c r="L57" s="132"/>
      <c r="V57" s="132"/>
      <c r="AF57" s="132"/>
      <c r="AP57" s="132"/>
      <c r="AZ57" s="132"/>
      <c r="BJ57" s="132"/>
      <c r="BT57" s="132"/>
      <c r="CD57" s="132"/>
      <c r="CN57" s="132"/>
      <c r="CX57" s="132"/>
      <c r="CY57" s="132"/>
      <c r="CZ57" s="132"/>
      <c r="DA57" s="132"/>
      <c r="DB57" s="132"/>
      <c r="DC57" s="132"/>
      <c r="DD57" s="132"/>
      <c r="DE57" s="132"/>
      <c r="DH57" s="132"/>
      <c r="DR57" s="132"/>
      <c r="EB57" s="132"/>
      <c r="EL57" s="132"/>
      <c r="EV57" s="132"/>
      <c r="FF57" s="132"/>
      <c r="FP57" s="132"/>
      <c r="FZ57" s="132"/>
      <c r="GJ57" s="132"/>
      <c r="GT57" s="132"/>
      <c r="HD57" s="132"/>
      <c r="HN57" s="132"/>
      <c r="HX57" s="132"/>
      <c r="IH57" s="132"/>
      <c r="IR57" s="132"/>
      <c r="JB57" s="132"/>
      <c r="JL57" s="132"/>
      <c r="JV57" s="132"/>
      <c r="KF57" s="132"/>
      <c r="KP57" s="132"/>
    </row>
    <row xmlns:x14ac="http://schemas.microsoft.com/office/spreadsheetml/2009/9/ac" r="58" s="3" customFormat="true" x14ac:dyDescent="0.25">
      <c r="A58" s="429" t="str">
        <f ca="true">IF(ISBLANK('Data Summary'!A60),"",'Data Summary'!A60)</f>
        <v/>
      </c>
      <c r="B58" s="132"/>
      <c r="L58" s="132"/>
      <c r="V58" s="132"/>
      <c r="AF58" s="132"/>
      <c r="AP58" s="132"/>
      <c r="AZ58" s="132"/>
      <c r="BJ58" s="132"/>
      <c r="BT58" s="132"/>
      <c r="CD58" s="132"/>
      <c r="CN58" s="132"/>
      <c r="CX58" s="132"/>
      <c r="CY58" s="132"/>
      <c r="CZ58" s="132"/>
      <c r="DA58" s="132"/>
      <c r="DB58" s="132"/>
      <c r="DC58" s="132"/>
      <c r="DD58" s="132"/>
      <c r="DE58" s="132"/>
      <c r="DH58" s="132"/>
      <c r="DR58" s="132"/>
      <c r="EB58" s="132"/>
      <c r="EL58" s="132"/>
      <c r="EV58" s="132"/>
      <c r="FF58" s="132"/>
      <c r="FP58" s="132"/>
      <c r="FZ58" s="132"/>
      <c r="GJ58" s="132"/>
      <c r="GT58" s="132"/>
      <c r="HD58" s="132"/>
      <c r="HN58" s="132"/>
      <c r="HX58" s="132"/>
      <c r="IH58" s="132"/>
      <c r="IR58" s="132"/>
      <c r="JB58" s="132"/>
      <c r="JL58" s="132"/>
      <c r="JV58" s="132"/>
      <c r="KF58" s="132"/>
      <c r="KP58" s="132"/>
    </row>
    <row xmlns:x14ac="http://schemas.microsoft.com/office/spreadsheetml/2009/9/ac" r="59" s="3" customFormat="true" x14ac:dyDescent="0.25">
      <c r="A59" s="429" t="str">
        <f ca="true">IF(ISBLANK('Data Summary'!A61),"",'Data Summary'!A61)</f>
        <v/>
      </c>
      <c r="B59" s="132"/>
      <c r="L59" s="132"/>
      <c r="V59" s="132"/>
      <c r="AF59" s="132"/>
      <c r="AP59" s="132"/>
      <c r="AZ59" s="132"/>
      <c r="BJ59" s="132"/>
      <c r="BT59" s="132"/>
      <c r="CD59" s="132"/>
      <c r="CN59" s="132"/>
      <c r="CX59" s="132"/>
      <c r="CY59" s="132"/>
      <c r="CZ59" s="132"/>
      <c r="DA59" s="132"/>
      <c r="DB59" s="132"/>
      <c r="DC59" s="132"/>
      <c r="DD59" s="132"/>
      <c r="DE59" s="132"/>
      <c r="DH59" s="132"/>
      <c r="DR59" s="132"/>
      <c r="EB59" s="132"/>
      <c r="EL59" s="132"/>
      <c r="EV59" s="132"/>
      <c r="FF59" s="132"/>
      <c r="FP59" s="132"/>
      <c r="FZ59" s="132"/>
      <c r="GJ59" s="132"/>
      <c r="GT59" s="132"/>
      <c r="HD59" s="132"/>
      <c r="HN59" s="132"/>
      <c r="HX59" s="132"/>
      <c r="IH59" s="132"/>
      <c r="IR59" s="132"/>
      <c r="JB59" s="132"/>
      <c r="JL59" s="132"/>
      <c r="JV59" s="132"/>
      <c r="KF59" s="132"/>
      <c r="KP59" s="132"/>
    </row>
    <row xmlns:x14ac="http://schemas.microsoft.com/office/spreadsheetml/2009/9/ac" r="60" s="3" customFormat="true" x14ac:dyDescent="0.25">
      <c r="A60" s="429" t="str">
        <f ca="true">IF(ISBLANK('Data Summary'!A62),"",'Data Summary'!A62)</f>
        <v/>
      </c>
      <c r="B60" s="132"/>
      <c r="L60" s="132"/>
      <c r="V60" s="132"/>
      <c r="AF60" s="132"/>
      <c r="AP60" s="132"/>
      <c r="AZ60" s="132"/>
      <c r="BJ60" s="132"/>
      <c r="BT60" s="132"/>
      <c r="CD60" s="132"/>
      <c r="CN60" s="132"/>
      <c r="CX60" s="132"/>
      <c r="CY60" s="132"/>
      <c r="CZ60" s="132"/>
      <c r="DA60" s="132"/>
      <c r="DB60" s="132"/>
      <c r="DC60" s="132"/>
      <c r="DD60" s="132"/>
      <c r="DE60" s="132"/>
      <c r="DH60" s="132"/>
      <c r="DR60" s="132"/>
      <c r="EB60" s="132"/>
      <c r="EL60" s="132"/>
      <c r="EV60" s="132"/>
      <c r="FF60" s="132"/>
      <c r="FP60" s="132"/>
      <c r="FZ60" s="132"/>
      <c r="GJ60" s="132"/>
      <c r="GT60" s="132"/>
      <c r="HD60" s="132"/>
      <c r="HN60" s="132"/>
      <c r="HX60" s="132"/>
      <c r="IH60" s="132"/>
      <c r="IR60" s="132"/>
      <c r="JB60" s="132"/>
      <c r="JL60" s="132"/>
      <c r="JV60" s="132"/>
      <c r="KF60" s="132"/>
      <c r="KP60" s="132"/>
    </row>
    <row xmlns:x14ac="http://schemas.microsoft.com/office/spreadsheetml/2009/9/ac" r="61" s="3" customFormat="true" x14ac:dyDescent="0.25">
      <c r="A61" s="429" t="str">
        <f ca="true">IF(ISBLANK('Data Summary'!A63),"",'Data Summary'!A63)</f>
        <v/>
      </c>
      <c r="B61" s="132"/>
      <c r="L61" s="132"/>
      <c r="V61" s="132"/>
      <c r="AF61" s="132"/>
      <c r="AP61" s="132"/>
      <c r="AZ61" s="132"/>
      <c r="BJ61" s="132"/>
      <c r="BT61" s="132"/>
      <c r="CD61" s="132"/>
      <c r="CN61" s="132"/>
      <c r="CX61" s="132"/>
      <c r="CY61" s="132"/>
      <c r="CZ61" s="132"/>
      <c r="DA61" s="132"/>
      <c r="DB61" s="132"/>
      <c r="DC61" s="132"/>
      <c r="DD61" s="132"/>
      <c r="DE61" s="132"/>
      <c r="DH61" s="132"/>
      <c r="DR61" s="132"/>
      <c r="EB61" s="132"/>
      <c r="EL61" s="132"/>
      <c r="EV61" s="132"/>
      <c r="FF61" s="132"/>
      <c r="FP61" s="132"/>
      <c r="FZ61" s="132"/>
      <c r="GJ61" s="132"/>
      <c r="GT61" s="132"/>
      <c r="HD61" s="132"/>
      <c r="HN61" s="132"/>
      <c r="HX61" s="132"/>
      <c r="IH61" s="132"/>
      <c r="IR61" s="132"/>
      <c r="JB61" s="132"/>
      <c r="JL61" s="132"/>
      <c r="JV61" s="132"/>
      <c r="KF61" s="132"/>
      <c r="KP61" s="132"/>
    </row>
    <row xmlns:x14ac="http://schemas.microsoft.com/office/spreadsheetml/2009/9/ac" r="62" s="3" customFormat="true" x14ac:dyDescent="0.25">
      <c r="A62" s="429" t="str">
        <f ca="true">IF(ISBLANK('Data Summary'!A64),"",'Data Summary'!A64)</f>
        <v/>
      </c>
      <c r="B62" s="132"/>
      <c r="L62" s="132"/>
      <c r="V62" s="132"/>
      <c r="AF62" s="132"/>
      <c r="AP62" s="132"/>
      <c r="AZ62" s="132"/>
      <c r="BJ62" s="132"/>
      <c r="BT62" s="132"/>
      <c r="CD62" s="132"/>
      <c r="CN62" s="132"/>
      <c r="CX62" s="132"/>
      <c r="CY62" s="132"/>
      <c r="CZ62" s="132"/>
      <c r="DA62" s="132"/>
      <c r="DB62" s="132"/>
      <c r="DC62" s="132"/>
      <c r="DD62" s="132"/>
      <c r="DE62" s="132"/>
      <c r="DH62" s="132"/>
      <c r="DR62" s="132"/>
      <c r="EB62" s="132"/>
      <c r="EL62" s="132"/>
      <c r="EV62" s="132"/>
      <c r="FF62" s="132"/>
      <c r="FP62" s="132"/>
      <c r="FZ62" s="132"/>
      <c r="GJ62" s="132"/>
      <c r="GT62" s="132"/>
      <c r="HD62" s="132"/>
      <c r="HN62" s="132"/>
      <c r="HX62" s="132"/>
      <c r="IH62" s="132"/>
      <c r="IR62" s="132"/>
      <c r="JB62" s="132"/>
      <c r="JL62" s="132"/>
      <c r="JV62" s="132"/>
      <c r="KF62" s="132"/>
      <c r="KP62" s="132"/>
    </row>
    <row xmlns:x14ac="http://schemas.microsoft.com/office/spreadsheetml/2009/9/ac" r="63" s="3" customFormat="true" x14ac:dyDescent="0.25">
      <c r="A63" s="429" t="str">
        <f ca="true">IF(ISBLANK('Data Summary'!A65),"",'Data Summary'!A65)</f>
        <v/>
      </c>
      <c r="B63" s="132"/>
      <c r="L63" s="132"/>
      <c r="V63" s="132"/>
      <c r="AF63" s="132"/>
      <c r="AP63" s="132"/>
      <c r="AZ63" s="132"/>
      <c r="BJ63" s="132"/>
      <c r="BT63" s="132"/>
      <c r="CD63" s="132"/>
      <c r="CN63" s="132"/>
      <c r="CX63" s="132"/>
      <c r="CY63" s="132"/>
      <c r="CZ63" s="132"/>
      <c r="DA63" s="132"/>
      <c r="DB63" s="132"/>
      <c r="DC63" s="132"/>
      <c r="DD63" s="132"/>
      <c r="DE63" s="132"/>
      <c r="DH63" s="132"/>
      <c r="DR63" s="132"/>
      <c r="EB63" s="132"/>
      <c r="EL63" s="132"/>
      <c r="EV63" s="132"/>
      <c r="FF63" s="132"/>
      <c r="FP63" s="132"/>
      <c r="FZ63" s="132"/>
      <c r="GJ63" s="132"/>
      <c r="GT63" s="132"/>
      <c r="HD63" s="132"/>
      <c r="HN63" s="132"/>
      <c r="HX63" s="132"/>
      <c r="IH63" s="132"/>
      <c r="IR63" s="132"/>
      <c r="JB63" s="132"/>
      <c r="JL63" s="132"/>
      <c r="JV63" s="132"/>
      <c r="KF63" s="132"/>
      <c r="KP63" s="132"/>
    </row>
    <row xmlns:x14ac="http://schemas.microsoft.com/office/spreadsheetml/2009/9/ac" r="64" s="3" customFormat="true" x14ac:dyDescent="0.25">
      <c r="A64" s="429" t="str">
        <f ca="true">IF(ISBLANK('Data Summary'!A66),"",'Data Summary'!A66)</f>
        <v/>
      </c>
      <c r="B64" s="132"/>
      <c r="L64" s="132"/>
      <c r="V64" s="132"/>
      <c r="AF64" s="132"/>
      <c r="AP64" s="132"/>
      <c r="AZ64" s="132"/>
      <c r="BJ64" s="132"/>
      <c r="BT64" s="132"/>
      <c r="CD64" s="132"/>
      <c r="CN64" s="132"/>
      <c r="CX64" s="132"/>
      <c r="CY64" s="132"/>
      <c r="CZ64" s="132"/>
      <c r="DA64" s="132"/>
      <c r="DB64" s="132"/>
      <c r="DC64" s="132"/>
      <c r="DD64" s="132"/>
      <c r="DE64" s="132"/>
      <c r="DH64" s="132"/>
      <c r="DR64" s="132"/>
      <c r="EB64" s="132"/>
      <c r="EL64" s="132"/>
      <c r="EV64" s="132"/>
      <c r="FF64" s="132"/>
      <c r="FP64" s="132"/>
      <c r="FZ64" s="132"/>
      <c r="GJ64" s="132"/>
      <c r="GT64" s="132"/>
      <c r="HD64" s="132"/>
      <c r="HN64" s="132"/>
      <c r="HX64" s="132"/>
      <c r="IH64" s="132"/>
      <c r="IR64" s="132"/>
      <c r="JB64" s="132"/>
      <c r="JL64" s="132"/>
      <c r="JV64" s="132"/>
      <c r="KF64" s="132"/>
      <c r="KP64" s="132"/>
    </row>
    <row xmlns:x14ac="http://schemas.microsoft.com/office/spreadsheetml/2009/9/ac" r="65" s="3" customFormat="true" x14ac:dyDescent="0.25">
      <c r="A65" s="429" t="str">
        <f ca="true">IF(ISBLANK('Data Summary'!A67),"",'Data Summary'!A67)</f>
        <v/>
      </c>
      <c r="B65" s="132"/>
      <c r="L65" s="132"/>
      <c r="V65" s="132"/>
      <c r="AF65" s="132"/>
      <c r="AP65" s="132"/>
      <c r="AZ65" s="132"/>
      <c r="BJ65" s="132"/>
      <c r="BT65" s="132"/>
      <c r="CD65" s="132"/>
      <c r="CN65" s="132"/>
      <c r="CX65" s="132"/>
      <c r="CY65" s="132"/>
      <c r="CZ65" s="132"/>
      <c r="DA65" s="132"/>
      <c r="DB65" s="132"/>
      <c r="DC65" s="132"/>
      <c r="DD65" s="132"/>
      <c r="DE65" s="132"/>
      <c r="DH65" s="132"/>
      <c r="DR65" s="132"/>
      <c r="EB65" s="132"/>
      <c r="EL65" s="132"/>
      <c r="EV65" s="132"/>
      <c r="FF65" s="132"/>
      <c r="FP65" s="132"/>
      <c r="FZ65" s="132"/>
      <c r="GJ65" s="132"/>
      <c r="GT65" s="132"/>
      <c r="HD65" s="132"/>
      <c r="HN65" s="132"/>
      <c r="HX65" s="132"/>
      <c r="IH65" s="132"/>
      <c r="IR65" s="132"/>
      <c r="JB65" s="132"/>
      <c r="JL65" s="132"/>
      <c r="JV65" s="132"/>
      <c r="KF65" s="132"/>
      <c r="KP65" s="132"/>
    </row>
    <row xmlns:x14ac="http://schemas.microsoft.com/office/spreadsheetml/2009/9/ac" r="66" s="3" customFormat="true" x14ac:dyDescent="0.25">
      <c r="A66" s="429" t="str">
        <f ca="true">IF(ISBLANK('Data Summary'!A68),"",'Data Summary'!A68)</f>
        <v/>
      </c>
      <c r="B66" s="132"/>
      <c r="L66" s="132"/>
      <c r="V66" s="132"/>
      <c r="AF66" s="132"/>
      <c r="AP66" s="132"/>
      <c r="AZ66" s="132"/>
      <c r="BJ66" s="132"/>
      <c r="BT66" s="132"/>
      <c r="CD66" s="132"/>
      <c r="CN66" s="132"/>
      <c r="CX66" s="132"/>
      <c r="CY66" s="132"/>
      <c r="CZ66" s="132"/>
      <c r="DA66" s="132"/>
      <c r="DB66" s="132"/>
      <c r="DC66" s="132"/>
      <c r="DD66" s="132"/>
      <c r="DE66" s="132"/>
      <c r="DH66" s="132"/>
      <c r="DR66" s="132"/>
      <c r="EB66" s="132"/>
      <c r="EL66" s="132"/>
      <c r="EV66" s="132"/>
      <c r="FF66" s="132"/>
      <c r="FP66" s="132"/>
      <c r="FZ66" s="132"/>
      <c r="GJ66" s="132"/>
      <c r="GT66" s="132"/>
      <c r="HD66" s="132"/>
      <c r="HN66" s="132"/>
      <c r="HX66" s="132"/>
      <c r="IH66" s="132"/>
      <c r="IR66" s="132"/>
      <c r="JB66" s="132"/>
      <c r="JL66" s="132"/>
      <c r="JV66" s="132"/>
      <c r="KF66" s="132"/>
      <c r="KP66" s="132"/>
    </row>
    <row xmlns:x14ac="http://schemas.microsoft.com/office/spreadsheetml/2009/9/ac" r="67" s="3" customFormat="true" x14ac:dyDescent="0.25">
      <c r="A67" s="429" t="str">
        <f ca="true">IF(ISBLANK('Data Summary'!A69),"",'Data Summary'!A69)</f>
        <v/>
      </c>
      <c r="B67" s="132"/>
      <c r="L67" s="132"/>
      <c r="V67" s="132"/>
      <c r="AF67" s="132"/>
      <c r="AP67" s="132"/>
      <c r="AZ67" s="132"/>
      <c r="BJ67" s="132"/>
      <c r="BT67" s="132"/>
      <c r="CD67" s="132"/>
      <c r="CN67" s="132"/>
      <c r="CX67" s="132"/>
      <c r="CY67" s="132"/>
      <c r="CZ67" s="132"/>
      <c r="DA67" s="132"/>
      <c r="DB67" s="132"/>
      <c r="DC67" s="132"/>
      <c r="DD67" s="132"/>
      <c r="DE67" s="132"/>
      <c r="DH67" s="132"/>
      <c r="DR67" s="132"/>
      <c r="EB67" s="132"/>
      <c r="EL67" s="132"/>
      <c r="EV67" s="132"/>
      <c r="FF67" s="132"/>
      <c r="FP67" s="132"/>
      <c r="FZ67" s="132"/>
      <c r="GJ67" s="132"/>
      <c r="GT67" s="132"/>
      <c r="HD67" s="132"/>
      <c r="HN67" s="132"/>
      <c r="HX67" s="132"/>
      <c r="IH67" s="132"/>
      <c r="IR67" s="132"/>
      <c r="JB67" s="132"/>
      <c r="JL67" s="132"/>
      <c r="JV67" s="132"/>
      <c r="KF67" s="132"/>
      <c r="KP67" s="132"/>
    </row>
    <row xmlns:x14ac="http://schemas.microsoft.com/office/spreadsheetml/2009/9/ac" r="68" s="3" customFormat="true" x14ac:dyDescent="0.25">
      <c r="A68" s="429" t="str">
        <f ca="true">IF(ISBLANK('Data Summary'!A70),"",'Data Summary'!A70)</f>
        <v/>
      </c>
      <c r="B68" s="132"/>
      <c r="L68" s="132"/>
      <c r="V68" s="132"/>
      <c r="AF68" s="132"/>
      <c r="AP68" s="132"/>
      <c r="AZ68" s="132"/>
      <c r="BJ68" s="132"/>
      <c r="BT68" s="132"/>
      <c r="CD68" s="132"/>
      <c r="CN68" s="132"/>
      <c r="CX68" s="132"/>
      <c r="CY68" s="132"/>
      <c r="CZ68" s="132"/>
      <c r="DA68" s="132"/>
      <c r="DB68" s="132"/>
      <c r="DC68" s="132"/>
      <c r="DD68" s="132"/>
      <c r="DE68" s="132"/>
      <c r="DH68" s="132"/>
      <c r="DR68" s="132"/>
      <c r="EB68" s="132"/>
      <c r="EL68" s="132"/>
      <c r="EV68" s="132"/>
      <c r="FF68" s="132"/>
      <c r="FP68" s="132"/>
      <c r="FZ68" s="132"/>
      <c r="GJ68" s="132"/>
      <c r="GT68" s="132"/>
      <c r="HD68" s="132"/>
      <c r="HN68" s="132"/>
      <c r="HX68" s="132"/>
      <c r="IH68" s="132"/>
      <c r="IR68" s="132"/>
      <c r="JB68" s="132"/>
      <c r="JL68" s="132"/>
      <c r="JV68" s="132"/>
      <c r="KF68" s="132"/>
      <c r="KP68" s="132"/>
    </row>
    <row xmlns:x14ac="http://schemas.microsoft.com/office/spreadsheetml/2009/9/ac" r="69" s="3" customFormat="true" x14ac:dyDescent="0.25">
      <c r="A69" s="429" t="str">
        <f ca="true">IF(ISBLANK('Data Summary'!A71),"",'Data Summary'!A71)</f>
        <v/>
      </c>
      <c r="B69" s="132"/>
      <c r="L69" s="132"/>
      <c r="V69" s="132"/>
      <c r="AF69" s="132"/>
      <c r="AP69" s="132"/>
      <c r="AZ69" s="132"/>
      <c r="BJ69" s="132"/>
      <c r="BT69" s="132"/>
      <c r="CD69" s="132"/>
      <c r="CN69" s="132"/>
      <c r="CX69" s="132"/>
      <c r="CY69" s="132"/>
      <c r="CZ69" s="132"/>
      <c r="DA69" s="132"/>
      <c r="DB69" s="132"/>
      <c r="DC69" s="132"/>
      <c r="DD69" s="132"/>
      <c r="DE69" s="132"/>
      <c r="DH69" s="132"/>
      <c r="DR69" s="132"/>
      <c r="EB69" s="132"/>
      <c r="EL69" s="132"/>
      <c r="EV69" s="132"/>
      <c r="FF69" s="132"/>
      <c r="FP69" s="132"/>
      <c r="FZ69" s="132"/>
      <c r="GJ69" s="132"/>
      <c r="GT69" s="132"/>
      <c r="HD69" s="132"/>
      <c r="HN69" s="132"/>
      <c r="HX69" s="132"/>
      <c r="IH69" s="132"/>
      <c r="IR69" s="132"/>
      <c r="JB69" s="132"/>
      <c r="JL69" s="132"/>
      <c r="JV69" s="132"/>
      <c r="KF69" s="132"/>
      <c r="KP69" s="132"/>
    </row>
    <row xmlns:x14ac="http://schemas.microsoft.com/office/spreadsheetml/2009/9/ac" r="70" s="3" customFormat="true" x14ac:dyDescent="0.25">
      <c r="A70" s="429" t="str">
        <f ca="true">IF(ISBLANK('Data Summary'!A72),"",'Data Summary'!A72)</f>
        <v/>
      </c>
      <c r="B70" s="132"/>
      <c r="L70" s="132"/>
      <c r="V70" s="132"/>
      <c r="AF70" s="132"/>
      <c r="AP70" s="132"/>
      <c r="AZ70" s="132"/>
      <c r="BJ70" s="132"/>
      <c r="BT70" s="132"/>
      <c r="CD70" s="132"/>
      <c r="CN70" s="132"/>
      <c r="CX70" s="132"/>
      <c r="CY70" s="132"/>
      <c r="CZ70" s="132"/>
      <c r="DA70" s="132"/>
      <c r="DB70" s="132"/>
      <c r="DC70" s="132"/>
      <c r="DD70" s="132"/>
      <c r="DE70" s="132"/>
      <c r="DH70" s="132"/>
      <c r="DR70" s="132"/>
      <c r="EB70" s="132"/>
      <c r="EL70" s="132"/>
      <c r="EV70" s="132"/>
      <c r="FF70" s="132"/>
      <c r="FP70" s="132"/>
      <c r="FZ70" s="132"/>
      <c r="GJ70" s="132"/>
      <c r="GT70" s="132"/>
      <c r="HD70" s="132"/>
      <c r="HN70" s="132"/>
      <c r="HX70" s="132"/>
      <c r="IH70" s="132"/>
      <c r="IR70" s="132"/>
      <c r="JB70" s="132"/>
      <c r="JL70" s="132"/>
      <c r="JV70" s="132"/>
      <c r="KF70" s="132"/>
      <c r="KP70" s="132"/>
    </row>
    <row xmlns:x14ac="http://schemas.microsoft.com/office/spreadsheetml/2009/9/ac" r="71" s="3" customFormat="true" x14ac:dyDescent="0.25">
      <c r="A71" s="429" t="str">
        <f ca="true">IF(ISBLANK('Data Summary'!A73),"",'Data Summary'!A73)</f>
        <v/>
      </c>
      <c r="B71" s="132"/>
      <c r="L71" s="132"/>
      <c r="V71" s="132"/>
      <c r="AF71" s="132"/>
      <c r="AP71" s="132"/>
      <c r="AZ71" s="132"/>
      <c r="BJ71" s="132"/>
      <c r="BT71" s="132"/>
      <c r="CD71" s="132"/>
      <c r="CN71" s="132"/>
      <c r="CX71" s="132"/>
      <c r="CY71" s="132"/>
      <c r="CZ71" s="132"/>
      <c r="DA71" s="132"/>
      <c r="DB71" s="132"/>
      <c r="DC71" s="132"/>
      <c r="DD71" s="132"/>
      <c r="DE71" s="132"/>
      <c r="DH71" s="132"/>
      <c r="DR71" s="132"/>
      <c r="EB71" s="132"/>
      <c r="EL71" s="132"/>
      <c r="EV71" s="132"/>
      <c r="FF71" s="132"/>
      <c r="FP71" s="132"/>
      <c r="FZ71" s="132"/>
      <c r="GJ71" s="132"/>
      <c r="GT71" s="132"/>
      <c r="HD71" s="132"/>
      <c r="HN71" s="132"/>
      <c r="HX71" s="132"/>
      <c r="IH71" s="132"/>
      <c r="IR71" s="132"/>
      <c r="JB71" s="132"/>
      <c r="JL71" s="132"/>
      <c r="JV71" s="132"/>
      <c r="KF71" s="132"/>
      <c r="KP71" s="132"/>
    </row>
    <row xmlns:x14ac="http://schemas.microsoft.com/office/spreadsheetml/2009/9/ac" r="72" s="3" customFormat="true" x14ac:dyDescent="0.25">
      <c r="A72" s="429" t="str">
        <f ca="true">IF(ISBLANK('Data Summary'!A74),"",'Data Summary'!A74)</f>
        <v/>
      </c>
      <c r="B72" s="132"/>
      <c r="L72" s="132"/>
      <c r="V72" s="132"/>
      <c r="AF72" s="132"/>
      <c r="AP72" s="132"/>
      <c r="AZ72" s="132"/>
      <c r="BJ72" s="132"/>
      <c r="BT72" s="132"/>
      <c r="CD72" s="132"/>
      <c r="CN72" s="132"/>
      <c r="CX72" s="132"/>
      <c r="CY72" s="132"/>
      <c r="CZ72" s="132"/>
      <c r="DA72" s="132"/>
      <c r="DB72" s="132"/>
      <c r="DC72" s="132"/>
      <c r="DD72" s="132"/>
      <c r="DE72" s="132"/>
      <c r="DH72" s="132"/>
      <c r="DR72" s="132"/>
      <c r="EB72" s="132"/>
      <c r="EL72" s="132"/>
      <c r="EV72" s="132"/>
      <c r="FF72" s="132"/>
      <c r="FP72" s="132"/>
      <c r="FZ72" s="132"/>
      <c r="GJ72" s="132"/>
      <c r="GT72" s="132"/>
      <c r="HD72" s="132"/>
      <c r="HN72" s="132"/>
      <c r="HX72" s="132"/>
      <c r="IH72" s="132"/>
      <c r="IR72" s="132"/>
      <c r="JB72" s="132"/>
      <c r="JL72" s="132"/>
      <c r="JV72" s="132"/>
      <c r="KF72" s="132"/>
      <c r="KP72" s="132"/>
    </row>
    <row xmlns:x14ac="http://schemas.microsoft.com/office/spreadsheetml/2009/9/ac" r="73" s="3" customFormat="true" x14ac:dyDescent="0.25">
      <c r="A73" s="429" t="str">
        <f ca="true">IF(ISBLANK('Data Summary'!A75),"",'Data Summary'!A75)</f>
        <v/>
      </c>
      <c r="B73" s="132"/>
      <c r="L73" s="132"/>
      <c r="V73" s="132"/>
      <c r="AF73" s="132"/>
      <c r="AP73" s="132"/>
      <c r="AZ73" s="132"/>
      <c r="BJ73" s="132"/>
      <c r="BT73" s="132"/>
      <c r="CD73" s="132"/>
      <c r="CN73" s="132"/>
      <c r="CX73" s="132"/>
      <c r="CY73" s="132"/>
      <c r="CZ73" s="132"/>
      <c r="DA73" s="132"/>
      <c r="DB73" s="132"/>
      <c r="DC73" s="132"/>
      <c r="DD73" s="132"/>
      <c r="DE73" s="132"/>
      <c r="DH73" s="132"/>
      <c r="DR73" s="132"/>
      <c r="EB73" s="132"/>
      <c r="EL73" s="132"/>
      <c r="EV73" s="132"/>
      <c r="FF73" s="132"/>
      <c r="FP73" s="132"/>
      <c r="FZ73" s="132"/>
      <c r="GJ73" s="132"/>
      <c r="GT73" s="132"/>
      <c r="HD73" s="132"/>
      <c r="HN73" s="132"/>
      <c r="HX73" s="132"/>
      <c r="IH73" s="132"/>
      <c r="IR73" s="132"/>
      <c r="JB73" s="132"/>
      <c r="JL73" s="132"/>
      <c r="JV73" s="132"/>
      <c r="KF73" s="132"/>
      <c r="KP73" s="132"/>
    </row>
    <row xmlns:x14ac="http://schemas.microsoft.com/office/spreadsheetml/2009/9/ac" r="74" s="3" customFormat="true" x14ac:dyDescent="0.25">
      <c r="A74" s="429" t="str">
        <f ca="true">IF(ISBLANK('Data Summary'!A76),"",'Data Summary'!A76)</f>
        <v/>
      </c>
      <c r="B74" s="132"/>
      <c r="L74" s="132"/>
      <c r="V74" s="132"/>
      <c r="AF74" s="132"/>
      <c r="AP74" s="132"/>
      <c r="AZ74" s="132"/>
      <c r="BJ74" s="132"/>
      <c r="BT74" s="132"/>
      <c r="CD74" s="132"/>
      <c r="CN74" s="132"/>
      <c r="CX74" s="132"/>
      <c r="CY74" s="132"/>
      <c r="CZ74" s="132"/>
      <c r="DA74" s="132"/>
      <c r="DB74" s="132"/>
      <c r="DC74" s="132"/>
      <c r="DD74" s="132"/>
      <c r="DE74" s="132"/>
      <c r="DH74" s="132"/>
      <c r="DR74" s="132"/>
      <c r="EB74" s="132"/>
      <c r="EL74" s="132"/>
      <c r="EV74" s="132"/>
      <c r="FF74" s="132"/>
      <c r="FP74" s="132"/>
      <c r="FZ74" s="132"/>
      <c r="GJ74" s="132"/>
      <c r="GT74" s="132"/>
      <c r="HD74" s="132"/>
      <c r="HN74" s="132"/>
      <c r="HX74" s="132"/>
      <c r="IH74" s="132"/>
      <c r="IR74" s="132"/>
      <c r="JB74" s="132"/>
      <c r="JL74" s="132"/>
      <c r="JV74" s="132"/>
      <c r="KF74" s="132"/>
      <c r="KP74" s="132"/>
    </row>
    <row xmlns:x14ac="http://schemas.microsoft.com/office/spreadsheetml/2009/9/ac" r="75" s="3" customFormat="true" x14ac:dyDescent="0.25">
      <c r="A75" s="429" t="str">
        <f ca="true">IF(ISBLANK('Data Summary'!A77),"",'Data Summary'!A77)</f>
        <v/>
      </c>
      <c r="B75" s="132"/>
      <c r="L75" s="132"/>
      <c r="V75" s="132"/>
      <c r="AF75" s="132"/>
      <c r="AP75" s="132"/>
      <c r="AZ75" s="132"/>
      <c r="BJ75" s="132"/>
      <c r="BT75" s="132"/>
      <c r="CD75" s="132"/>
      <c r="CN75" s="132"/>
      <c r="CX75" s="132"/>
      <c r="CY75" s="132"/>
      <c r="CZ75" s="132"/>
      <c r="DA75" s="132"/>
      <c r="DB75" s="132"/>
      <c r="DC75" s="132"/>
      <c r="DD75" s="132"/>
      <c r="DE75" s="132"/>
      <c r="DH75" s="132"/>
      <c r="DR75" s="132"/>
      <c r="EB75" s="132"/>
      <c r="EL75" s="132"/>
      <c r="EV75" s="132"/>
      <c r="FF75" s="132"/>
      <c r="FP75" s="132"/>
      <c r="FZ75" s="132"/>
      <c r="GJ75" s="132"/>
      <c r="GT75" s="132"/>
      <c r="HD75" s="132"/>
      <c r="HN75" s="132"/>
      <c r="HX75" s="132"/>
      <c r="IH75" s="132"/>
      <c r="IR75" s="132"/>
      <c r="JB75" s="132"/>
      <c r="JL75" s="132"/>
      <c r="JV75" s="132"/>
      <c r="KF75" s="132"/>
      <c r="KP75" s="132"/>
    </row>
    <row xmlns:x14ac="http://schemas.microsoft.com/office/spreadsheetml/2009/9/ac" r="76" s="3" customFormat="true" x14ac:dyDescent="0.25">
      <c r="A76" s="429" t="str">
        <f ca="true">IF(ISBLANK('Data Summary'!A78),"",'Data Summary'!A78)</f>
        <v/>
      </c>
      <c r="B76" s="132"/>
      <c r="L76" s="132"/>
      <c r="V76" s="132"/>
      <c r="AF76" s="132"/>
      <c r="AP76" s="132"/>
      <c r="AZ76" s="132"/>
      <c r="BJ76" s="132"/>
      <c r="BT76" s="132"/>
      <c r="CD76" s="132"/>
      <c r="CN76" s="132"/>
      <c r="CX76" s="132"/>
      <c r="CY76" s="132"/>
      <c r="CZ76" s="132"/>
      <c r="DA76" s="132"/>
      <c r="DB76" s="132"/>
      <c r="DC76" s="132"/>
      <c r="DD76" s="132"/>
      <c r="DE76" s="132"/>
      <c r="DH76" s="132"/>
      <c r="DR76" s="132"/>
      <c r="EB76" s="132"/>
      <c r="EL76" s="132"/>
      <c r="EV76" s="132"/>
      <c r="FF76" s="132"/>
      <c r="FP76" s="132"/>
      <c r="FZ76" s="132"/>
      <c r="GJ76" s="132"/>
      <c r="GT76" s="132"/>
      <c r="HD76" s="132"/>
      <c r="HN76" s="132"/>
      <c r="HX76" s="132"/>
      <c r="IH76" s="132"/>
      <c r="IR76" s="132"/>
      <c r="JB76" s="132"/>
      <c r="JL76" s="132"/>
      <c r="JV76" s="132"/>
      <c r="KF76" s="132"/>
      <c r="KP76" s="132"/>
    </row>
    <row xmlns:x14ac="http://schemas.microsoft.com/office/spreadsheetml/2009/9/ac" r="77" s="3" customFormat="true" x14ac:dyDescent="0.25">
      <c r="A77" s="429" t="str">
        <f ca="true">IF(ISBLANK('Data Summary'!A79),"",'Data Summary'!A79)</f>
        <v/>
      </c>
      <c r="B77" s="132"/>
      <c r="L77" s="132"/>
      <c r="V77" s="132"/>
      <c r="AF77" s="132"/>
      <c r="AP77" s="132"/>
      <c r="AZ77" s="132"/>
      <c r="BJ77" s="132"/>
      <c r="BT77" s="132"/>
      <c r="CD77" s="132"/>
      <c r="CN77" s="132"/>
      <c r="CX77" s="132"/>
      <c r="CY77" s="132"/>
      <c r="CZ77" s="132"/>
      <c r="DA77" s="132"/>
      <c r="DB77" s="132"/>
      <c r="DC77" s="132"/>
      <c r="DD77" s="132"/>
      <c r="DE77" s="132"/>
      <c r="DH77" s="132"/>
      <c r="DR77" s="132"/>
      <c r="EB77" s="132"/>
      <c r="EL77" s="132"/>
      <c r="EV77" s="132"/>
      <c r="FF77" s="132"/>
      <c r="FP77" s="132"/>
      <c r="FZ77" s="132"/>
      <c r="GJ77" s="132"/>
      <c r="GT77" s="132"/>
      <c r="HD77" s="132"/>
      <c r="HN77" s="132"/>
      <c r="HX77" s="132"/>
      <c r="IH77" s="132"/>
      <c r="IR77" s="132"/>
      <c r="JB77" s="132"/>
      <c r="JL77" s="132"/>
      <c r="JV77" s="132"/>
      <c r="KF77" s="132"/>
      <c r="KP77" s="132"/>
    </row>
    <row xmlns:x14ac="http://schemas.microsoft.com/office/spreadsheetml/2009/9/ac" r="78" s="3" customFormat="true" x14ac:dyDescent="0.25">
      <c r="A78" s="429" t="str">
        <f ca="true">IF(ISBLANK('Data Summary'!A80),"",'Data Summary'!A80)</f>
        <v/>
      </c>
      <c r="B78" s="132"/>
      <c r="L78" s="132"/>
      <c r="V78" s="132"/>
      <c r="AF78" s="132"/>
      <c r="AP78" s="132"/>
      <c r="AZ78" s="132"/>
      <c r="BJ78" s="132"/>
      <c r="BT78" s="132"/>
      <c r="CD78" s="132"/>
      <c r="CN78" s="132"/>
      <c r="CX78" s="132"/>
      <c r="CY78" s="132"/>
      <c r="CZ78" s="132"/>
      <c r="DA78" s="132"/>
      <c r="DB78" s="132"/>
      <c r="DC78" s="132"/>
      <c r="DD78" s="132"/>
      <c r="DE78" s="132"/>
      <c r="DH78" s="132"/>
      <c r="DR78" s="132"/>
      <c r="EB78" s="132"/>
      <c r="EL78" s="132"/>
      <c r="EV78" s="132"/>
      <c r="FF78" s="132"/>
      <c r="FP78" s="132"/>
      <c r="FZ78" s="132"/>
      <c r="GJ78" s="132"/>
      <c r="GT78" s="132"/>
      <c r="HD78" s="132"/>
      <c r="HN78" s="132"/>
      <c r="HX78" s="132"/>
      <c r="IH78" s="132"/>
      <c r="IR78" s="132"/>
      <c r="JB78" s="132"/>
      <c r="JL78" s="132"/>
      <c r="JV78" s="132"/>
      <c r="KF78" s="132"/>
      <c r="KP78" s="132"/>
    </row>
    <row xmlns:x14ac="http://schemas.microsoft.com/office/spreadsheetml/2009/9/ac" r="79" s="3" customFormat="true" x14ac:dyDescent="0.25">
      <c r="A79" s="429" t="str">
        <f ca="true">IF(ISBLANK('Data Summary'!A81),"",'Data Summary'!A81)</f>
        <v/>
      </c>
      <c r="B79" s="132"/>
      <c r="L79" s="132"/>
      <c r="V79" s="132"/>
      <c r="AF79" s="132"/>
      <c r="AP79" s="132"/>
      <c r="AZ79" s="132"/>
      <c r="BJ79" s="132"/>
      <c r="BT79" s="132"/>
      <c r="CD79" s="132"/>
      <c r="CN79" s="132"/>
      <c r="CX79" s="132"/>
      <c r="CY79" s="132"/>
      <c r="CZ79" s="132"/>
      <c r="DA79" s="132"/>
      <c r="DB79" s="132"/>
      <c r="DC79" s="132"/>
      <c r="DD79" s="132"/>
      <c r="DE79" s="132"/>
      <c r="DH79" s="132"/>
      <c r="DR79" s="132"/>
      <c r="EB79" s="132"/>
      <c r="EL79" s="132"/>
      <c r="EV79" s="132"/>
      <c r="FF79" s="132"/>
      <c r="FP79" s="132"/>
      <c r="FZ79" s="132"/>
      <c r="GJ79" s="132"/>
      <c r="GT79" s="132"/>
      <c r="HD79" s="132"/>
      <c r="HN79" s="132"/>
      <c r="HX79" s="132"/>
      <c r="IH79" s="132"/>
      <c r="IR79" s="132"/>
      <c r="JB79" s="132"/>
      <c r="JL79" s="132"/>
      <c r="JV79" s="132"/>
      <c r="KF79" s="132"/>
      <c r="KP79" s="132"/>
    </row>
    <row xmlns:x14ac="http://schemas.microsoft.com/office/spreadsheetml/2009/9/ac" r="80" s="3" customFormat="true" x14ac:dyDescent="0.25">
      <c r="A80" s="429" t="str">
        <f ca="true">IF(ISBLANK('Data Summary'!A82),"",'Data Summary'!A82)</f>
        <v/>
      </c>
      <c r="B80" s="132"/>
      <c r="L80" s="132"/>
      <c r="V80" s="132"/>
      <c r="AF80" s="132"/>
      <c r="AP80" s="132"/>
      <c r="AZ80" s="132"/>
      <c r="BJ80" s="132"/>
      <c r="BT80" s="132"/>
      <c r="CD80" s="132"/>
      <c r="CN80" s="132"/>
      <c r="CX80" s="132"/>
      <c r="CY80" s="132"/>
      <c r="CZ80" s="132"/>
      <c r="DA80" s="132"/>
      <c r="DB80" s="132"/>
      <c r="DC80" s="132"/>
      <c r="DD80" s="132"/>
      <c r="DE80" s="132"/>
      <c r="DH80" s="132"/>
      <c r="DR80" s="132"/>
      <c r="EB80" s="132"/>
      <c r="EL80" s="132"/>
      <c r="EV80" s="132"/>
      <c r="FF80" s="132"/>
      <c r="FP80" s="132"/>
      <c r="FZ80" s="132"/>
      <c r="GJ80" s="132"/>
      <c r="GT80" s="132"/>
      <c r="HD80" s="132"/>
      <c r="HN80" s="132"/>
      <c r="HX80" s="132"/>
      <c r="IH80" s="132"/>
      <c r="IR80" s="132"/>
      <c r="JB80" s="132"/>
      <c r="JL80" s="132"/>
      <c r="JV80" s="132"/>
      <c r="KF80" s="132"/>
      <c r="KP80" s="132"/>
    </row>
    <row xmlns:x14ac="http://schemas.microsoft.com/office/spreadsheetml/2009/9/ac" r="81" s="3" customFormat="true" x14ac:dyDescent="0.25">
      <c r="A81" s="429" t="str">
        <f ca="true">IF(ISBLANK('Data Summary'!A83),"",'Data Summary'!A83)</f>
        <v/>
      </c>
      <c r="B81" s="132"/>
      <c r="L81" s="132"/>
      <c r="V81" s="132"/>
      <c r="AF81" s="132"/>
      <c r="AP81" s="132"/>
      <c r="AZ81" s="132"/>
      <c r="BJ81" s="132"/>
      <c r="BT81" s="132"/>
      <c r="CD81" s="132"/>
      <c r="CN81" s="132"/>
      <c r="CX81" s="132"/>
      <c r="CY81" s="132"/>
      <c r="CZ81" s="132"/>
      <c r="DA81" s="132"/>
      <c r="DB81" s="132"/>
      <c r="DC81" s="132"/>
      <c r="DD81" s="132"/>
      <c r="DE81" s="132"/>
      <c r="DH81" s="132"/>
      <c r="DR81" s="132"/>
      <c r="EB81" s="132"/>
      <c r="EL81" s="132"/>
      <c r="EV81" s="132"/>
      <c r="FF81" s="132"/>
      <c r="FP81" s="132"/>
      <c r="FZ81" s="132"/>
      <c r="GJ81" s="132"/>
      <c r="GT81" s="132"/>
      <c r="HD81" s="132"/>
      <c r="HN81" s="132"/>
      <c r="HX81" s="132"/>
      <c r="IH81" s="132"/>
      <c r="IR81" s="132"/>
      <c r="JB81" s="132"/>
      <c r="JL81" s="132"/>
      <c r="JV81" s="132"/>
      <c r="KF81" s="132"/>
      <c r="KP81" s="132"/>
    </row>
    <row xmlns:x14ac="http://schemas.microsoft.com/office/spreadsheetml/2009/9/ac" r="82" s="3" customFormat="true" x14ac:dyDescent="0.25">
      <c r="A82" s="429" t="str">
        <f ca="true">IF(ISBLANK('Data Summary'!A84),"",'Data Summary'!A84)</f>
        <v/>
      </c>
      <c r="B82" s="132"/>
      <c r="L82" s="132"/>
      <c r="V82" s="132"/>
      <c r="AF82" s="132"/>
      <c r="AP82" s="132"/>
      <c r="AZ82" s="132"/>
      <c r="BJ82" s="132"/>
      <c r="BT82" s="132"/>
      <c r="CD82" s="132"/>
      <c r="CN82" s="132"/>
      <c r="CX82" s="132"/>
      <c r="CY82" s="132"/>
      <c r="CZ82" s="132"/>
      <c r="DA82" s="132"/>
      <c r="DB82" s="132"/>
      <c r="DC82" s="132"/>
      <c r="DD82" s="132"/>
      <c r="DE82" s="132"/>
      <c r="DH82" s="132"/>
      <c r="DR82" s="132"/>
      <c r="EB82" s="132"/>
      <c r="EL82" s="132"/>
      <c r="EV82" s="132"/>
      <c r="FF82" s="132"/>
      <c r="FP82" s="132"/>
      <c r="FZ82" s="132"/>
      <c r="GJ82" s="132"/>
      <c r="GT82" s="132"/>
      <c r="HD82" s="132"/>
      <c r="HN82" s="132"/>
      <c r="HX82" s="132"/>
      <c r="IH82" s="132"/>
      <c r="IR82" s="132"/>
      <c r="JB82" s="132"/>
      <c r="JL82" s="132"/>
      <c r="JV82" s="132"/>
      <c r="KF82" s="132"/>
      <c r="KP82" s="132"/>
    </row>
    <row xmlns:x14ac="http://schemas.microsoft.com/office/spreadsheetml/2009/9/ac" r="83" s="3" customFormat="true" x14ac:dyDescent="0.25">
      <c r="A83" s="429" t="str">
        <f ca="true">IF(ISBLANK('Data Summary'!A85),"",'Data Summary'!A85)</f>
        <v/>
      </c>
      <c r="B83" s="132"/>
      <c r="L83" s="132"/>
      <c r="V83" s="132"/>
      <c r="AF83" s="132"/>
      <c r="AP83" s="132"/>
      <c r="AZ83" s="132"/>
      <c r="BJ83" s="132"/>
      <c r="BT83" s="132"/>
      <c r="CD83" s="132"/>
      <c r="CN83" s="132"/>
      <c r="CX83" s="132"/>
      <c r="CY83" s="132"/>
      <c r="CZ83" s="132"/>
      <c r="DA83" s="132"/>
      <c r="DB83" s="132"/>
      <c r="DC83" s="132"/>
      <c r="DD83" s="132"/>
      <c r="DE83" s="132"/>
      <c r="DH83" s="132"/>
      <c r="DR83" s="132"/>
      <c r="EB83" s="132"/>
      <c r="EL83" s="132"/>
      <c r="EV83" s="132"/>
      <c r="FF83" s="132"/>
      <c r="FP83" s="132"/>
      <c r="FZ83" s="132"/>
      <c r="GJ83" s="132"/>
      <c r="GT83" s="132"/>
      <c r="HD83" s="132"/>
      <c r="HN83" s="132"/>
      <c r="HX83" s="132"/>
      <c r="IH83" s="132"/>
      <c r="IR83" s="132"/>
      <c r="JB83" s="132"/>
      <c r="JL83" s="132"/>
      <c r="JV83" s="132"/>
      <c r="KF83" s="132"/>
      <c r="KP83" s="132"/>
    </row>
    <row xmlns:x14ac="http://schemas.microsoft.com/office/spreadsheetml/2009/9/ac" r="84" s="3" customFormat="true" x14ac:dyDescent="0.25">
      <c r="A84" s="429" t="str">
        <f ca="true">IF(ISBLANK('Data Summary'!A86),"",'Data Summary'!A86)</f>
        <v/>
      </c>
      <c r="B84" s="132"/>
      <c r="L84" s="132"/>
      <c r="V84" s="132"/>
      <c r="AF84" s="132"/>
      <c r="AP84" s="132"/>
      <c r="AZ84" s="132"/>
      <c r="BJ84" s="132"/>
      <c r="BT84" s="132"/>
      <c r="CD84" s="132"/>
      <c r="CN84" s="132"/>
      <c r="CX84" s="132"/>
      <c r="CY84" s="132"/>
      <c r="CZ84" s="132"/>
      <c r="DA84" s="132"/>
      <c r="DB84" s="132"/>
      <c r="DC84" s="132"/>
      <c r="DD84" s="132"/>
      <c r="DE84" s="132"/>
      <c r="DH84" s="132"/>
      <c r="DR84" s="132"/>
      <c r="EB84" s="132"/>
      <c r="EL84" s="132"/>
      <c r="EV84" s="132"/>
      <c r="FF84" s="132"/>
      <c r="FP84" s="132"/>
      <c r="FZ84" s="132"/>
      <c r="GJ84" s="132"/>
      <c r="GT84" s="132"/>
      <c r="HD84" s="132"/>
      <c r="HN84" s="132"/>
      <c r="HX84" s="132"/>
      <c r="IH84" s="132"/>
      <c r="IR84" s="132"/>
      <c r="JB84" s="132"/>
      <c r="JL84" s="132"/>
      <c r="JV84" s="132"/>
      <c r="KF84" s="132"/>
      <c r="KP84" s="132"/>
    </row>
    <row xmlns:x14ac="http://schemas.microsoft.com/office/spreadsheetml/2009/9/ac" r="85" s="3" customFormat="true" x14ac:dyDescent="0.25">
      <c r="A85" s="429" t="str">
        <f ca="true">IF(ISBLANK('Data Summary'!A87),"",'Data Summary'!A87)</f>
        <v/>
      </c>
      <c r="B85" s="132"/>
      <c r="L85" s="132"/>
      <c r="V85" s="132"/>
      <c r="AF85" s="132"/>
      <c r="AP85" s="132"/>
      <c r="AZ85" s="132"/>
      <c r="BJ85" s="132"/>
      <c r="BT85" s="132"/>
      <c r="CD85" s="132"/>
      <c r="CN85" s="132"/>
      <c r="CX85" s="132"/>
      <c r="CY85" s="132"/>
      <c r="CZ85" s="132"/>
      <c r="DA85" s="132"/>
      <c r="DB85" s="132"/>
      <c r="DC85" s="132"/>
      <c r="DD85" s="132"/>
      <c r="DE85" s="132"/>
      <c r="DH85" s="132"/>
      <c r="DR85" s="132"/>
      <c r="EB85" s="132"/>
      <c r="EL85" s="132"/>
      <c r="EV85" s="132"/>
      <c r="FF85" s="132"/>
      <c r="FP85" s="132"/>
      <c r="FZ85" s="132"/>
      <c r="GJ85" s="132"/>
      <c r="GT85" s="132"/>
      <c r="HD85" s="132"/>
      <c r="HN85" s="132"/>
      <c r="HX85" s="132"/>
      <c r="IH85" s="132"/>
      <c r="IR85" s="132"/>
      <c r="JB85" s="132"/>
      <c r="JL85" s="132"/>
      <c r="JV85" s="132"/>
      <c r="KF85" s="132"/>
      <c r="KP85" s="132"/>
    </row>
    <row xmlns:x14ac="http://schemas.microsoft.com/office/spreadsheetml/2009/9/ac" r="86" s="3" customFormat="true" x14ac:dyDescent="0.25">
      <c r="A86" s="429" t="str">
        <f ca="true">IF(ISBLANK('Data Summary'!A88),"",'Data Summary'!A88)</f>
        <v/>
      </c>
      <c r="B86" s="132"/>
      <c r="L86" s="132"/>
      <c r="V86" s="132"/>
      <c r="AF86" s="132"/>
      <c r="AP86" s="132"/>
      <c r="AZ86" s="132"/>
      <c r="BJ86" s="132"/>
      <c r="BT86" s="132"/>
      <c r="CD86" s="132"/>
      <c r="CN86" s="132"/>
      <c r="CX86" s="132"/>
      <c r="CY86" s="132"/>
      <c r="CZ86" s="132"/>
      <c r="DA86" s="132"/>
      <c r="DB86" s="132"/>
      <c r="DC86" s="132"/>
      <c r="DD86" s="132"/>
      <c r="DE86" s="132"/>
      <c r="DH86" s="132"/>
      <c r="DR86" s="132"/>
      <c r="EB86" s="132"/>
      <c r="EL86" s="132"/>
      <c r="EV86" s="132"/>
      <c r="FF86" s="132"/>
      <c r="FP86" s="132"/>
      <c r="FZ86" s="132"/>
      <c r="GJ86" s="132"/>
      <c r="GT86" s="132"/>
      <c r="HD86" s="132"/>
      <c r="HN86" s="132"/>
      <c r="HX86" s="132"/>
      <c r="IH86" s="132"/>
      <c r="IR86" s="132"/>
      <c r="JB86" s="132"/>
      <c r="JL86" s="132"/>
      <c r="JV86" s="132"/>
      <c r="KF86" s="132"/>
      <c r="KP86" s="132"/>
    </row>
    <row xmlns:x14ac="http://schemas.microsoft.com/office/spreadsheetml/2009/9/ac" r="87" s="3" customFormat="true" x14ac:dyDescent="0.25">
      <c r="A87" s="429" t="str">
        <f ca="true">IF(ISBLANK('Data Summary'!A89),"",'Data Summary'!A89)</f>
        <v/>
      </c>
      <c r="B87" s="132"/>
      <c r="L87" s="132"/>
      <c r="V87" s="132"/>
      <c r="AF87" s="132"/>
      <c r="AP87" s="132"/>
      <c r="AZ87" s="132"/>
      <c r="BJ87" s="132"/>
      <c r="BT87" s="132"/>
      <c r="CD87" s="132"/>
      <c r="CN87" s="132"/>
      <c r="CX87" s="132"/>
      <c r="CY87" s="132"/>
      <c r="CZ87" s="132"/>
      <c r="DA87" s="132"/>
      <c r="DB87" s="132"/>
      <c r="DC87" s="132"/>
      <c r="DD87" s="132"/>
      <c r="DE87" s="132"/>
      <c r="DH87" s="132"/>
      <c r="DR87" s="132"/>
      <c r="EB87" s="132"/>
      <c r="EL87" s="132"/>
      <c r="EV87" s="132"/>
      <c r="FF87" s="132"/>
      <c r="FP87" s="132"/>
      <c r="FZ87" s="132"/>
      <c r="GJ87" s="132"/>
      <c r="GT87" s="132"/>
      <c r="HD87" s="132"/>
      <c r="HN87" s="132"/>
      <c r="HX87" s="132"/>
      <c r="IH87" s="132"/>
      <c r="IR87" s="132"/>
      <c r="JB87" s="132"/>
      <c r="JL87" s="132"/>
      <c r="JV87" s="132"/>
      <c r="KF87" s="132"/>
      <c r="KP87" s="132"/>
    </row>
    <row xmlns:x14ac="http://schemas.microsoft.com/office/spreadsheetml/2009/9/ac" r="88" s="3" customFormat="true" x14ac:dyDescent="0.25">
      <c r="A88" s="429" t="str">
        <f ca="true">IF(ISBLANK('Data Summary'!A90),"",'Data Summary'!A90)</f>
        <v/>
      </c>
      <c r="B88" s="132"/>
      <c r="L88" s="132"/>
      <c r="V88" s="132"/>
      <c r="AF88" s="132"/>
      <c r="AP88" s="132"/>
      <c r="AZ88" s="132"/>
      <c r="BJ88" s="132"/>
      <c r="BT88" s="132"/>
      <c r="CD88" s="132"/>
      <c r="CN88" s="132"/>
      <c r="CX88" s="132"/>
      <c r="CY88" s="132"/>
      <c r="CZ88" s="132"/>
      <c r="DA88" s="132"/>
      <c r="DB88" s="132"/>
      <c r="DC88" s="132"/>
      <c r="DD88" s="132"/>
      <c r="DE88" s="132"/>
      <c r="DH88" s="132"/>
      <c r="DR88" s="132"/>
      <c r="EB88" s="132"/>
      <c r="EL88" s="132"/>
      <c r="EV88" s="132"/>
      <c r="FF88" s="132"/>
      <c r="FP88" s="132"/>
      <c r="FZ88" s="132"/>
      <c r="GJ88" s="132"/>
      <c r="GT88" s="132"/>
      <c r="HD88" s="132"/>
      <c r="HN88" s="132"/>
      <c r="HX88" s="132"/>
      <c r="IH88" s="132"/>
      <c r="IR88" s="132"/>
      <c r="JB88" s="132"/>
      <c r="JL88" s="132"/>
      <c r="JV88" s="132"/>
      <c r="KF88" s="132"/>
      <c r="KP88" s="132"/>
    </row>
    <row xmlns:x14ac="http://schemas.microsoft.com/office/spreadsheetml/2009/9/ac" r="89" s="3" customFormat="true" x14ac:dyDescent="0.25">
      <c r="A89" s="429" t="str">
        <f ca="true">IF(ISBLANK('Data Summary'!A91),"",'Data Summary'!A91)</f>
        <v/>
      </c>
      <c r="B89" s="132"/>
      <c r="L89" s="132"/>
      <c r="V89" s="132"/>
      <c r="AF89" s="132"/>
      <c r="AP89" s="132"/>
      <c r="AZ89" s="132"/>
      <c r="BJ89" s="132"/>
      <c r="BT89" s="132"/>
      <c r="CD89" s="132"/>
      <c r="CN89" s="132"/>
      <c r="CX89" s="132"/>
      <c r="CY89" s="132"/>
      <c r="CZ89" s="132"/>
      <c r="DA89" s="132"/>
      <c r="DB89" s="132"/>
      <c r="DC89" s="132"/>
      <c r="DD89" s="132"/>
      <c r="DE89" s="132"/>
      <c r="DH89" s="132"/>
      <c r="DR89" s="132"/>
      <c r="EB89" s="132"/>
      <c r="EL89" s="132"/>
      <c r="EV89" s="132"/>
      <c r="FF89" s="132"/>
      <c r="FP89" s="132"/>
      <c r="FZ89" s="132"/>
      <c r="GJ89" s="132"/>
      <c r="GT89" s="132"/>
      <c r="HD89" s="132"/>
      <c r="HN89" s="132"/>
      <c r="HX89" s="132"/>
      <c r="IH89" s="132"/>
      <c r="IR89" s="132"/>
      <c r="JB89" s="132"/>
      <c r="JL89" s="132"/>
      <c r="JV89" s="132"/>
      <c r="KF89" s="132"/>
      <c r="KP89" s="132"/>
    </row>
    <row xmlns:x14ac="http://schemas.microsoft.com/office/spreadsheetml/2009/9/ac" r="90" s="3" customFormat="true" x14ac:dyDescent="0.25">
      <c r="A90" s="429" t="str">
        <f ca="true">IF(ISBLANK('Data Summary'!A92),"",'Data Summary'!A92)</f>
        <v/>
      </c>
      <c r="B90" s="132"/>
      <c r="L90" s="132"/>
      <c r="V90" s="132"/>
      <c r="AF90" s="132"/>
      <c r="AP90" s="132"/>
      <c r="AZ90" s="132"/>
      <c r="BJ90" s="132"/>
      <c r="BT90" s="132"/>
      <c r="CD90" s="132"/>
      <c r="CN90" s="132"/>
      <c r="CX90" s="132"/>
      <c r="CY90" s="132"/>
      <c r="CZ90" s="132"/>
      <c r="DA90" s="132"/>
      <c r="DB90" s="132"/>
      <c r="DC90" s="132"/>
      <c r="DD90" s="132"/>
      <c r="DE90" s="132"/>
      <c r="DH90" s="132"/>
      <c r="DR90" s="132"/>
      <c r="EB90" s="132"/>
      <c r="EL90" s="132"/>
      <c r="EV90" s="132"/>
      <c r="FF90" s="132"/>
      <c r="FP90" s="132"/>
      <c r="FZ90" s="132"/>
      <c r="GJ90" s="132"/>
      <c r="GT90" s="132"/>
      <c r="HD90" s="132"/>
      <c r="HN90" s="132"/>
      <c r="HX90" s="132"/>
      <c r="IH90" s="132"/>
      <c r="IR90" s="132"/>
      <c r="JB90" s="132"/>
      <c r="JL90" s="132"/>
      <c r="JV90" s="132"/>
      <c r="KF90" s="132"/>
      <c r="KP90" s="132"/>
    </row>
    <row xmlns:x14ac="http://schemas.microsoft.com/office/spreadsheetml/2009/9/ac" r="91" s="3" customFormat="true" x14ac:dyDescent="0.25">
      <c r="A91" s="429" t="str">
        <f ca="true">IF(ISBLANK('Data Summary'!A93),"",'Data Summary'!A93)</f>
        <v/>
      </c>
      <c r="B91" s="132"/>
      <c r="L91" s="132"/>
      <c r="V91" s="132"/>
      <c r="AF91" s="132"/>
      <c r="AP91" s="132"/>
      <c r="AZ91" s="132"/>
      <c r="BJ91" s="132"/>
      <c r="BT91" s="132"/>
      <c r="CD91" s="132"/>
      <c r="CN91" s="132"/>
      <c r="CX91" s="132"/>
      <c r="CY91" s="132"/>
      <c r="CZ91" s="132"/>
      <c r="DA91" s="132"/>
      <c r="DB91" s="132"/>
      <c r="DC91" s="132"/>
      <c r="DD91" s="132"/>
      <c r="DE91" s="132"/>
      <c r="DH91" s="132"/>
      <c r="DR91" s="132"/>
      <c r="EB91" s="132"/>
      <c r="EL91" s="132"/>
      <c r="EV91" s="132"/>
      <c r="FF91" s="132"/>
      <c r="FP91" s="132"/>
      <c r="FZ91" s="132"/>
      <c r="GJ91" s="132"/>
      <c r="GT91" s="132"/>
      <c r="HD91" s="132"/>
      <c r="HN91" s="132"/>
      <c r="HX91" s="132"/>
      <c r="IH91" s="132"/>
      <c r="IR91" s="132"/>
      <c r="JB91" s="132"/>
      <c r="JL91" s="132"/>
      <c r="JV91" s="132"/>
      <c r="KF91" s="132"/>
      <c r="KP91" s="132"/>
    </row>
    <row xmlns:x14ac="http://schemas.microsoft.com/office/spreadsheetml/2009/9/ac" r="92" s="3" customFormat="true" x14ac:dyDescent="0.25">
      <c r="A92" s="429" t="str">
        <f ca="true">IF(ISBLANK('Data Summary'!A94),"",'Data Summary'!A94)</f>
        <v/>
      </c>
      <c r="B92" s="132"/>
      <c r="L92" s="132"/>
      <c r="V92" s="132"/>
      <c r="AF92" s="132"/>
      <c r="AP92" s="132"/>
      <c r="AZ92" s="132"/>
      <c r="BJ92" s="132"/>
      <c r="BT92" s="132"/>
      <c r="CD92" s="132"/>
      <c r="CN92" s="132"/>
      <c r="CX92" s="132"/>
      <c r="CY92" s="132"/>
      <c r="CZ92" s="132"/>
      <c r="DA92" s="132"/>
      <c r="DB92" s="132"/>
      <c r="DC92" s="132"/>
      <c r="DD92" s="132"/>
      <c r="DE92" s="132"/>
      <c r="DH92" s="132"/>
      <c r="DR92" s="132"/>
      <c r="EB92" s="132"/>
      <c r="EL92" s="132"/>
      <c r="EV92" s="132"/>
      <c r="FF92" s="132"/>
      <c r="FP92" s="132"/>
      <c r="FZ92" s="132"/>
      <c r="GJ92" s="132"/>
      <c r="GT92" s="132"/>
      <c r="HD92" s="132"/>
      <c r="HN92" s="132"/>
      <c r="HX92" s="132"/>
      <c r="IH92" s="132"/>
      <c r="IR92" s="132"/>
      <c r="JB92" s="132"/>
      <c r="JL92" s="132"/>
      <c r="JV92" s="132"/>
      <c r="KF92" s="132"/>
      <c r="KP92" s="132"/>
    </row>
    <row xmlns:x14ac="http://schemas.microsoft.com/office/spreadsheetml/2009/9/ac" r="93" s="3" customFormat="true" x14ac:dyDescent="0.25">
      <c r="A93" s="429" t="str">
        <f ca="true">IF(ISBLANK('Data Summary'!A95),"",'Data Summary'!A95)</f>
        <v/>
      </c>
      <c r="B93" s="132"/>
      <c r="L93" s="132"/>
      <c r="V93" s="132"/>
      <c r="AF93" s="132"/>
      <c r="AP93" s="132"/>
      <c r="AZ93" s="132"/>
      <c r="BJ93" s="132"/>
      <c r="BT93" s="132"/>
      <c r="CD93" s="132"/>
      <c r="CN93" s="132"/>
      <c r="CX93" s="132"/>
      <c r="CY93" s="132"/>
      <c r="CZ93" s="132"/>
      <c r="DA93" s="132"/>
      <c r="DB93" s="132"/>
      <c r="DC93" s="132"/>
      <c r="DD93" s="132"/>
      <c r="DE93" s="132"/>
      <c r="DH93" s="132"/>
      <c r="DR93" s="132"/>
      <c r="EB93" s="132"/>
      <c r="EL93" s="132"/>
      <c r="EV93" s="132"/>
      <c r="FF93" s="132"/>
      <c r="FP93" s="132"/>
      <c r="FZ93" s="132"/>
      <c r="GJ93" s="132"/>
      <c r="GT93" s="132"/>
      <c r="HD93" s="132"/>
      <c r="HN93" s="132"/>
      <c r="HX93" s="132"/>
      <c r="IH93" s="132"/>
      <c r="IR93" s="132"/>
      <c r="JB93" s="132"/>
      <c r="JL93" s="132"/>
      <c r="JV93" s="132"/>
      <c r="KF93" s="132"/>
      <c r="KP93" s="132"/>
    </row>
    <row xmlns:x14ac="http://schemas.microsoft.com/office/spreadsheetml/2009/9/ac" r="94" s="3" customFormat="true" x14ac:dyDescent="0.25">
      <c r="A94" s="429" t="str">
        <f ca="true">IF(ISBLANK('Data Summary'!A96),"",'Data Summary'!A96)</f>
        <v/>
      </c>
      <c r="B94" s="132"/>
      <c r="L94" s="132"/>
      <c r="V94" s="132"/>
      <c r="AF94" s="132"/>
      <c r="AP94" s="132"/>
      <c r="AZ94" s="132"/>
      <c r="BJ94" s="132"/>
      <c r="BT94" s="132"/>
      <c r="CD94" s="132"/>
      <c r="CN94" s="132"/>
      <c r="CX94" s="132"/>
      <c r="CY94" s="132"/>
      <c r="CZ94" s="132"/>
      <c r="DA94" s="132"/>
      <c r="DB94" s="132"/>
      <c r="DC94" s="132"/>
      <c r="DD94" s="132"/>
      <c r="DE94" s="132"/>
      <c r="DH94" s="132"/>
      <c r="DR94" s="132"/>
      <c r="EB94" s="132"/>
      <c r="EL94" s="132"/>
      <c r="EV94" s="132"/>
      <c r="FF94" s="132"/>
      <c r="FP94" s="132"/>
      <c r="FZ94" s="132"/>
      <c r="GJ94" s="132"/>
      <c r="GT94" s="132"/>
      <c r="HD94" s="132"/>
      <c r="HN94" s="132"/>
      <c r="HX94" s="132"/>
      <c r="IH94" s="132"/>
      <c r="IR94" s="132"/>
      <c r="JB94" s="132"/>
      <c r="JL94" s="132"/>
      <c r="JV94" s="132"/>
      <c r="KF94" s="132"/>
      <c r="KP94" s="132"/>
    </row>
    <row xmlns:x14ac="http://schemas.microsoft.com/office/spreadsheetml/2009/9/ac" r="95" s="3" customFormat="true" x14ac:dyDescent="0.25">
      <c r="A95" s="429" t="str">
        <f ca="true">IF(ISBLANK('Data Summary'!A97),"",'Data Summary'!A97)</f>
        <v/>
      </c>
      <c r="B95" s="132"/>
      <c r="L95" s="132"/>
      <c r="V95" s="132"/>
      <c r="AF95" s="132"/>
      <c r="AP95" s="132"/>
      <c r="AZ95" s="132"/>
      <c r="BJ95" s="132"/>
      <c r="BT95" s="132"/>
      <c r="CD95" s="132"/>
      <c r="CN95" s="132"/>
      <c r="CX95" s="132"/>
      <c r="CY95" s="132"/>
      <c r="CZ95" s="132"/>
      <c r="DA95" s="132"/>
      <c r="DB95" s="132"/>
      <c r="DC95" s="132"/>
      <c r="DD95" s="132"/>
      <c r="DE95" s="132"/>
      <c r="DH95" s="132"/>
      <c r="DR95" s="132"/>
      <c r="EB95" s="132"/>
      <c r="EL95" s="132"/>
      <c r="EV95" s="132"/>
      <c r="FF95" s="132"/>
      <c r="FP95" s="132"/>
      <c r="FZ95" s="132"/>
      <c r="GJ95" s="132"/>
      <c r="GT95" s="132"/>
      <c r="HD95" s="132"/>
      <c r="HN95" s="132"/>
      <c r="HX95" s="132"/>
      <c r="IH95" s="132"/>
      <c r="IR95" s="132"/>
      <c r="JB95" s="132"/>
      <c r="JL95" s="132"/>
      <c r="JV95" s="132"/>
      <c r="KF95" s="132"/>
      <c r="KP95" s="132"/>
    </row>
    <row xmlns:x14ac="http://schemas.microsoft.com/office/spreadsheetml/2009/9/ac" r="96" s="3" customFormat="true" x14ac:dyDescent="0.25">
      <c r="A96" s="429" t="str">
        <f ca="true">IF(ISBLANK('Data Summary'!A98),"",'Data Summary'!A98)</f>
        <v/>
      </c>
      <c r="B96" s="132"/>
      <c r="L96" s="132"/>
      <c r="V96" s="132"/>
      <c r="AF96" s="132"/>
      <c r="AP96" s="132"/>
      <c r="AZ96" s="132"/>
      <c r="BJ96" s="132"/>
      <c r="BT96" s="132"/>
      <c r="CD96" s="132"/>
      <c r="CN96" s="132"/>
      <c r="CX96" s="132"/>
      <c r="CY96" s="132"/>
      <c r="CZ96" s="132"/>
      <c r="DA96" s="132"/>
      <c r="DB96" s="132"/>
      <c r="DC96" s="132"/>
      <c r="DD96" s="132"/>
      <c r="DE96" s="132"/>
      <c r="DH96" s="132"/>
      <c r="DR96" s="132"/>
      <c r="EB96" s="132"/>
      <c r="EL96" s="132"/>
      <c r="EV96" s="132"/>
      <c r="FF96" s="132"/>
      <c r="FP96" s="132"/>
      <c r="FZ96" s="132"/>
      <c r="GJ96" s="132"/>
      <c r="GT96" s="132"/>
      <c r="HD96" s="132"/>
      <c r="HN96" s="132"/>
      <c r="HX96" s="132"/>
      <c r="IH96" s="132"/>
      <c r="IR96" s="132"/>
      <c r="JB96" s="132"/>
      <c r="JL96" s="132"/>
      <c r="JV96" s="132"/>
      <c r="KF96" s="132"/>
      <c r="KP96" s="132"/>
    </row>
    <row xmlns:x14ac="http://schemas.microsoft.com/office/spreadsheetml/2009/9/ac" r="97" s="3" customFormat="true" x14ac:dyDescent="0.25">
      <c r="A97" s="429" t="str">
        <f ca="true">IF(ISBLANK('Data Summary'!A99),"",'Data Summary'!A99)</f>
        <v/>
      </c>
      <c r="B97" s="132"/>
      <c r="L97" s="132"/>
      <c r="V97" s="132"/>
      <c r="AF97" s="132"/>
      <c r="AP97" s="132"/>
      <c r="AZ97" s="132"/>
      <c r="BJ97" s="132"/>
      <c r="BT97" s="132"/>
      <c r="CD97" s="132"/>
      <c r="CN97" s="132"/>
      <c r="CX97" s="132"/>
      <c r="CY97" s="132"/>
      <c r="CZ97" s="132"/>
      <c r="DA97" s="132"/>
      <c r="DB97" s="132"/>
      <c r="DC97" s="132"/>
      <c r="DD97" s="132"/>
      <c r="DE97" s="132"/>
      <c r="DH97" s="132"/>
      <c r="DR97" s="132"/>
      <c r="EB97" s="132"/>
      <c r="EL97" s="132"/>
      <c r="EV97" s="132"/>
      <c r="FF97" s="132"/>
      <c r="FP97" s="132"/>
      <c r="FZ97" s="132"/>
      <c r="GJ97" s="132"/>
      <c r="GT97" s="132"/>
      <c r="HD97" s="132"/>
      <c r="HN97" s="132"/>
      <c r="HX97" s="132"/>
      <c r="IH97" s="132"/>
      <c r="IR97" s="132"/>
      <c r="JB97" s="132"/>
      <c r="JL97" s="132"/>
      <c r="JV97" s="132"/>
      <c r="KF97" s="132"/>
      <c r="KP97" s="132"/>
    </row>
    <row xmlns:x14ac="http://schemas.microsoft.com/office/spreadsheetml/2009/9/ac" r="98" s="3" customFormat="true" x14ac:dyDescent="0.25">
      <c r="A98" s="429" t="str">
        <f ca="true">IF(ISBLANK('Data Summary'!A100),"",'Data Summary'!A100)</f>
        <v/>
      </c>
      <c r="B98" s="132"/>
      <c r="L98" s="132"/>
      <c r="V98" s="132"/>
      <c r="AF98" s="132"/>
      <c r="AP98" s="132"/>
      <c r="AZ98" s="132"/>
      <c r="BJ98" s="132"/>
      <c r="BT98" s="132"/>
      <c r="CD98" s="132"/>
      <c r="CN98" s="132"/>
      <c r="CX98" s="132"/>
      <c r="CY98" s="132"/>
      <c r="CZ98" s="132"/>
      <c r="DA98" s="132"/>
      <c r="DB98" s="132"/>
      <c r="DC98" s="132"/>
      <c r="DD98" s="132"/>
      <c r="DE98" s="132"/>
      <c r="DH98" s="132"/>
      <c r="DR98" s="132"/>
      <c r="EB98" s="132"/>
      <c r="EL98" s="132"/>
      <c r="EV98" s="132"/>
      <c r="FF98" s="132"/>
      <c r="FP98" s="132"/>
      <c r="FZ98" s="132"/>
      <c r="GJ98" s="132"/>
      <c r="GT98" s="132"/>
      <c r="HD98" s="132"/>
      <c r="HN98" s="132"/>
      <c r="HX98" s="132"/>
      <c r="IH98" s="132"/>
      <c r="IR98" s="132"/>
      <c r="JB98" s="132"/>
      <c r="JL98" s="132"/>
      <c r="JV98" s="132"/>
      <c r="KF98" s="132"/>
      <c r="KP98" s="132"/>
    </row>
    <row xmlns:x14ac="http://schemas.microsoft.com/office/spreadsheetml/2009/9/ac" r="99" s="3" customFormat="true" x14ac:dyDescent="0.25">
      <c r="A99" s="429" t="str">
        <f ca="true">IF(ISBLANK('Data Summary'!A101),"",'Data Summary'!A101)</f>
        <v/>
      </c>
      <c r="B99" s="132"/>
      <c r="L99" s="132"/>
      <c r="V99" s="132"/>
      <c r="AF99" s="132"/>
      <c r="AP99" s="132"/>
      <c r="AZ99" s="132"/>
      <c r="BJ99" s="132"/>
      <c r="BT99" s="132"/>
      <c r="CD99" s="132"/>
      <c r="CN99" s="132"/>
      <c r="CX99" s="132"/>
      <c r="CY99" s="132"/>
      <c r="CZ99" s="132"/>
      <c r="DA99" s="132"/>
      <c r="DB99" s="132"/>
      <c r="DC99" s="132"/>
      <c r="DD99" s="132"/>
      <c r="DE99" s="132"/>
      <c r="DH99" s="132"/>
      <c r="DR99" s="132"/>
      <c r="EB99" s="132"/>
      <c r="EL99" s="132"/>
      <c r="EV99" s="132"/>
      <c r="FF99" s="132"/>
      <c r="FP99" s="132"/>
      <c r="FZ99" s="132"/>
      <c r="GJ99" s="132"/>
      <c r="GT99" s="132"/>
      <c r="HD99" s="132"/>
      <c r="HN99" s="132"/>
      <c r="HX99" s="132"/>
      <c r="IH99" s="132"/>
      <c r="IR99" s="132"/>
      <c r="JB99" s="132"/>
      <c r="JL99" s="132"/>
      <c r="JV99" s="132"/>
      <c r="KF99" s="132"/>
      <c r="KP99" s="132"/>
    </row>
    <row xmlns:x14ac="http://schemas.microsoft.com/office/spreadsheetml/2009/9/ac" r="100" s="3" customFormat="true" x14ac:dyDescent="0.25">
      <c r="A100" s="429" t="str">
        <f ca="true">IF(ISBLANK('Data Summary'!A102),"",'Data Summary'!A102)</f>
        <v/>
      </c>
      <c r="B100" s="132"/>
      <c r="L100" s="132"/>
      <c r="V100" s="132"/>
      <c r="AF100" s="132"/>
      <c r="AP100" s="132"/>
      <c r="AZ100" s="132"/>
      <c r="BJ100" s="132"/>
      <c r="BT100" s="132"/>
      <c r="CD100" s="132"/>
      <c r="CN100" s="132"/>
      <c r="CX100" s="132"/>
      <c r="CY100" s="132"/>
      <c r="CZ100" s="132"/>
      <c r="DA100" s="132"/>
      <c r="DB100" s="132"/>
      <c r="DC100" s="132"/>
      <c r="DD100" s="132"/>
      <c r="DE100" s="132"/>
      <c r="DH100" s="132"/>
      <c r="DR100" s="132"/>
      <c r="EB100" s="132"/>
      <c r="EL100" s="132"/>
      <c r="EV100" s="132"/>
      <c r="FF100" s="132"/>
      <c r="FP100" s="132"/>
      <c r="FZ100" s="132"/>
      <c r="GJ100" s="132"/>
      <c r="GT100" s="132"/>
      <c r="HD100" s="132"/>
      <c r="HN100" s="132"/>
      <c r="HX100" s="132"/>
      <c r="IH100" s="132"/>
      <c r="IR100" s="132"/>
      <c r="JB100" s="132"/>
      <c r="JL100" s="132"/>
      <c r="JV100" s="132"/>
      <c r="KF100" s="132"/>
      <c r="KP100" s="132"/>
    </row>
    <row xmlns:x14ac="http://schemas.microsoft.com/office/spreadsheetml/2009/9/ac" r="101" s="3" customFormat="true" x14ac:dyDescent="0.25">
      <c r="A101" s="429" t="str">
        <f ca="true">IF(ISBLANK('Data Summary'!A103),"",'Data Summary'!A103)</f>
        <v/>
      </c>
      <c r="B101" s="132"/>
      <c r="L101" s="132"/>
      <c r="V101" s="132"/>
      <c r="AF101" s="132"/>
      <c r="AP101" s="132"/>
      <c r="AZ101" s="132"/>
      <c r="BJ101" s="132"/>
      <c r="BT101" s="132"/>
      <c r="CD101" s="132"/>
      <c r="CN101" s="132"/>
      <c r="CX101" s="132"/>
      <c r="CY101" s="132"/>
      <c r="CZ101" s="132"/>
      <c r="DA101" s="132"/>
      <c r="DB101" s="132"/>
      <c r="DC101" s="132"/>
      <c r="DD101" s="132"/>
      <c r="DE101" s="132"/>
      <c r="DH101" s="132"/>
      <c r="DR101" s="132"/>
      <c r="EB101" s="132"/>
      <c r="EL101" s="132"/>
      <c r="EV101" s="132"/>
      <c r="FF101" s="132"/>
      <c r="FP101" s="132"/>
      <c r="FZ101" s="132"/>
      <c r="GJ101" s="132"/>
      <c r="GT101" s="132"/>
      <c r="HD101" s="132"/>
      <c r="HN101" s="132"/>
      <c r="HX101" s="132"/>
      <c r="IH101" s="132"/>
      <c r="IR101" s="132"/>
      <c r="JB101" s="132"/>
      <c r="JL101" s="132"/>
      <c r="JV101" s="132"/>
      <c r="KF101" s="132"/>
      <c r="KP101" s="132"/>
    </row>
    <row xmlns:x14ac="http://schemas.microsoft.com/office/spreadsheetml/2009/9/ac" r="102" s="3" customFormat="true" x14ac:dyDescent="0.25">
      <c r="A102" s="429" t="str">
        <f ca="true">IF(ISBLANK('Data Summary'!A104),"",'Data Summary'!A104)</f>
        <v/>
      </c>
      <c r="B102" s="132"/>
      <c r="L102" s="132"/>
      <c r="V102" s="132"/>
      <c r="AF102" s="132"/>
      <c r="AP102" s="132"/>
      <c r="AZ102" s="132"/>
      <c r="BJ102" s="132"/>
      <c r="BT102" s="132"/>
      <c r="CD102" s="132"/>
      <c r="CN102" s="132"/>
      <c r="CX102" s="132"/>
      <c r="CY102" s="132"/>
      <c r="CZ102" s="132"/>
      <c r="DA102" s="132"/>
      <c r="DB102" s="132"/>
      <c r="DC102" s="132"/>
      <c r="DD102" s="132"/>
      <c r="DE102" s="132"/>
      <c r="DH102" s="132"/>
      <c r="DR102" s="132"/>
      <c r="EB102" s="132"/>
      <c r="EL102" s="132"/>
      <c r="EV102" s="132"/>
      <c r="FF102" s="132"/>
      <c r="FP102" s="132"/>
      <c r="FZ102" s="132"/>
      <c r="GJ102" s="132"/>
      <c r="GT102" s="132"/>
      <c r="HD102" s="132"/>
      <c r="HN102" s="132"/>
      <c r="HX102" s="132"/>
      <c r="IH102" s="132"/>
      <c r="IR102" s="132"/>
      <c r="JB102" s="132"/>
      <c r="JL102" s="132"/>
      <c r="JV102" s="132"/>
      <c r="KF102" s="132"/>
      <c r="KP102" s="132"/>
    </row>
    <row xmlns:x14ac="http://schemas.microsoft.com/office/spreadsheetml/2009/9/ac" r="103" s="3" customFormat="true" x14ac:dyDescent="0.25">
      <c r="A103" s="429" t="str">
        <f ca="true">IF(ISBLANK('Data Summary'!A105),"",'Data Summary'!A105)</f>
        <v/>
      </c>
      <c r="B103" s="132"/>
      <c r="L103" s="132"/>
      <c r="V103" s="132"/>
      <c r="AF103" s="132"/>
      <c r="AP103" s="132"/>
      <c r="AZ103" s="132"/>
      <c r="BJ103" s="132"/>
      <c r="BT103" s="132"/>
      <c r="CD103" s="132"/>
      <c r="CN103" s="132"/>
      <c r="CX103" s="132"/>
      <c r="CY103" s="132"/>
      <c r="CZ103" s="132"/>
      <c r="DA103" s="132"/>
      <c r="DB103" s="132"/>
      <c r="DC103" s="132"/>
      <c r="DD103" s="132"/>
      <c r="DE103" s="132"/>
      <c r="DH103" s="132"/>
      <c r="DR103" s="132"/>
      <c r="EB103" s="132"/>
      <c r="EL103" s="132"/>
      <c r="EV103" s="132"/>
      <c r="FF103" s="132"/>
      <c r="FP103" s="132"/>
      <c r="FZ103" s="132"/>
      <c r="GJ103" s="132"/>
      <c r="GT103" s="132"/>
      <c r="HD103" s="132"/>
      <c r="HN103" s="132"/>
      <c r="HX103" s="132"/>
      <c r="IH103" s="132"/>
      <c r="IR103" s="132"/>
      <c r="JB103" s="132"/>
      <c r="JL103" s="132"/>
      <c r="JV103" s="132"/>
      <c r="KF103" s="132"/>
      <c r="KP103" s="132"/>
    </row>
    <row xmlns:x14ac="http://schemas.microsoft.com/office/spreadsheetml/2009/9/ac" r="104" s="3" customFormat="true" x14ac:dyDescent="0.25">
      <c r="A104" s="429" t="str">
        <f ca="true">IF(ISBLANK('Data Summary'!A106),"",'Data Summary'!A106)</f>
        <v/>
      </c>
      <c r="B104" s="132"/>
      <c r="L104" s="132"/>
      <c r="V104" s="132"/>
      <c r="AF104" s="132"/>
      <c r="AP104" s="132"/>
      <c r="AZ104" s="132"/>
      <c r="BJ104" s="132"/>
      <c r="BT104" s="132"/>
      <c r="CD104" s="132"/>
      <c r="CN104" s="132"/>
      <c r="CX104" s="132"/>
      <c r="CY104" s="132"/>
      <c r="CZ104" s="132"/>
      <c r="DA104" s="132"/>
      <c r="DB104" s="132"/>
      <c r="DC104" s="132"/>
      <c r="DD104" s="132"/>
      <c r="DE104" s="132"/>
      <c r="DH104" s="132"/>
      <c r="DR104" s="132"/>
      <c r="EB104" s="132"/>
      <c r="EL104" s="132"/>
      <c r="EV104" s="132"/>
      <c r="FF104" s="132"/>
      <c r="FP104" s="132"/>
      <c r="FZ104" s="132"/>
      <c r="GJ104" s="132"/>
      <c r="GT104" s="132"/>
      <c r="HD104" s="132"/>
      <c r="HN104" s="132"/>
      <c r="HX104" s="132"/>
      <c r="IH104" s="132"/>
      <c r="IR104" s="132"/>
      <c r="JB104" s="132"/>
      <c r="JL104" s="132"/>
      <c r="JV104" s="132"/>
      <c r="KF104" s="132"/>
      <c r="KP104" s="132"/>
    </row>
    <row xmlns:x14ac="http://schemas.microsoft.com/office/spreadsheetml/2009/9/ac" r="105" s="3" customFormat="true" x14ac:dyDescent="0.25">
      <c r="A105" s="429" t="str">
        <f ca="true">IF(ISBLANK('Data Summary'!A107),"",'Data Summary'!A107)</f>
        <v/>
      </c>
      <c r="B105" s="132"/>
      <c r="L105" s="132"/>
      <c r="V105" s="132"/>
      <c r="AF105" s="132"/>
      <c r="AP105" s="132"/>
      <c r="AZ105" s="132"/>
      <c r="BJ105" s="132"/>
      <c r="BT105" s="132"/>
      <c r="CD105" s="132"/>
      <c r="CN105" s="132"/>
      <c r="CX105" s="132"/>
      <c r="CY105" s="132"/>
      <c r="CZ105" s="132"/>
      <c r="DA105" s="132"/>
      <c r="DB105" s="132"/>
      <c r="DC105" s="132"/>
      <c r="DD105" s="132"/>
      <c r="DE105" s="132"/>
      <c r="DH105" s="132"/>
      <c r="DR105" s="132"/>
      <c r="EB105" s="132"/>
      <c r="EL105" s="132"/>
      <c r="EV105" s="132"/>
      <c r="FF105" s="132"/>
      <c r="FP105" s="132"/>
      <c r="FZ105" s="132"/>
      <c r="GJ105" s="132"/>
      <c r="GT105" s="132"/>
      <c r="HD105" s="132"/>
      <c r="HN105" s="132"/>
      <c r="HX105" s="132"/>
      <c r="IH105" s="132"/>
      <c r="IR105" s="132"/>
      <c r="JB105" s="132"/>
      <c r="JL105" s="132"/>
      <c r="JV105" s="132"/>
      <c r="KF105" s="132"/>
      <c r="KP105" s="132"/>
    </row>
    <row xmlns:x14ac="http://schemas.microsoft.com/office/spreadsheetml/2009/9/ac" r="106" s="3" customFormat="true" x14ac:dyDescent="0.25">
      <c r="A106" s="429" t="str">
        <f ca="true">IF(ISBLANK('Data Summary'!A108),"",'Data Summary'!A108)</f>
        <v/>
      </c>
      <c r="B106" s="132"/>
      <c r="L106" s="132"/>
      <c r="V106" s="132"/>
      <c r="AF106" s="132"/>
      <c r="AP106" s="132"/>
      <c r="AZ106" s="132"/>
      <c r="BJ106" s="132"/>
      <c r="BT106" s="132"/>
      <c r="CD106" s="132"/>
      <c r="CN106" s="132"/>
      <c r="CX106" s="132"/>
      <c r="CY106" s="132"/>
      <c r="CZ106" s="132"/>
      <c r="DA106" s="132"/>
      <c r="DB106" s="132"/>
      <c r="DC106" s="132"/>
      <c r="DD106" s="132"/>
      <c r="DE106" s="132"/>
      <c r="DH106" s="132"/>
      <c r="DR106" s="132"/>
      <c r="EB106" s="132"/>
      <c r="EL106" s="132"/>
      <c r="EV106" s="132"/>
      <c r="FF106" s="132"/>
      <c r="FP106" s="132"/>
      <c r="FZ106" s="132"/>
      <c r="GJ106" s="132"/>
      <c r="GT106" s="132"/>
      <c r="HD106" s="132"/>
      <c r="HN106" s="132"/>
      <c r="HX106" s="132"/>
      <c r="IH106" s="132"/>
      <c r="IR106" s="132"/>
      <c r="JB106" s="132"/>
      <c r="JL106" s="132"/>
      <c r="JV106" s="132"/>
      <c r="KF106" s="132"/>
      <c r="KP106" s="132"/>
    </row>
    <row xmlns:x14ac="http://schemas.microsoft.com/office/spreadsheetml/2009/9/ac" r="107" s="3" customFormat="true" x14ac:dyDescent="0.25">
      <c r="A107" s="429" t="str">
        <f ca="true">IF(ISBLANK('Data Summary'!A109),"",'Data Summary'!A109)</f>
        <v/>
      </c>
      <c r="B107" s="132"/>
      <c r="L107" s="132"/>
      <c r="V107" s="132"/>
      <c r="AF107" s="132"/>
      <c r="AP107" s="132"/>
      <c r="AZ107" s="132"/>
      <c r="BJ107" s="132"/>
      <c r="BT107" s="132"/>
      <c r="CD107" s="132"/>
      <c r="CN107" s="132"/>
      <c r="CX107" s="132"/>
      <c r="CY107" s="132"/>
      <c r="CZ107" s="132"/>
      <c r="DA107" s="132"/>
      <c r="DB107" s="132"/>
      <c r="DC107" s="132"/>
      <c r="DD107" s="132"/>
      <c r="DE107" s="132"/>
      <c r="DH107" s="132"/>
      <c r="DR107" s="132"/>
      <c r="EB107" s="132"/>
      <c r="EL107" s="132"/>
      <c r="EV107" s="132"/>
      <c r="FF107" s="132"/>
      <c r="FP107" s="132"/>
      <c r="FZ107" s="132"/>
      <c r="GJ107" s="132"/>
      <c r="GT107" s="132"/>
      <c r="HD107" s="132"/>
      <c r="HN107" s="132"/>
      <c r="HX107" s="132"/>
      <c r="IH107" s="132"/>
      <c r="IR107" s="132"/>
      <c r="JB107" s="132"/>
      <c r="JL107" s="132"/>
      <c r="JV107" s="132"/>
      <c r="KF107" s="132"/>
      <c r="KP107" s="132"/>
    </row>
    <row xmlns:x14ac="http://schemas.microsoft.com/office/spreadsheetml/2009/9/ac" r="108" s="3" customFormat="true" x14ac:dyDescent="0.25">
      <c r="A108" s="429" t="str">
        <f ca="true">IF(ISBLANK('Data Summary'!A110),"",'Data Summary'!A110)</f>
        <v/>
      </c>
      <c r="B108" s="132"/>
      <c r="L108" s="132"/>
      <c r="V108" s="132"/>
      <c r="AF108" s="132"/>
      <c r="AP108" s="132"/>
      <c r="AZ108" s="132"/>
      <c r="BJ108" s="132"/>
      <c r="BT108" s="132"/>
      <c r="CD108" s="132"/>
      <c r="CN108" s="132"/>
      <c r="CX108" s="132"/>
      <c r="CY108" s="132"/>
      <c r="CZ108" s="132"/>
      <c r="DA108" s="132"/>
      <c r="DB108" s="132"/>
      <c r="DC108" s="132"/>
      <c r="DD108" s="132"/>
      <c r="DE108" s="132"/>
      <c r="DH108" s="132"/>
      <c r="DR108" s="132"/>
      <c r="EB108" s="132"/>
      <c r="EL108" s="132"/>
      <c r="EV108" s="132"/>
      <c r="FF108" s="132"/>
      <c r="FP108" s="132"/>
      <c r="FZ108" s="132"/>
      <c r="GJ108" s="132"/>
      <c r="GT108" s="132"/>
      <c r="HD108" s="132"/>
      <c r="HN108" s="132"/>
      <c r="HX108" s="132"/>
      <c r="IH108" s="132"/>
      <c r="IR108" s="132"/>
      <c r="JB108" s="132"/>
      <c r="JL108" s="132"/>
      <c r="JV108" s="132"/>
      <c r="KF108" s="132"/>
      <c r="KP108" s="132"/>
    </row>
    <row xmlns:x14ac="http://schemas.microsoft.com/office/spreadsheetml/2009/9/ac" r="109" s="3" customFormat="true" x14ac:dyDescent="0.25">
      <c r="A109" s="429" t="str">
        <f ca="true">IF(ISBLANK('Data Summary'!A111),"",'Data Summary'!A111)</f>
        <v/>
      </c>
      <c r="B109" s="132"/>
      <c r="L109" s="132"/>
      <c r="V109" s="132"/>
      <c r="AF109" s="132"/>
      <c r="AP109" s="132"/>
      <c r="AZ109" s="132"/>
      <c r="BJ109" s="132"/>
      <c r="BT109" s="132"/>
      <c r="CD109" s="132"/>
      <c r="CN109" s="132"/>
      <c r="CX109" s="132"/>
      <c r="CY109" s="132"/>
      <c r="CZ109" s="132"/>
      <c r="DA109" s="132"/>
      <c r="DB109" s="132"/>
      <c r="DC109" s="132"/>
      <c r="DD109" s="132"/>
      <c r="DE109" s="132"/>
      <c r="DH109" s="132"/>
      <c r="DR109" s="132"/>
      <c r="EB109" s="132"/>
      <c r="EL109" s="132"/>
      <c r="EV109" s="132"/>
      <c r="FF109" s="132"/>
      <c r="FP109" s="132"/>
      <c r="FZ109" s="132"/>
      <c r="GJ109" s="132"/>
      <c r="GT109" s="132"/>
      <c r="HD109" s="132"/>
      <c r="HN109" s="132"/>
      <c r="HX109" s="132"/>
      <c r="IH109" s="132"/>
      <c r="IR109" s="132"/>
      <c r="JB109" s="132"/>
      <c r="JL109" s="132"/>
      <c r="JV109" s="132"/>
      <c r="KF109" s="132"/>
      <c r="KP109" s="132"/>
    </row>
    <row xmlns:x14ac="http://schemas.microsoft.com/office/spreadsheetml/2009/9/ac" r="110" s="3" customFormat="true" x14ac:dyDescent="0.25">
      <c r="A110" s="429" t="str">
        <f ca="true">IF(ISBLANK('Data Summary'!A112),"",'Data Summary'!A112)</f>
        <v/>
      </c>
      <c r="B110" s="132"/>
      <c r="L110" s="132"/>
      <c r="V110" s="132"/>
      <c r="AF110" s="132"/>
      <c r="AP110" s="132"/>
      <c r="AZ110" s="132"/>
      <c r="BJ110" s="132"/>
      <c r="BT110" s="132"/>
      <c r="CD110" s="132"/>
      <c r="CN110" s="132"/>
      <c r="CX110" s="132"/>
      <c r="CY110" s="132"/>
      <c r="CZ110" s="132"/>
      <c r="DA110" s="132"/>
      <c r="DB110" s="132"/>
      <c r="DC110" s="132"/>
      <c r="DD110" s="132"/>
      <c r="DE110" s="132"/>
      <c r="DH110" s="132"/>
      <c r="DR110" s="132"/>
      <c r="EB110" s="132"/>
      <c r="EL110" s="132"/>
      <c r="EV110" s="132"/>
      <c r="FF110" s="132"/>
      <c r="FP110" s="132"/>
      <c r="FZ110" s="132"/>
      <c r="GJ110" s="132"/>
      <c r="GT110" s="132"/>
      <c r="HD110" s="132"/>
      <c r="HN110" s="132"/>
      <c r="HX110" s="132"/>
      <c r="IH110" s="132"/>
      <c r="IR110" s="132"/>
      <c r="JB110" s="132"/>
      <c r="JL110" s="132"/>
      <c r="JV110" s="132"/>
      <c r="KF110" s="132"/>
      <c r="KP110" s="132"/>
    </row>
    <row xmlns:x14ac="http://schemas.microsoft.com/office/spreadsheetml/2009/9/ac" r="111" s="3" customFormat="true" x14ac:dyDescent="0.25">
      <c r="A111" s="429" t="str">
        <f ca="true">IF(ISBLANK('Data Summary'!A113),"",'Data Summary'!A113)</f>
        <v/>
      </c>
      <c r="B111" s="132"/>
      <c r="L111" s="132"/>
      <c r="V111" s="132"/>
      <c r="AF111" s="132"/>
      <c r="AP111" s="132"/>
      <c r="AZ111" s="132"/>
      <c r="BJ111" s="132"/>
      <c r="BT111" s="132"/>
      <c r="CD111" s="132"/>
      <c r="CN111" s="132"/>
      <c r="CX111" s="132"/>
      <c r="CY111" s="132"/>
      <c r="CZ111" s="132"/>
      <c r="DA111" s="132"/>
      <c r="DB111" s="132"/>
      <c r="DC111" s="132"/>
      <c r="DD111" s="132"/>
      <c r="DE111" s="132"/>
      <c r="DH111" s="132"/>
      <c r="DR111" s="132"/>
      <c r="EB111" s="132"/>
      <c r="EL111" s="132"/>
      <c r="EV111" s="132"/>
      <c r="FF111" s="132"/>
      <c r="FP111" s="132"/>
      <c r="FZ111" s="132"/>
      <c r="GJ111" s="132"/>
      <c r="GT111" s="132"/>
      <c r="HD111" s="132"/>
      <c r="HN111" s="132"/>
      <c r="HX111" s="132"/>
      <c r="IH111" s="132"/>
      <c r="IR111" s="132"/>
      <c r="JB111" s="132"/>
      <c r="JL111" s="132"/>
      <c r="JV111" s="132"/>
      <c r="KF111" s="132"/>
      <c r="KP111" s="132"/>
    </row>
    <row xmlns:x14ac="http://schemas.microsoft.com/office/spreadsheetml/2009/9/ac" r="112" s="3" customFormat="true" x14ac:dyDescent="0.25">
      <c r="A112" s="429" t="str">
        <f ca="true">IF(ISBLANK('Data Summary'!A114),"",'Data Summary'!A114)</f>
        <v/>
      </c>
      <c r="B112" s="132"/>
      <c r="L112" s="132"/>
      <c r="V112" s="132"/>
      <c r="AF112" s="132"/>
      <c r="AP112" s="132"/>
      <c r="AZ112" s="132"/>
      <c r="BJ112" s="132"/>
      <c r="BT112" s="132"/>
      <c r="CD112" s="132"/>
      <c r="CN112" s="132"/>
      <c r="CX112" s="132"/>
      <c r="CY112" s="132"/>
      <c r="CZ112" s="132"/>
      <c r="DA112" s="132"/>
      <c r="DB112" s="132"/>
      <c r="DC112" s="132"/>
      <c r="DD112" s="132"/>
      <c r="DE112" s="132"/>
      <c r="DH112" s="132"/>
      <c r="DR112" s="132"/>
      <c r="EB112" s="132"/>
      <c r="EL112" s="132"/>
      <c r="EV112" s="132"/>
      <c r="FF112" s="132"/>
      <c r="FP112" s="132"/>
      <c r="FZ112" s="132"/>
      <c r="GJ112" s="132"/>
      <c r="GT112" s="132"/>
      <c r="HD112" s="132"/>
      <c r="HN112" s="132"/>
      <c r="HX112" s="132"/>
      <c r="IH112" s="132"/>
      <c r="IR112" s="132"/>
      <c r="JB112" s="132"/>
      <c r="JL112" s="132"/>
      <c r="JV112" s="132"/>
      <c r="KF112" s="132"/>
      <c r="KP112" s="132"/>
    </row>
    <row xmlns:x14ac="http://schemas.microsoft.com/office/spreadsheetml/2009/9/ac" r="113" s="3" customFormat="true" x14ac:dyDescent="0.25">
      <c r="A113" s="429" t="str">
        <f ca="true">IF(ISBLANK('Data Summary'!A115),"",'Data Summary'!A115)</f>
        <v/>
      </c>
      <c r="B113" s="132"/>
      <c r="L113" s="132"/>
      <c r="V113" s="132"/>
      <c r="AF113" s="132"/>
      <c r="AP113" s="132"/>
      <c r="AZ113" s="132"/>
      <c r="BJ113" s="132"/>
      <c r="BT113" s="132"/>
      <c r="CD113" s="132"/>
      <c r="CN113" s="132"/>
      <c r="CX113" s="132"/>
      <c r="CY113" s="132"/>
      <c r="CZ113" s="132"/>
      <c r="DA113" s="132"/>
      <c r="DB113" s="132"/>
      <c r="DC113" s="132"/>
      <c r="DD113" s="132"/>
      <c r="DE113" s="132"/>
      <c r="DH113" s="132"/>
      <c r="DR113" s="132"/>
      <c r="EB113" s="132"/>
      <c r="EL113" s="132"/>
      <c r="EV113" s="132"/>
      <c r="FF113" s="132"/>
      <c r="FP113" s="132"/>
      <c r="FZ113" s="132"/>
      <c r="GJ113" s="132"/>
      <c r="GT113" s="132"/>
      <c r="HD113" s="132"/>
      <c r="HN113" s="132"/>
      <c r="HX113" s="132"/>
      <c r="IH113" s="132"/>
      <c r="IR113" s="132"/>
      <c r="JB113" s="132"/>
      <c r="JL113" s="132"/>
      <c r="JV113" s="132"/>
      <c r="KF113" s="132"/>
      <c r="KP113" s="132"/>
    </row>
    <row xmlns:x14ac="http://schemas.microsoft.com/office/spreadsheetml/2009/9/ac" r="114" s="3" customFormat="true" x14ac:dyDescent="0.25">
      <c r="A114" s="429" t="str">
        <f ca="true">IF(ISBLANK('Data Summary'!A116),"",'Data Summary'!A116)</f>
        <v/>
      </c>
      <c r="B114" s="132"/>
      <c r="L114" s="132"/>
      <c r="V114" s="132"/>
      <c r="AF114" s="132"/>
      <c r="AP114" s="132"/>
      <c r="AZ114" s="132"/>
      <c r="BJ114" s="132"/>
      <c r="BT114" s="132"/>
      <c r="CD114" s="132"/>
      <c r="CN114" s="132"/>
      <c r="CX114" s="132"/>
      <c r="CY114" s="132"/>
      <c r="CZ114" s="132"/>
      <c r="DA114" s="132"/>
      <c r="DB114" s="132"/>
      <c r="DC114" s="132"/>
      <c r="DD114" s="132"/>
      <c r="DE114" s="132"/>
      <c r="DH114" s="132"/>
      <c r="DR114" s="132"/>
      <c r="EB114" s="132"/>
      <c r="EL114" s="132"/>
      <c r="EV114" s="132"/>
      <c r="FF114" s="132"/>
      <c r="FP114" s="132"/>
      <c r="FZ114" s="132"/>
      <c r="GJ114" s="132"/>
      <c r="GT114" s="132"/>
      <c r="HD114" s="132"/>
      <c r="HN114" s="132"/>
      <c r="HX114" s="132"/>
      <c r="IH114" s="132"/>
      <c r="IR114" s="132"/>
      <c r="JB114" s="132"/>
      <c r="JL114" s="132"/>
      <c r="JV114" s="132"/>
      <c r="KF114" s="132"/>
      <c r="KP114" s="132"/>
    </row>
    <row xmlns:x14ac="http://schemas.microsoft.com/office/spreadsheetml/2009/9/ac" r="115" s="3" customFormat="true" x14ac:dyDescent="0.25">
      <c r="A115" s="429" t="str">
        <f ca="true">IF(ISBLANK('Data Summary'!A117),"",'Data Summary'!A117)</f>
        <v/>
      </c>
      <c r="B115" s="132"/>
      <c r="L115" s="132"/>
      <c r="V115" s="132"/>
      <c r="AF115" s="132"/>
      <c r="AP115" s="132"/>
      <c r="AZ115" s="132"/>
      <c r="BJ115" s="132"/>
      <c r="BT115" s="132"/>
      <c r="CD115" s="132"/>
      <c r="CN115" s="132"/>
      <c r="CX115" s="132"/>
      <c r="CY115" s="132"/>
      <c r="CZ115" s="132"/>
      <c r="DA115" s="132"/>
      <c r="DB115" s="132"/>
      <c r="DC115" s="132"/>
      <c r="DD115" s="132"/>
      <c r="DE115" s="132"/>
      <c r="DH115" s="132"/>
      <c r="DR115" s="132"/>
      <c r="EB115" s="132"/>
      <c r="EL115" s="132"/>
      <c r="EV115" s="132"/>
      <c r="FF115" s="132"/>
      <c r="FP115" s="132"/>
      <c r="FZ115" s="132"/>
      <c r="GJ115" s="132"/>
      <c r="GT115" s="132"/>
      <c r="HD115" s="132"/>
      <c r="HN115" s="132"/>
      <c r="HX115" s="132"/>
      <c r="IH115" s="132"/>
      <c r="IR115" s="132"/>
      <c r="JB115" s="132"/>
      <c r="JL115" s="132"/>
      <c r="JV115" s="132"/>
      <c r="KF115" s="132"/>
      <c r="KP115" s="132"/>
    </row>
    <row xmlns:x14ac="http://schemas.microsoft.com/office/spreadsheetml/2009/9/ac" r="116" s="3" customFormat="true" x14ac:dyDescent="0.25">
      <c r="A116" s="429" t="str">
        <f ca="true">IF(ISBLANK('Data Summary'!A118),"",'Data Summary'!A118)</f>
        <v/>
      </c>
      <c r="B116" s="132"/>
      <c r="L116" s="132"/>
      <c r="V116" s="132"/>
      <c r="AF116" s="132"/>
      <c r="AP116" s="132"/>
      <c r="AZ116" s="132"/>
      <c r="BJ116" s="132"/>
      <c r="BT116" s="132"/>
      <c r="CD116" s="132"/>
      <c r="CN116" s="132"/>
      <c r="CX116" s="132"/>
      <c r="CY116" s="132"/>
      <c r="CZ116" s="132"/>
      <c r="DA116" s="132"/>
      <c r="DB116" s="132"/>
      <c r="DC116" s="132"/>
      <c r="DD116" s="132"/>
      <c r="DE116" s="132"/>
      <c r="DH116" s="132"/>
      <c r="DR116" s="132"/>
      <c r="EB116" s="132"/>
      <c r="EL116" s="132"/>
      <c r="EV116" s="132"/>
      <c r="FF116" s="132"/>
      <c r="FP116" s="132"/>
      <c r="FZ116" s="132"/>
      <c r="GJ116" s="132"/>
      <c r="GT116" s="132"/>
      <c r="HD116" s="132"/>
      <c r="HN116" s="132"/>
      <c r="HX116" s="132"/>
      <c r="IH116" s="132"/>
      <c r="IR116" s="132"/>
      <c r="JB116" s="132"/>
      <c r="JL116" s="132"/>
      <c r="JV116" s="132"/>
      <c r="KF116" s="132"/>
      <c r="KP116" s="132"/>
    </row>
    <row xmlns:x14ac="http://schemas.microsoft.com/office/spreadsheetml/2009/9/ac" r="117" s="3" customFormat="true" x14ac:dyDescent="0.25">
      <c r="A117" s="429" t="str">
        <f ca="true">IF(ISBLANK('Data Summary'!A119),"",'Data Summary'!A119)</f>
        <v/>
      </c>
      <c r="B117" s="132"/>
      <c r="L117" s="132"/>
      <c r="V117" s="132"/>
      <c r="AF117" s="132"/>
      <c r="AP117" s="132"/>
      <c r="AZ117" s="132"/>
      <c r="BJ117" s="132"/>
      <c r="BT117" s="132"/>
      <c r="CD117" s="132"/>
      <c r="CN117" s="132"/>
      <c r="CX117" s="132"/>
      <c r="CY117" s="132"/>
      <c r="CZ117" s="132"/>
      <c r="DA117" s="132"/>
      <c r="DB117" s="132"/>
      <c r="DC117" s="132"/>
      <c r="DD117" s="132"/>
      <c r="DE117" s="132"/>
      <c r="DH117" s="132"/>
      <c r="DR117" s="132"/>
      <c r="EB117" s="132"/>
      <c r="EL117" s="132"/>
      <c r="EV117" s="132"/>
      <c r="FF117" s="132"/>
      <c r="FP117" s="132"/>
      <c r="FZ117" s="132"/>
      <c r="GJ117" s="132"/>
      <c r="GT117" s="132"/>
      <c r="HD117" s="132"/>
      <c r="HN117" s="132"/>
      <c r="HX117" s="132"/>
      <c r="IH117" s="132"/>
      <c r="IR117" s="132"/>
      <c r="JB117" s="132"/>
      <c r="JL117" s="132"/>
      <c r="JV117" s="132"/>
      <c r="KF117" s="132"/>
      <c r="KP117" s="132"/>
    </row>
    <row xmlns:x14ac="http://schemas.microsoft.com/office/spreadsheetml/2009/9/ac" r="118" s="3" customFormat="true" x14ac:dyDescent="0.25">
      <c r="A118" s="429" t="str">
        <f ca="true">IF(ISBLANK('Data Summary'!A120),"",'Data Summary'!A120)</f>
        <v/>
      </c>
      <c r="B118" s="132"/>
      <c r="L118" s="132"/>
      <c r="V118" s="132"/>
      <c r="AF118" s="132"/>
      <c r="AP118" s="132"/>
      <c r="AZ118" s="132"/>
      <c r="BJ118" s="132"/>
      <c r="BT118" s="132"/>
      <c r="CD118" s="132"/>
      <c r="CN118" s="132"/>
      <c r="CX118" s="132"/>
      <c r="CY118" s="132"/>
      <c r="CZ118" s="132"/>
      <c r="DA118" s="132"/>
      <c r="DB118" s="132"/>
      <c r="DC118" s="132"/>
      <c r="DD118" s="132"/>
      <c r="DE118" s="132"/>
      <c r="DH118" s="132"/>
      <c r="DR118" s="132"/>
      <c r="EB118" s="132"/>
      <c r="EL118" s="132"/>
      <c r="EV118" s="132"/>
      <c r="FF118" s="132"/>
      <c r="FP118" s="132"/>
      <c r="FZ118" s="132"/>
      <c r="GJ118" s="132"/>
      <c r="GT118" s="132"/>
      <c r="HD118" s="132"/>
      <c r="HN118" s="132"/>
      <c r="HX118" s="132"/>
      <c r="IH118" s="132"/>
      <c r="IR118" s="132"/>
      <c r="JB118" s="132"/>
      <c r="JL118" s="132"/>
      <c r="JV118" s="132"/>
      <c r="KF118" s="132"/>
      <c r="KP118" s="132"/>
    </row>
    <row xmlns:x14ac="http://schemas.microsoft.com/office/spreadsheetml/2009/9/ac" r="119" s="3" customFormat="true" x14ac:dyDescent="0.25">
      <c r="A119" s="429" t="str">
        <f ca="true">IF(ISBLANK('Data Summary'!A121),"",'Data Summary'!A121)</f>
        <v/>
      </c>
      <c r="B119" s="132"/>
      <c r="L119" s="132"/>
      <c r="V119" s="132"/>
      <c r="AF119" s="132"/>
      <c r="AP119" s="132"/>
      <c r="AZ119" s="132"/>
      <c r="BJ119" s="132"/>
      <c r="BT119" s="132"/>
      <c r="CD119" s="132"/>
      <c r="CN119" s="132"/>
      <c r="CX119" s="132"/>
      <c r="CY119" s="132"/>
      <c r="CZ119" s="132"/>
      <c r="DA119" s="132"/>
      <c r="DB119" s="132"/>
      <c r="DC119" s="132"/>
      <c r="DD119" s="132"/>
      <c r="DE119" s="132"/>
      <c r="DH119" s="132"/>
      <c r="DR119" s="132"/>
      <c r="EB119" s="132"/>
      <c r="EL119" s="132"/>
      <c r="EV119" s="132"/>
      <c r="FF119" s="132"/>
      <c r="FP119" s="132"/>
      <c r="FZ119" s="132"/>
      <c r="GJ119" s="132"/>
      <c r="GT119" s="132"/>
      <c r="HD119" s="132"/>
      <c r="HN119" s="132"/>
      <c r="HX119" s="132"/>
      <c r="IH119" s="132"/>
      <c r="IR119" s="132"/>
      <c r="JB119" s="132"/>
      <c r="JL119" s="132"/>
      <c r="JV119" s="132"/>
      <c r="KF119" s="132"/>
      <c r="KP119" s="132"/>
    </row>
    <row xmlns:x14ac="http://schemas.microsoft.com/office/spreadsheetml/2009/9/ac" r="120" s="3" customFormat="true" x14ac:dyDescent="0.25">
      <c r="A120" s="429" t="str">
        <f ca="true">IF(ISBLANK('Data Summary'!A122),"",'Data Summary'!A122)</f>
        <v/>
      </c>
      <c r="B120" s="132"/>
      <c r="L120" s="132"/>
      <c r="V120" s="132"/>
      <c r="AF120" s="132"/>
      <c r="AP120" s="132"/>
      <c r="AZ120" s="132"/>
      <c r="BJ120" s="132"/>
      <c r="BT120" s="132"/>
      <c r="CD120" s="132"/>
      <c r="CN120" s="132"/>
      <c r="CX120" s="132"/>
      <c r="CY120" s="132"/>
      <c r="CZ120" s="132"/>
      <c r="DA120" s="132"/>
      <c r="DB120" s="132"/>
      <c r="DC120" s="132"/>
      <c r="DD120" s="132"/>
      <c r="DE120" s="132"/>
      <c r="DH120" s="132"/>
      <c r="DR120" s="132"/>
      <c r="EB120" s="132"/>
      <c r="EL120" s="132"/>
      <c r="EV120" s="132"/>
      <c r="FF120" s="132"/>
      <c r="FP120" s="132"/>
      <c r="FZ120" s="132"/>
      <c r="GJ120" s="132"/>
      <c r="GT120" s="132"/>
      <c r="HD120" s="132"/>
      <c r="HN120" s="132"/>
      <c r="HX120" s="132"/>
      <c r="IH120" s="132"/>
      <c r="IR120" s="132"/>
      <c r="JB120" s="132"/>
      <c r="JL120" s="132"/>
      <c r="JV120" s="132"/>
      <c r="KF120" s="132"/>
      <c r="KP120" s="132"/>
    </row>
    <row xmlns:x14ac="http://schemas.microsoft.com/office/spreadsheetml/2009/9/ac" r="121" s="3" customFormat="true" x14ac:dyDescent="0.25">
      <c r="A121" s="429" t="str">
        <f ca="true">IF(ISBLANK('Data Summary'!A123),"",'Data Summary'!A123)</f>
        <v/>
      </c>
      <c r="B121" s="132"/>
      <c r="L121" s="132"/>
      <c r="V121" s="132"/>
      <c r="AF121" s="132"/>
      <c r="AP121" s="132"/>
      <c r="AZ121" s="132"/>
      <c r="BJ121" s="132"/>
      <c r="BT121" s="132"/>
      <c r="CD121" s="132"/>
      <c r="CN121" s="132"/>
      <c r="CX121" s="132"/>
      <c r="CY121" s="132"/>
      <c r="CZ121" s="132"/>
      <c r="DA121" s="132"/>
      <c r="DB121" s="132"/>
      <c r="DC121" s="132"/>
      <c r="DD121" s="132"/>
      <c r="DE121" s="132"/>
      <c r="DH121" s="132"/>
      <c r="DR121" s="132"/>
      <c r="EB121" s="132"/>
      <c r="EL121" s="132"/>
      <c r="EV121" s="132"/>
      <c r="FF121" s="132"/>
      <c r="FP121" s="132"/>
      <c r="FZ121" s="132"/>
      <c r="GJ121" s="132"/>
      <c r="GT121" s="132"/>
      <c r="HD121" s="132"/>
      <c r="HN121" s="132"/>
      <c r="HX121" s="132"/>
      <c r="IH121" s="132"/>
      <c r="IR121" s="132"/>
      <c r="JB121" s="132"/>
      <c r="JL121" s="132"/>
      <c r="JV121" s="132"/>
      <c r="KF121" s="132"/>
      <c r="KP121" s="132"/>
    </row>
    <row xmlns:x14ac="http://schemas.microsoft.com/office/spreadsheetml/2009/9/ac" r="122" s="3" customFormat="true" x14ac:dyDescent="0.25">
      <c r="A122" s="429" t="str">
        <f ca="true">IF(ISBLANK('Data Summary'!A124),"",'Data Summary'!A124)</f>
        <v/>
      </c>
      <c r="B122" s="132"/>
      <c r="L122" s="132"/>
      <c r="V122" s="132"/>
      <c r="AF122" s="132"/>
      <c r="AP122" s="132"/>
      <c r="AZ122" s="132"/>
      <c r="BJ122" s="132"/>
      <c r="BT122" s="132"/>
      <c r="CD122" s="132"/>
      <c r="CN122" s="132"/>
      <c r="CX122" s="132"/>
      <c r="CY122" s="132"/>
      <c r="CZ122" s="132"/>
      <c r="DA122" s="132"/>
      <c r="DB122" s="132"/>
      <c r="DC122" s="132"/>
      <c r="DD122" s="132"/>
      <c r="DE122" s="132"/>
      <c r="DH122" s="132"/>
      <c r="DR122" s="132"/>
      <c r="EB122" s="132"/>
      <c r="EL122" s="132"/>
      <c r="EV122" s="132"/>
      <c r="FF122" s="132"/>
      <c r="FP122" s="132"/>
      <c r="FZ122" s="132"/>
      <c r="GJ122" s="132"/>
      <c r="GT122" s="132"/>
      <c r="HD122" s="132"/>
      <c r="HN122" s="132"/>
      <c r="HX122" s="132"/>
      <c r="IH122" s="132"/>
      <c r="IR122" s="132"/>
      <c r="JB122" s="132"/>
      <c r="JL122" s="132"/>
      <c r="JV122" s="132"/>
      <c r="KF122" s="132"/>
      <c r="KP122" s="132"/>
    </row>
    <row xmlns:x14ac="http://schemas.microsoft.com/office/spreadsheetml/2009/9/ac" r="123" s="3" customFormat="true" x14ac:dyDescent="0.25">
      <c r="A123" s="429" t="str">
        <f ca="true">IF(ISBLANK('Data Summary'!A125),"",'Data Summary'!A125)</f>
        <v/>
      </c>
      <c r="B123" s="132"/>
      <c r="L123" s="132"/>
      <c r="V123" s="132"/>
      <c r="AF123" s="132"/>
      <c r="AP123" s="132"/>
      <c r="AZ123" s="132"/>
      <c r="BJ123" s="132"/>
      <c r="BT123" s="132"/>
      <c r="CD123" s="132"/>
      <c r="CN123" s="132"/>
      <c r="CX123" s="132"/>
      <c r="CY123" s="132"/>
      <c r="CZ123" s="132"/>
      <c r="DA123" s="132"/>
      <c r="DB123" s="132"/>
      <c r="DC123" s="132"/>
      <c r="DD123" s="132"/>
      <c r="DE123" s="132"/>
      <c r="DH123" s="132"/>
      <c r="DR123" s="132"/>
      <c r="EB123" s="132"/>
      <c r="EL123" s="132"/>
      <c r="EV123" s="132"/>
      <c r="FF123" s="132"/>
      <c r="FP123" s="132"/>
      <c r="FZ123" s="132"/>
      <c r="GJ123" s="132"/>
      <c r="GT123" s="132"/>
      <c r="HD123" s="132"/>
      <c r="HN123" s="132"/>
      <c r="HX123" s="132"/>
      <c r="IH123" s="132"/>
      <c r="IR123" s="132"/>
      <c r="JB123" s="132"/>
      <c r="JL123" s="132"/>
      <c r="JV123" s="132"/>
      <c r="KF123" s="132"/>
      <c r="KP123" s="132"/>
    </row>
    <row xmlns:x14ac="http://schemas.microsoft.com/office/spreadsheetml/2009/9/ac" r="124" s="3" customFormat="true" x14ac:dyDescent="0.25">
      <c r="A124" s="429" t="str">
        <f ca="true">IF(ISBLANK('Data Summary'!A126),"",'Data Summary'!A126)</f>
        <v/>
      </c>
      <c r="B124" s="132"/>
      <c r="L124" s="132"/>
      <c r="V124" s="132"/>
      <c r="AF124" s="132"/>
      <c r="AP124" s="132"/>
      <c r="AZ124" s="132"/>
      <c r="BJ124" s="132"/>
      <c r="BT124" s="132"/>
      <c r="CD124" s="132"/>
      <c r="CN124" s="132"/>
      <c r="CX124" s="132"/>
      <c r="CY124" s="132"/>
      <c r="CZ124" s="132"/>
      <c r="DA124" s="132"/>
      <c r="DB124" s="132"/>
      <c r="DC124" s="132"/>
      <c r="DD124" s="132"/>
      <c r="DE124" s="132"/>
      <c r="DH124" s="132"/>
      <c r="DR124" s="132"/>
      <c r="EB124" s="132"/>
      <c r="EL124" s="132"/>
      <c r="EV124" s="132"/>
      <c r="FF124" s="132"/>
      <c r="FP124" s="132"/>
      <c r="FZ124" s="132"/>
      <c r="GJ124" s="132"/>
      <c r="GT124" s="132"/>
      <c r="HD124" s="132"/>
      <c r="HN124" s="132"/>
      <c r="HX124" s="132"/>
      <c r="IH124" s="132"/>
      <c r="IR124" s="132"/>
      <c r="JB124" s="132"/>
      <c r="JL124" s="132"/>
      <c r="JV124" s="132"/>
      <c r="KF124" s="132"/>
      <c r="KP124" s="132"/>
    </row>
    <row xmlns:x14ac="http://schemas.microsoft.com/office/spreadsheetml/2009/9/ac" r="125" s="3" customFormat="true" x14ac:dyDescent="0.25">
      <c r="A125" s="429" t="str">
        <f ca="true">IF(ISBLANK('Data Summary'!A127),"",'Data Summary'!A127)</f>
        <v/>
      </c>
      <c r="B125" s="132"/>
      <c r="L125" s="132"/>
      <c r="V125" s="132"/>
      <c r="AF125" s="132"/>
      <c r="AP125" s="132"/>
      <c r="AZ125" s="132"/>
      <c r="BJ125" s="132"/>
      <c r="BT125" s="132"/>
      <c r="CD125" s="132"/>
      <c r="CN125" s="132"/>
      <c r="CX125" s="132"/>
      <c r="CY125" s="132"/>
      <c r="CZ125" s="132"/>
      <c r="DA125" s="132"/>
      <c r="DB125" s="132"/>
      <c r="DC125" s="132"/>
      <c r="DD125" s="132"/>
      <c r="DE125" s="132"/>
      <c r="DH125" s="132"/>
      <c r="DR125" s="132"/>
      <c r="EB125" s="132"/>
      <c r="EL125" s="132"/>
      <c r="EV125" s="132"/>
      <c r="FF125" s="132"/>
      <c r="FP125" s="132"/>
      <c r="FZ125" s="132"/>
      <c r="GJ125" s="132"/>
      <c r="GT125" s="132"/>
      <c r="HD125" s="132"/>
      <c r="HN125" s="132"/>
      <c r="HX125" s="132"/>
      <c r="IH125" s="132"/>
      <c r="IR125" s="132"/>
      <c r="JB125" s="132"/>
      <c r="JL125" s="132"/>
      <c r="JV125" s="132"/>
      <c r="KF125" s="132"/>
      <c r="KP125" s="132"/>
    </row>
    <row xmlns:x14ac="http://schemas.microsoft.com/office/spreadsheetml/2009/9/ac" r="126" s="3" customFormat="true" x14ac:dyDescent="0.25">
      <c r="A126" s="429" t="str">
        <f ca="true">IF(ISBLANK('Data Summary'!A128),"",'Data Summary'!A128)</f>
        <v/>
      </c>
      <c r="B126" s="132"/>
      <c r="L126" s="132"/>
      <c r="V126" s="132"/>
      <c r="AF126" s="132"/>
      <c r="AP126" s="132"/>
      <c r="AZ126" s="132"/>
      <c r="BJ126" s="132"/>
      <c r="BT126" s="132"/>
      <c r="CD126" s="132"/>
      <c r="CN126" s="132"/>
      <c r="CX126" s="132"/>
      <c r="CY126" s="132"/>
      <c r="CZ126" s="132"/>
      <c r="DA126" s="132"/>
      <c r="DB126" s="132"/>
      <c r="DC126" s="132"/>
      <c r="DD126" s="132"/>
      <c r="DE126" s="132"/>
      <c r="DH126" s="132"/>
      <c r="DR126" s="132"/>
      <c r="EB126" s="132"/>
      <c r="EL126" s="132"/>
      <c r="EV126" s="132"/>
      <c r="FF126" s="132"/>
      <c r="FP126" s="132"/>
      <c r="FZ126" s="132"/>
      <c r="GJ126" s="132"/>
      <c r="GT126" s="132"/>
      <c r="HD126" s="132"/>
      <c r="HN126" s="132"/>
      <c r="HX126" s="132"/>
      <c r="IH126" s="132"/>
      <c r="IR126" s="132"/>
      <c r="JB126" s="132"/>
      <c r="JL126" s="132"/>
      <c r="JV126" s="132"/>
      <c r="KF126" s="132"/>
      <c r="KP126" s="132"/>
    </row>
    <row xmlns:x14ac="http://schemas.microsoft.com/office/spreadsheetml/2009/9/ac" r="127" s="3" customFormat="true" x14ac:dyDescent="0.25">
      <c r="A127" s="429" t="str">
        <f ca="true">IF(ISBLANK('Data Summary'!A129),"",'Data Summary'!A129)</f>
        <v/>
      </c>
      <c r="B127" s="132"/>
      <c r="L127" s="132"/>
      <c r="V127" s="132"/>
      <c r="AF127" s="132"/>
      <c r="AP127" s="132"/>
      <c r="AZ127" s="132"/>
      <c r="BJ127" s="132"/>
      <c r="BT127" s="132"/>
      <c r="CD127" s="132"/>
      <c r="CN127" s="132"/>
      <c r="CX127" s="132"/>
      <c r="CY127" s="132"/>
      <c r="CZ127" s="132"/>
      <c r="DA127" s="132"/>
      <c r="DB127" s="132"/>
      <c r="DC127" s="132"/>
      <c r="DD127" s="132"/>
      <c r="DE127" s="132"/>
      <c r="DH127" s="132"/>
      <c r="DR127" s="132"/>
      <c r="EB127" s="132"/>
      <c r="EL127" s="132"/>
      <c r="EV127" s="132"/>
      <c r="FF127" s="132"/>
      <c r="FP127" s="132"/>
      <c r="FZ127" s="132"/>
      <c r="GJ127" s="132"/>
      <c r="GT127" s="132"/>
      <c r="HD127" s="132"/>
      <c r="HN127" s="132"/>
      <c r="HX127" s="132"/>
      <c r="IH127" s="132"/>
      <c r="IR127" s="132"/>
      <c r="JB127" s="132"/>
      <c r="JL127" s="132"/>
      <c r="JV127" s="132"/>
      <c r="KF127" s="132"/>
      <c r="KP127" s="132"/>
    </row>
    <row xmlns:x14ac="http://schemas.microsoft.com/office/spreadsheetml/2009/9/ac" r="128" s="3" customFormat="true" x14ac:dyDescent="0.25">
      <c r="A128" s="429" t="str">
        <f ca="true">IF(ISBLANK('Data Summary'!A130),"",'Data Summary'!A130)</f>
        <v/>
      </c>
      <c r="B128" s="132"/>
      <c r="L128" s="132"/>
      <c r="V128" s="132"/>
      <c r="AF128" s="132"/>
      <c r="AP128" s="132"/>
      <c r="AZ128" s="132"/>
      <c r="BJ128" s="132"/>
      <c r="BT128" s="132"/>
      <c r="CD128" s="132"/>
      <c r="CN128" s="132"/>
      <c r="CX128" s="132"/>
      <c r="CY128" s="132"/>
      <c r="CZ128" s="132"/>
      <c r="DA128" s="132"/>
      <c r="DB128" s="132"/>
      <c r="DC128" s="132"/>
      <c r="DD128" s="132"/>
      <c r="DE128" s="132"/>
      <c r="DH128" s="132"/>
      <c r="DR128" s="132"/>
      <c r="EB128" s="132"/>
      <c r="EL128" s="132"/>
      <c r="EV128" s="132"/>
      <c r="FF128" s="132"/>
      <c r="FP128" s="132"/>
      <c r="FZ128" s="132"/>
      <c r="GJ128" s="132"/>
      <c r="GT128" s="132"/>
      <c r="HD128" s="132"/>
      <c r="HN128" s="132"/>
      <c r="HX128" s="132"/>
      <c r="IH128" s="132"/>
      <c r="IR128" s="132"/>
      <c r="JB128" s="132"/>
      <c r="JL128" s="132"/>
      <c r="JV128" s="132"/>
      <c r="KF128" s="132"/>
      <c r="KP128" s="132"/>
    </row>
    <row xmlns:x14ac="http://schemas.microsoft.com/office/spreadsheetml/2009/9/ac" r="129" s="3" customFormat="true" x14ac:dyDescent="0.25">
      <c r="A129" s="429" t="str">
        <f ca="true">IF(ISBLANK('Data Summary'!A131),"",'Data Summary'!A131)</f>
        <v/>
      </c>
      <c r="B129" s="132"/>
      <c r="L129" s="132"/>
      <c r="V129" s="132"/>
      <c r="AF129" s="132"/>
      <c r="AP129" s="132"/>
      <c r="AZ129" s="132"/>
      <c r="BJ129" s="132"/>
      <c r="BT129" s="132"/>
      <c r="CD129" s="132"/>
      <c r="CN129" s="132"/>
      <c r="CX129" s="132"/>
      <c r="CY129" s="132"/>
      <c r="CZ129" s="132"/>
      <c r="DA129" s="132"/>
      <c r="DB129" s="132"/>
      <c r="DC129" s="132"/>
      <c r="DD129" s="132"/>
      <c r="DE129" s="132"/>
      <c r="DH129" s="132"/>
      <c r="DR129" s="132"/>
      <c r="EB129" s="132"/>
      <c r="EL129" s="132"/>
      <c r="EV129" s="132"/>
      <c r="FF129" s="132"/>
      <c r="FP129" s="132"/>
      <c r="FZ129" s="132"/>
      <c r="GJ129" s="132"/>
      <c r="GT129" s="132"/>
      <c r="HD129" s="132"/>
      <c r="HN129" s="132"/>
      <c r="HX129" s="132"/>
      <c r="IH129" s="132"/>
      <c r="IR129" s="132"/>
      <c r="JB129" s="132"/>
      <c r="JL129" s="132"/>
      <c r="JV129" s="132"/>
      <c r="KF129" s="132"/>
      <c r="KP129" s="132"/>
    </row>
    <row xmlns:x14ac="http://schemas.microsoft.com/office/spreadsheetml/2009/9/ac" r="130" s="3" customFormat="true" x14ac:dyDescent="0.25">
      <c r="A130" s="429" t="str">
        <f ca="true">IF(ISBLANK('Data Summary'!A132),"",'Data Summary'!A132)</f>
        <v/>
      </c>
      <c r="B130" s="132"/>
      <c r="L130" s="132"/>
      <c r="V130" s="132"/>
      <c r="AF130" s="132"/>
      <c r="AP130" s="132"/>
      <c r="AZ130" s="132"/>
      <c r="BJ130" s="132"/>
      <c r="BT130" s="132"/>
      <c r="CD130" s="132"/>
      <c r="CN130" s="132"/>
      <c r="CX130" s="132"/>
      <c r="CY130" s="132"/>
      <c r="CZ130" s="132"/>
      <c r="DA130" s="132"/>
      <c r="DB130" s="132"/>
      <c r="DC130" s="132"/>
      <c r="DD130" s="132"/>
      <c r="DE130" s="132"/>
      <c r="DH130" s="132"/>
      <c r="DR130" s="132"/>
      <c r="EB130" s="132"/>
      <c r="EL130" s="132"/>
      <c r="EV130" s="132"/>
      <c r="FF130" s="132"/>
      <c r="FP130" s="132"/>
      <c r="FZ130" s="132"/>
      <c r="GJ130" s="132"/>
      <c r="GT130" s="132"/>
      <c r="HD130" s="132"/>
      <c r="HN130" s="132"/>
      <c r="HX130" s="132"/>
      <c r="IH130" s="132"/>
      <c r="IR130" s="132"/>
      <c r="JB130" s="132"/>
      <c r="JL130" s="132"/>
      <c r="JV130" s="132"/>
      <c r="KF130" s="132"/>
      <c r="KP130" s="132"/>
    </row>
    <row xmlns:x14ac="http://schemas.microsoft.com/office/spreadsheetml/2009/9/ac" r="131" s="3" customFormat="true" x14ac:dyDescent="0.25">
      <c r="A131" s="429" t="str">
        <f ca="true">IF(ISBLANK('Data Summary'!A133),"",'Data Summary'!A133)</f>
        <v/>
      </c>
      <c r="B131" s="132"/>
      <c r="L131" s="132"/>
      <c r="V131" s="132"/>
      <c r="AF131" s="132"/>
      <c r="AP131" s="132"/>
      <c r="AZ131" s="132"/>
      <c r="BJ131" s="132"/>
      <c r="BT131" s="132"/>
      <c r="CD131" s="132"/>
      <c r="CN131" s="132"/>
      <c r="CX131" s="132"/>
      <c r="CY131" s="132"/>
      <c r="CZ131" s="132"/>
      <c r="DA131" s="132"/>
      <c r="DB131" s="132"/>
      <c r="DC131" s="132"/>
      <c r="DD131" s="132"/>
      <c r="DE131" s="132"/>
      <c r="DH131" s="132"/>
      <c r="DR131" s="132"/>
      <c r="EB131" s="132"/>
      <c r="EL131" s="132"/>
      <c r="EV131" s="132"/>
      <c r="FF131" s="132"/>
      <c r="FP131" s="132"/>
      <c r="FZ131" s="132"/>
      <c r="GJ131" s="132"/>
      <c r="GT131" s="132"/>
      <c r="HD131" s="132"/>
      <c r="HN131" s="132"/>
      <c r="HX131" s="132"/>
      <c r="IH131" s="132"/>
      <c r="IR131" s="132"/>
      <c r="JB131" s="132"/>
      <c r="JL131" s="132"/>
      <c r="JV131" s="132"/>
      <c r="KF131" s="132"/>
      <c r="KP131" s="132"/>
    </row>
    <row xmlns:x14ac="http://schemas.microsoft.com/office/spreadsheetml/2009/9/ac" r="132" s="3" customFormat="true" x14ac:dyDescent="0.25">
      <c r="A132" s="429" t="str">
        <f ca="true">IF(ISBLANK('Data Summary'!A134),"",'Data Summary'!A134)</f>
        <v/>
      </c>
      <c r="B132" s="132"/>
      <c r="L132" s="132"/>
      <c r="V132" s="132"/>
      <c r="AF132" s="132"/>
      <c r="AP132" s="132"/>
      <c r="AZ132" s="132"/>
      <c r="BJ132" s="132"/>
      <c r="BT132" s="132"/>
      <c r="CD132" s="132"/>
      <c r="CN132" s="132"/>
      <c r="CX132" s="132"/>
      <c r="CY132" s="132"/>
      <c r="CZ132" s="132"/>
      <c r="DA132" s="132"/>
      <c r="DB132" s="132"/>
      <c r="DC132" s="132"/>
      <c r="DD132" s="132"/>
      <c r="DE132" s="132"/>
      <c r="DH132" s="132"/>
      <c r="DR132" s="132"/>
      <c r="EB132" s="132"/>
      <c r="EL132" s="132"/>
      <c r="EV132" s="132"/>
      <c r="FF132" s="132"/>
      <c r="FP132" s="132"/>
      <c r="FZ132" s="132"/>
      <c r="GJ132" s="132"/>
      <c r="GT132" s="132"/>
      <c r="HD132" s="132"/>
      <c r="HN132" s="132"/>
      <c r="HX132" s="132"/>
      <c r="IH132" s="132"/>
      <c r="IR132" s="132"/>
      <c r="JB132" s="132"/>
      <c r="JL132" s="132"/>
      <c r="JV132" s="132"/>
      <c r="KF132" s="132"/>
      <c r="KP132" s="132"/>
    </row>
    <row xmlns:x14ac="http://schemas.microsoft.com/office/spreadsheetml/2009/9/ac" r="133" s="3" customFormat="true" x14ac:dyDescent="0.25">
      <c r="A133" s="429" t="str">
        <f ca="true">IF(ISBLANK('Data Summary'!A135),"",'Data Summary'!A135)</f>
        <v/>
      </c>
      <c r="B133" s="132"/>
      <c r="L133" s="132"/>
      <c r="V133" s="132"/>
      <c r="AF133" s="132"/>
      <c r="AP133" s="132"/>
      <c r="AZ133" s="132"/>
      <c r="BJ133" s="132"/>
      <c r="BT133" s="132"/>
      <c r="CD133" s="132"/>
      <c r="CN133" s="132"/>
      <c r="CX133" s="132"/>
      <c r="CY133" s="132"/>
      <c r="CZ133" s="132"/>
      <c r="DA133" s="132"/>
      <c r="DB133" s="132"/>
      <c r="DC133" s="132"/>
      <c r="DD133" s="132"/>
      <c r="DE133" s="132"/>
      <c r="DH133" s="132"/>
      <c r="DR133" s="132"/>
      <c r="EB133" s="132"/>
      <c r="EL133" s="132"/>
      <c r="EV133" s="132"/>
      <c r="FF133" s="132"/>
      <c r="FP133" s="132"/>
      <c r="FZ133" s="132"/>
      <c r="GJ133" s="132"/>
      <c r="GT133" s="132"/>
      <c r="HD133" s="132"/>
      <c r="HN133" s="132"/>
      <c r="HX133" s="132"/>
      <c r="IH133" s="132"/>
      <c r="IR133" s="132"/>
      <c r="JB133" s="132"/>
      <c r="JL133" s="132"/>
      <c r="JV133" s="132"/>
      <c r="KF133" s="132"/>
      <c r="KP133" s="132"/>
    </row>
    <row xmlns:x14ac="http://schemas.microsoft.com/office/spreadsheetml/2009/9/ac" r="134" s="3" customFormat="true" x14ac:dyDescent="0.25">
      <c r="A134" s="429" t="str">
        <f ca="true">IF(ISBLANK('Data Summary'!A136),"",'Data Summary'!A136)</f>
        <v/>
      </c>
      <c r="B134" s="132"/>
      <c r="L134" s="132"/>
      <c r="V134" s="132"/>
      <c r="AF134" s="132"/>
      <c r="AP134" s="132"/>
      <c r="AZ134" s="132"/>
      <c r="BJ134" s="132"/>
      <c r="BT134" s="132"/>
      <c r="CD134" s="132"/>
      <c r="CN134" s="132"/>
      <c r="CX134" s="132"/>
      <c r="CY134" s="132"/>
      <c r="CZ134" s="132"/>
      <c r="DA134" s="132"/>
      <c r="DB134" s="132"/>
      <c r="DC134" s="132"/>
      <c r="DD134" s="132"/>
      <c r="DE134" s="132"/>
      <c r="DH134" s="132"/>
      <c r="DR134" s="132"/>
      <c r="EB134" s="132"/>
      <c r="EL134" s="132"/>
      <c r="EV134" s="132"/>
      <c r="FF134" s="132"/>
      <c r="FP134" s="132"/>
      <c r="FZ134" s="132"/>
      <c r="GJ134" s="132"/>
      <c r="GT134" s="132"/>
      <c r="HD134" s="132"/>
      <c r="HN134" s="132"/>
      <c r="HX134" s="132"/>
      <c r="IH134" s="132"/>
      <c r="IR134" s="132"/>
      <c r="JB134" s="132"/>
      <c r="JL134" s="132"/>
      <c r="JV134" s="132"/>
      <c r="KF134" s="132"/>
      <c r="KP134" s="132"/>
    </row>
    <row xmlns:x14ac="http://schemas.microsoft.com/office/spreadsheetml/2009/9/ac" r="135" s="3" customFormat="true" x14ac:dyDescent="0.25">
      <c r="A135" s="429" t="str">
        <f ca="true">IF(ISBLANK('Data Summary'!A137),"",'Data Summary'!A137)</f>
        <v/>
      </c>
      <c r="B135" s="132"/>
      <c r="L135" s="132"/>
      <c r="V135" s="132"/>
      <c r="AF135" s="132"/>
      <c r="AP135" s="132"/>
      <c r="AZ135" s="132"/>
      <c r="BJ135" s="132"/>
      <c r="BT135" s="132"/>
      <c r="CD135" s="132"/>
      <c r="CN135" s="132"/>
      <c r="CX135" s="132"/>
      <c r="CY135" s="132"/>
      <c r="CZ135" s="132"/>
      <c r="DA135" s="132"/>
      <c r="DB135" s="132"/>
      <c r="DC135" s="132"/>
      <c r="DD135" s="132"/>
      <c r="DE135" s="132"/>
      <c r="DH135" s="132"/>
      <c r="DR135" s="132"/>
      <c r="EB135" s="132"/>
      <c r="EL135" s="132"/>
      <c r="EV135" s="132"/>
      <c r="FF135" s="132"/>
      <c r="FP135" s="132"/>
      <c r="FZ135" s="132"/>
      <c r="GJ135" s="132"/>
      <c r="GT135" s="132"/>
      <c r="HD135" s="132"/>
      <c r="HN135" s="132"/>
      <c r="HX135" s="132"/>
      <c r="IH135" s="132"/>
      <c r="IR135" s="132"/>
      <c r="JB135" s="132"/>
      <c r="JL135" s="132"/>
      <c r="JV135" s="132"/>
      <c r="KF135" s="132"/>
      <c r="KP135" s="132"/>
    </row>
    <row xmlns:x14ac="http://schemas.microsoft.com/office/spreadsheetml/2009/9/ac" r="136" s="3" customFormat="true" x14ac:dyDescent="0.25">
      <c r="A136" s="429" t="str">
        <f ca="true">IF(ISBLANK('Data Summary'!A138),"",'Data Summary'!A138)</f>
        <v/>
      </c>
      <c r="B136" s="132"/>
      <c r="L136" s="132"/>
      <c r="V136" s="132"/>
      <c r="AF136" s="132"/>
      <c r="AP136" s="132"/>
      <c r="AZ136" s="132"/>
      <c r="BJ136" s="132"/>
      <c r="BT136" s="132"/>
      <c r="CD136" s="132"/>
      <c r="CN136" s="132"/>
      <c r="CX136" s="132"/>
      <c r="CY136" s="132"/>
      <c r="CZ136" s="132"/>
      <c r="DA136" s="132"/>
      <c r="DB136" s="132"/>
      <c r="DC136" s="132"/>
      <c r="DD136" s="132"/>
      <c r="DE136" s="132"/>
      <c r="DH136" s="132"/>
      <c r="DR136" s="132"/>
      <c r="EB136" s="132"/>
      <c r="EL136" s="132"/>
      <c r="EV136" s="132"/>
      <c r="FF136" s="132"/>
      <c r="FP136" s="132"/>
      <c r="FZ136" s="132"/>
      <c r="GJ136" s="132"/>
      <c r="GT136" s="132"/>
      <c r="HD136" s="132"/>
      <c r="HN136" s="132"/>
      <c r="HX136" s="132"/>
      <c r="IH136" s="132"/>
      <c r="IR136" s="132"/>
      <c r="JB136" s="132"/>
      <c r="JL136" s="132"/>
      <c r="JV136" s="132"/>
      <c r="KF136" s="132"/>
      <c r="KP136" s="132"/>
    </row>
    <row xmlns:x14ac="http://schemas.microsoft.com/office/spreadsheetml/2009/9/ac" r="137" s="3" customFormat="true" x14ac:dyDescent="0.25">
      <c r="A137" s="429" t="str">
        <f ca="true">IF(ISBLANK('Data Summary'!A139),"",'Data Summary'!A139)</f>
        <v/>
      </c>
      <c r="B137" s="132"/>
      <c r="L137" s="132"/>
      <c r="V137" s="132"/>
      <c r="AF137" s="132"/>
      <c r="AP137" s="132"/>
      <c r="AZ137" s="132"/>
      <c r="BJ137" s="132"/>
      <c r="BT137" s="132"/>
      <c r="CD137" s="132"/>
      <c r="CN137" s="132"/>
      <c r="CX137" s="132"/>
      <c r="CY137" s="132"/>
      <c r="CZ137" s="132"/>
      <c r="DA137" s="132"/>
      <c r="DB137" s="132"/>
      <c r="DC137" s="132"/>
      <c r="DD137" s="132"/>
      <c r="DE137" s="132"/>
      <c r="DH137" s="132"/>
      <c r="DR137" s="132"/>
      <c r="EB137" s="132"/>
      <c r="EL137" s="132"/>
      <c r="EV137" s="132"/>
      <c r="FF137" s="132"/>
      <c r="FP137" s="132"/>
      <c r="FZ137" s="132"/>
      <c r="GJ137" s="132"/>
      <c r="GT137" s="132"/>
      <c r="HD137" s="132"/>
      <c r="HN137" s="132"/>
      <c r="HX137" s="132"/>
      <c r="IH137" s="132"/>
      <c r="IR137" s="132"/>
      <c r="JB137" s="132"/>
      <c r="JL137" s="132"/>
      <c r="JV137" s="132"/>
      <c r="KF137" s="132"/>
      <c r="KP137" s="132"/>
    </row>
    <row xmlns:x14ac="http://schemas.microsoft.com/office/spreadsheetml/2009/9/ac" r="138" s="3" customFormat="true" x14ac:dyDescent="0.25">
      <c r="A138" s="429" t="str">
        <f ca="true">IF(ISBLANK('Data Summary'!A140),"",'Data Summary'!A140)</f>
        <v/>
      </c>
      <c r="B138" s="132"/>
      <c r="L138" s="132"/>
      <c r="V138" s="132"/>
      <c r="AF138" s="132"/>
      <c r="AP138" s="132"/>
      <c r="AZ138" s="132"/>
      <c r="BJ138" s="132"/>
      <c r="BT138" s="132"/>
      <c r="CD138" s="132"/>
      <c r="CN138" s="132"/>
      <c r="CX138" s="132"/>
      <c r="CY138" s="132"/>
      <c r="CZ138" s="132"/>
      <c r="DA138" s="132"/>
      <c r="DB138" s="132"/>
      <c r="DC138" s="132"/>
      <c r="DD138" s="132"/>
      <c r="DE138" s="132"/>
      <c r="DH138" s="132"/>
      <c r="DR138" s="132"/>
      <c r="EB138" s="132"/>
      <c r="EL138" s="132"/>
      <c r="EV138" s="132"/>
      <c r="FF138" s="132"/>
      <c r="FP138" s="132"/>
      <c r="FZ138" s="132"/>
      <c r="GJ138" s="132"/>
      <c r="GT138" s="132"/>
      <c r="HD138" s="132"/>
      <c r="HN138" s="132"/>
      <c r="HX138" s="132"/>
      <c r="IH138" s="132"/>
      <c r="IR138" s="132"/>
      <c r="JB138" s="132"/>
      <c r="JL138" s="132"/>
      <c r="JV138" s="132"/>
      <c r="KF138" s="132"/>
      <c r="KP138" s="132"/>
    </row>
    <row xmlns:x14ac="http://schemas.microsoft.com/office/spreadsheetml/2009/9/ac" r="139" s="3" customFormat="true" x14ac:dyDescent="0.25">
      <c r="A139" s="429" t="str">
        <f ca="true">IF(ISBLANK('Data Summary'!A141),"",'Data Summary'!A141)</f>
        <v/>
      </c>
      <c r="B139" s="132"/>
      <c r="L139" s="132"/>
      <c r="V139" s="132"/>
      <c r="AF139" s="132"/>
      <c r="AP139" s="132"/>
      <c r="AZ139" s="132"/>
      <c r="BJ139" s="132"/>
      <c r="BT139" s="132"/>
      <c r="CD139" s="132"/>
      <c r="CN139" s="132"/>
      <c r="CX139" s="132"/>
      <c r="CY139" s="132"/>
      <c r="CZ139" s="132"/>
      <c r="DA139" s="132"/>
      <c r="DB139" s="132"/>
      <c r="DC139" s="132"/>
      <c r="DD139" s="132"/>
      <c r="DE139" s="132"/>
      <c r="DH139" s="132"/>
      <c r="DR139" s="132"/>
      <c r="EB139" s="132"/>
      <c r="EL139" s="132"/>
      <c r="EV139" s="132"/>
      <c r="FF139" s="132"/>
      <c r="FP139" s="132"/>
      <c r="FZ139" s="132"/>
      <c r="GJ139" s="132"/>
      <c r="GT139" s="132"/>
      <c r="HD139" s="132"/>
      <c r="HN139" s="132"/>
      <c r="HX139" s="132"/>
      <c r="IH139" s="132"/>
      <c r="IR139" s="132"/>
      <c r="JB139" s="132"/>
      <c r="JL139" s="132"/>
      <c r="JV139" s="132"/>
      <c r="KF139" s="132"/>
      <c r="KP139" s="132"/>
    </row>
    <row xmlns:x14ac="http://schemas.microsoft.com/office/spreadsheetml/2009/9/ac" r="140" s="3" customFormat="true" x14ac:dyDescent="0.25">
      <c r="A140" s="429" t="str">
        <f ca="true">IF(ISBLANK('Data Summary'!A142),"",'Data Summary'!A142)</f>
        <v/>
      </c>
      <c r="B140" s="132"/>
      <c r="L140" s="132"/>
      <c r="V140" s="132"/>
      <c r="AF140" s="132"/>
      <c r="AP140" s="132"/>
      <c r="AZ140" s="132"/>
      <c r="BJ140" s="132"/>
      <c r="BT140" s="132"/>
      <c r="CD140" s="132"/>
      <c r="CN140" s="132"/>
      <c r="CX140" s="132"/>
      <c r="CY140" s="132"/>
      <c r="CZ140" s="132"/>
      <c r="DA140" s="132"/>
      <c r="DB140" s="132"/>
      <c r="DC140" s="132"/>
      <c r="DD140" s="132"/>
      <c r="DE140" s="132"/>
      <c r="DH140" s="132"/>
      <c r="DR140" s="132"/>
      <c r="EB140" s="132"/>
      <c r="EL140" s="132"/>
      <c r="EV140" s="132"/>
      <c r="FF140" s="132"/>
      <c r="FP140" s="132"/>
      <c r="FZ140" s="132"/>
      <c r="GJ140" s="132"/>
      <c r="GT140" s="132"/>
      <c r="HD140" s="132"/>
      <c r="HN140" s="132"/>
      <c r="HX140" s="132"/>
      <c r="IH140" s="132"/>
      <c r="IR140" s="132"/>
      <c r="JB140" s="132"/>
      <c r="JL140" s="132"/>
      <c r="JV140" s="132"/>
      <c r="KF140" s="132"/>
      <c r="KP140" s="132"/>
    </row>
    <row xmlns:x14ac="http://schemas.microsoft.com/office/spreadsheetml/2009/9/ac" r="141" s="3" customFormat="true" x14ac:dyDescent="0.25">
      <c r="A141" s="429" t="str">
        <f ca="true">IF(ISBLANK('Data Summary'!A143),"",'Data Summary'!A143)</f>
        <v/>
      </c>
      <c r="B141" s="132"/>
      <c r="L141" s="132"/>
      <c r="V141" s="132"/>
      <c r="AF141" s="132"/>
      <c r="AP141" s="132"/>
      <c r="AZ141" s="132"/>
      <c r="BJ141" s="132"/>
      <c r="BT141" s="132"/>
      <c r="CD141" s="132"/>
      <c r="CN141" s="132"/>
      <c r="CX141" s="132"/>
      <c r="CY141" s="132"/>
      <c r="CZ141" s="132"/>
      <c r="DA141" s="132"/>
      <c r="DB141" s="132"/>
      <c r="DC141" s="132"/>
      <c r="DD141" s="132"/>
      <c r="DE141" s="132"/>
      <c r="DH141" s="132"/>
      <c r="DR141" s="132"/>
      <c r="EB141" s="132"/>
      <c r="EL141" s="132"/>
      <c r="EV141" s="132"/>
      <c r="FF141" s="132"/>
      <c r="FP141" s="132"/>
      <c r="FZ141" s="132"/>
      <c r="GJ141" s="132"/>
      <c r="GT141" s="132"/>
      <c r="HD141" s="132"/>
      <c r="HN141" s="132"/>
      <c r="HX141" s="132"/>
      <c r="IH141" s="132"/>
      <c r="IR141" s="132"/>
      <c r="JB141" s="132"/>
      <c r="JL141" s="132"/>
      <c r="JV141" s="132"/>
      <c r="KF141" s="132"/>
      <c r="KP141" s="132"/>
    </row>
    <row xmlns:x14ac="http://schemas.microsoft.com/office/spreadsheetml/2009/9/ac" r="142" s="3" customFormat="true" x14ac:dyDescent="0.25">
      <c r="A142" s="429" t="str">
        <f ca="true">IF(ISBLANK('Data Summary'!A144),"",'Data Summary'!A144)</f>
        <v/>
      </c>
      <c r="B142" s="132"/>
      <c r="L142" s="132"/>
      <c r="V142" s="132"/>
      <c r="AF142" s="132"/>
      <c r="AP142" s="132"/>
      <c r="AZ142" s="132"/>
      <c r="BJ142" s="132"/>
      <c r="BT142" s="132"/>
      <c r="CD142" s="132"/>
      <c r="CN142" s="132"/>
      <c r="CX142" s="132"/>
      <c r="CY142" s="132"/>
      <c r="CZ142" s="132"/>
      <c r="DA142" s="132"/>
      <c r="DB142" s="132"/>
      <c r="DC142" s="132"/>
      <c r="DD142" s="132"/>
      <c r="DE142" s="132"/>
      <c r="DH142" s="132"/>
      <c r="DR142" s="132"/>
      <c r="EB142" s="132"/>
      <c r="EL142" s="132"/>
      <c r="EV142" s="132"/>
      <c r="FF142" s="132"/>
      <c r="FP142" s="132"/>
      <c r="FZ142" s="132"/>
      <c r="GJ142" s="132"/>
      <c r="GT142" s="132"/>
      <c r="HD142" s="132"/>
      <c r="HN142" s="132"/>
      <c r="HX142" s="132"/>
      <c r="IH142" s="132"/>
      <c r="IR142" s="132"/>
      <c r="JB142" s="132"/>
      <c r="JL142" s="132"/>
      <c r="JV142" s="132"/>
      <c r="KF142" s="132"/>
      <c r="KP142" s="132"/>
    </row>
    <row xmlns:x14ac="http://schemas.microsoft.com/office/spreadsheetml/2009/9/ac" r="143" s="3" customFormat="true" x14ac:dyDescent="0.25">
      <c r="A143" s="429" t="str">
        <f ca="true">IF(ISBLANK('Data Summary'!A145),"",'Data Summary'!A145)</f>
        <v/>
      </c>
      <c r="B143" s="132"/>
      <c r="L143" s="132"/>
      <c r="V143" s="132"/>
      <c r="AF143" s="132"/>
      <c r="AP143" s="132"/>
      <c r="AZ143" s="132"/>
      <c r="BJ143" s="132"/>
      <c r="BT143" s="132"/>
      <c r="CD143" s="132"/>
      <c r="CN143" s="132"/>
      <c r="CX143" s="132"/>
      <c r="CY143" s="132"/>
      <c r="CZ143" s="132"/>
      <c r="DA143" s="132"/>
      <c r="DB143" s="132"/>
      <c r="DC143" s="132"/>
      <c r="DD143" s="132"/>
      <c r="DE143" s="132"/>
      <c r="DH143" s="132"/>
      <c r="DR143" s="132"/>
      <c r="EB143" s="132"/>
      <c r="EL143" s="132"/>
      <c r="EV143" s="132"/>
      <c r="FF143" s="132"/>
      <c r="FP143" s="132"/>
      <c r="FZ143" s="132"/>
      <c r="GJ143" s="132"/>
      <c r="GT143" s="132"/>
      <c r="HD143" s="132"/>
      <c r="HN143" s="132"/>
      <c r="HX143" s="132"/>
      <c r="IH143" s="132"/>
      <c r="IR143" s="132"/>
      <c r="JB143" s="132"/>
      <c r="JL143" s="132"/>
      <c r="JV143" s="132"/>
      <c r="KF143" s="132"/>
      <c r="KP143" s="132"/>
    </row>
    <row xmlns:x14ac="http://schemas.microsoft.com/office/spreadsheetml/2009/9/ac" r="144" s="3" customFormat="true" x14ac:dyDescent="0.25">
      <c r="A144" s="429" t="str">
        <f ca="true">IF(ISBLANK('Data Summary'!A146),"",'Data Summary'!A146)</f>
        <v/>
      </c>
      <c r="B144" s="132"/>
      <c r="L144" s="132"/>
      <c r="V144" s="132"/>
      <c r="AF144" s="132"/>
      <c r="AP144" s="132"/>
      <c r="AZ144" s="132"/>
      <c r="BJ144" s="132"/>
      <c r="BT144" s="132"/>
      <c r="CD144" s="132"/>
      <c r="CN144" s="132"/>
      <c r="CX144" s="132"/>
      <c r="CY144" s="132"/>
      <c r="CZ144" s="132"/>
      <c r="DA144" s="132"/>
      <c r="DB144" s="132"/>
      <c r="DC144" s="132"/>
      <c r="DD144" s="132"/>
      <c r="DE144" s="132"/>
      <c r="DH144" s="132"/>
      <c r="DR144" s="132"/>
      <c r="EB144" s="132"/>
      <c r="EL144" s="132"/>
      <c r="EV144" s="132"/>
      <c r="FF144" s="132"/>
      <c r="FP144" s="132"/>
      <c r="FZ144" s="132"/>
      <c r="GJ144" s="132"/>
      <c r="GT144" s="132"/>
      <c r="HD144" s="132"/>
      <c r="HN144" s="132"/>
      <c r="HX144" s="132"/>
      <c r="IH144" s="132"/>
      <c r="IR144" s="132"/>
      <c r="JB144" s="132"/>
      <c r="JL144" s="132"/>
      <c r="JV144" s="132"/>
      <c r="KF144" s="132"/>
      <c r="KP144" s="132"/>
    </row>
    <row xmlns:x14ac="http://schemas.microsoft.com/office/spreadsheetml/2009/9/ac" r="145" s="3" customFormat="true" x14ac:dyDescent="0.25">
      <c r="A145" s="429" t="str">
        <f ca="true">IF(ISBLANK('Data Summary'!A147),"",'Data Summary'!A147)</f>
        <v/>
      </c>
      <c r="B145" s="132"/>
      <c r="L145" s="132"/>
      <c r="V145" s="132"/>
      <c r="AF145" s="132"/>
      <c r="AP145" s="132"/>
      <c r="AZ145" s="132"/>
      <c r="BJ145" s="132"/>
      <c r="BT145" s="132"/>
      <c r="CD145" s="132"/>
      <c r="CN145" s="132"/>
      <c r="CX145" s="132"/>
      <c r="CY145" s="132"/>
      <c r="CZ145" s="132"/>
      <c r="DA145" s="132"/>
      <c r="DB145" s="132"/>
      <c r="DC145" s="132"/>
      <c r="DD145" s="132"/>
      <c r="DE145" s="132"/>
      <c r="DH145" s="132"/>
      <c r="DR145" s="132"/>
      <c r="EB145" s="132"/>
      <c r="EL145" s="132"/>
      <c r="EV145" s="132"/>
      <c r="FF145" s="132"/>
      <c r="FP145" s="132"/>
      <c r="FZ145" s="132"/>
      <c r="GJ145" s="132"/>
      <c r="GT145" s="132"/>
      <c r="HD145" s="132"/>
      <c r="HN145" s="132"/>
      <c r="HX145" s="132"/>
      <c r="IH145" s="132"/>
      <c r="IR145" s="132"/>
      <c r="JB145" s="132"/>
      <c r="JL145" s="132"/>
      <c r="JV145" s="132"/>
      <c r="KF145" s="132"/>
      <c r="KP145" s="132"/>
    </row>
    <row xmlns:x14ac="http://schemas.microsoft.com/office/spreadsheetml/2009/9/ac" r="146" s="3" customFormat="true" x14ac:dyDescent="0.25">
      <c r="A146" s="429" t="str">
        <f ca="true">IF(ISBLANK('Data Summary'!A148),"",'Data Summary'!A148)</f>
        <v/>
      </c>
      <c r="B146" s="132"/>
      <c r="L146" s="132"/>
      <c r="V146" s="132"/>
      <c r="AF146" s="132"/>
      <c r="AP146" s="132"/>
      <c r="AZ146" s="132"/>
      <c r="BJ146" s="132"/>
      <c r="BT146" s="132"/>
      <c r="CD146" s="132"/>
      <c r="CN146" s="132"/>
      <c r="CX146" s="132"/>
      <c r="CY146" s="132"/>
      <c r="CZ146" s="132"/>
      <c r="DA146" s="132"/>
      <c r="DB146" s="132"/>
      <c r="DC146" s="132"/>
      <c r="DD146" s="132"/>
      <c r="DE146" s="132"/>
      <c r="DH146" s="132"/>
      <c r="DR146" s="132"/>
      <c r="EB146" s="132"/>
      <c r="EL146" s="132"/>
      <c r="EV146" s="132"/>
      <c r="FF146" s="132"/>
      <c r="FP146" s="132"/>
      <c r="FZ146" s="132"/>
      <c r="GJ146" s="132"/>
      <c r="GT146" s="132"/>
      <c r="HD146" s="132"/>
      <c r="HN146" s="132"/>
      <c r="HX146" s="132"/>
      <c r="IH146" s="132"/>
      <c r="IR146" s="132"/>
      <c r="JB146" s="132"/>
      <c r="JL146" s="132"/>
      <c r="JV146" s="132"/>
      <c r="KF146" s="132"/>
      <c r="KP146" s="132"/>
    </row>
    <row xmlns:x14ac="http://schemas.microsoft.com/office/spreadsheetml/2009/9/ac" r="147" s="3" customFormat="true" x14ac:dyDescent="0.25">
      <c r="A147" s="429" t="str">
        <f ca="true">IF(ISBLANK('Data Summary'!A149),"",'Data Summary'!A149)</f>
        <v/>
      </c>
      <c r="B147" s="132"/>
      <c r="L147" s="132"/>
      <c r="V147" s="132"/>
      <c r="AF147" s="132"/>
      <c r="AP147" s="132"/>
      <c r="AZ147" s="132"/>
      <c r="BJ147" s="132"/>
      <c r="BT147" s="132"/>
      <c r="CD147" s="132"/>
      <c r="CN147" s="132"/>
      <c r="CX147" s="132"/>
      <c r="CY147" s="132"/>
      <c r="CZ147" s="132"/>
      <c r="DA147" s="132"/>
      <c r="DB147" s="132"/>
      <c r="DC147" s="132"/>
      <c r="DD147" s="132"/>
      <c r="DE147" s="132"/>
      <c r="DH147" s="132"/>
      <c r="DR147" s="132"/>
      <c r="EB147" s="132"/>
      <c r="EL147" s="132"/>
      <c r="EV147" s="132"/>
      <c r="FF147" s="132"/>
      <c r="FP147" s="132"/>
      <c r="FZ147" s="132"/>
      <c r="GJ147" s="132"/>
      <c r="GT147" s="132"/>
      <c r="HD147" s="132"/>
      <c r="HN147" s="132"/>
      <c r="HX147" s="132"/>
      <c r="IH147" s="132"/>
      <c r="IR147" s="132"/>
      <c r="JB147" s="132"/>
      <c r="JL147" s="132"/>
      <c r="JV147" s="132"/>
      <c r="KF147" s="132"/>
      <c r="KP147" s="132"/>
    </row>
    <row xmlns:x14ac="http://schemas.microsoft.com/office/spreadsheetml/2009/9/ac" r="148" s="3" customFormat="true" x14ac:dyDescent="0.25">
      <c r="A148" s="429" t="str">
        <f ca="true">IF(ISBLANK('Data Summary'!A150),"",'Data Summary'!A150)</f>
        <v/>
      </c>
      <c r="B148" s="132"/>
      <c r="L148" s="132"/>
      <c r="V148" s="132"/>
      <c r="AF148" s="132"/>
      <c r="AP148" s="132"/>
      <c r="AZ148" s="132"/>
      <c r="BJ148" s="132"/>
      <c r="BT148" s="132"/>
      <c r="CD148" s="132"/>
      <c r="CN148" s="132"/>
      <c r="CX148" s="132"/>
      <c r="CY148" s="132"/>
      <c r="CZ148" s="132"/>
      <c r="DA148" s="132"/>
      <c r="DB148" s="132"/>
      <c r="DC148" s="132"/>
      <c r="DD148" s="132"/>
      <c r="DE148" s="132"/>
      <c r="DH148" s="132"/>
      <c r="DR148" s="132"/>
      <c r="EB148" s="132"/>
      <c r="EL148" s="132"/>
      <c r="EV148" s="132"/>
      <c r="FF148" s="132"/>
      <c r="FP148" s="132"/>
      <c r="FZ148" s="132"/>
      <c r="GJ148" s="132"/>
      <c r="GT148" s="132"/>
      <c r="HD148" s="132"/>
      <c r="HN148" s="132"/>
      <c r="HX148" s="132"/>
      <c r="IH148" s="132"/>
      <c r="IR148" s="132"/>
      <c r="JB148" s="132"/>
      <c r="JL148" s="132"/>
      <c r="JV148" s="132"/>
      <c r="KF148" s="132"/>
      <c r="KP148" s="132"/>
    </row>
    <row xmlns:x14ac="http://schemas.microsoft.com/office/spreadsheetml/2009/9/ac" r="149" s="3" customFormat="true" x14ac:dyDescent="0.25">
      <c r="A149" s="429" t="str">
        <f ca="true">IF(ISBLANK('Data Summary'!A151),"",'Data Summary'!A151)</f>
        <v/>
      </c>
      <c r="B149" s="132"/>
      <c r="L149" s="132"/>
      <c r="V149" s="132"/>
      <c r="AF149" s="132"/>
      <c r="AP149" s="132"/>
      <c r="AZ149" s="132"/>
      <c r="BJ149" s="132"/>
      <c r="BT149" s="132"/>
      <c r="CD149" s="132"/>
      <c r="CN149" s="132"/>
      <c r="CX149" s="132"/>
      <c r="CY149" s="132"/>
      <c r="CZ149" s="132"/>
      <c r="DA149" s="132"/>
      <c r="DB149" s="132"/>
      <c r="DC149" s="132"/>
      <c r="DD149" s="132"/>
      <c r="DE149" s="132"/>
      <c r="DH149" s="132"/>
      <c r="DR149" s="132"/>
      <c r="EB149" s="132"/>
      <c r="EL149" s="132"/>
      <c r="EV149" s="132"/>
      <c r="FF149" s="132"/>
      <c r="FP149" s="132"/>
      <c r="FZ149" s="132"/>
      <c r="GJ149" s="132"/>
      <c r="GT149" s="132"/>
      <c r="HD149" s="132"/>
      <c r="HN149" s="132"/>
      <c r="HX149" s="132"/>
      <c r="IH149" s="132"/>
      <c r="IR149" s="132"/>
      <c r="JB149" s="132"/>
      <c r="JL149" s="132"/>
      <c r="JV149" s="132"/>
      <c r="KF149" s="132"/>
      <c r="KP149" s="132"/>
    </row>
    <row xmlns:x14ac="http://schemas.microsoft.com/office/spreadsheetml/2009/9/ac" r="150" s="3" customFormat="true" x14ac:dyDescent="0.25">
      <c r="A150" s="429" t="str">
        <f ca="true">IF(ISBLANK('Data Summary'!A152),"",'Data Summary'!A152)</f>
        <v/>
      </c>
      <c r="B150" s="132"/>
      <c r="L150" s="132"/>
      <c r="V150" s="132"/>
      <c r="AF150" s="132"/>
      <c r="AP150" s="132"/>
      <c r="AZ150" s="132"/>
      <c r="BJ150" s="132"/>
      <c r="BT150" s="132"/>
      <c r="CD150" s="132"/>
      <c r="CN150" s="132"/>
      <c r="CX150" s="132"/>
      <c r="CY150" s="132"/>
      <c r="CZ150" s="132"/>
      <c r="DA150" s="132"/>
      <c r="DB150" s="132"/>
      <c r="DC150" s="132"/>
      <c r="DD150" s="132"/>
      <c r="DE150" s="132"/>
      <c r="DH150" s="132"/>
      <c r="DR150" s="132"/>
      <c r="EB150" s="132"/>
      <c r="EL150" s="132"/>
      <c r="EV150" s="132"/>
      <c r="FF150" s="132"/>
      <c r="FP150" s="132"/>
      <c r="FZ150" s="132"/>
      <c r="GJ150" s="132"/>
      <c r="GT150" s="132"/>
      <c r="HD150" s="132"/>
      <c r="HN150" s="132"/>
      <c r="HX150" s="132"/>
      <c r="IH150" s="132"/>
      <c r="IR150" s="132"/>
      <c r="JB150" s="132"/>
      <c r="JL150" s="132"/>
      <c r="JV150" s="132"/>
      <c r="KF150" s="132"/>
      <c r="KP150" s="132"/>
    </row>
    <row xmlns:x14ac="http://schemas.microsoft.com/office/spreadsheetml/2009/9/ac" r="151" s="3" customFormat="true" x14ac:dyDescent="0.25">
      <c r="A151" s="429" t="str">
        <f ca="true">IF(ISBLANK('Data Summary'!A153),"",'Data Summary'!A153)</f>
        <v/>
      </c>
      <c r="B151" s="132"/>
      <c r="L151" s="132"/>
      <c r="V151" s="132"/>
      <c r="AF151" s="132"/>
      <c r="AP151" s="132"/>
      <c r="AZ151" s="132"/>
      <c r="BJ151" s="132"/>
      <c r="BT151" s="132"/>
      <c r="CD151" s="132"/>
      <c r="CN151" s="132"/>
      <c r="CX151" s="132"/>
      <c r="CY151" s="132"/>
      <c r="CZ151" s="132"/>
      <c r="DA151" s="132"/>
      <c r="DB151" s="132"/>
      <c r="DC151" s="132"/>
      <c r="DD151" s="132"/>
      <c r="DE151" s="132"/>
      <c r="DH151" s="132"/>
      <c r="DR151" s="132"/>
      <c r="EB151" s="132"/>
      <c r="EL151" s="132"/>
      <c r="EV151" s="132"/>
      <c r="FF151" s="132"/>
      <c r="FP151" s="132"/>
      <c r="FZ151" s="132"/>
      <c r="GJ151" s="132"/>
      <c r="GT151" s="132"/>
      <c r="HD151" s="132"/>
      <c r="HN151" s="132"/>
      <c r="HX151" s="132"/>
      <c r="IH151" s="132"/>
      <c r="IR151" s="132"/>
      <c r="JB151" s="132"/>
      <c r="JL151" s="132"/>
      <c r="JV151" s="132"/>
      <c r="KF151" s="132"/>
      <c r="KP151" s="132"/>
    </row>
    <row xmlns:x14ac="http://schemas.microsoft.com/office/spreadsheetml/2009/9/ac" r="152" s="3" customFormat="true" x14ac:dyDescent="0.25">
      <c r="A152" s="425"/>
      <c r="B152" s="132"/>
      <c r="L152" s="132"/>
      <c r="V152" s="132"/>
      <c r="AF152" s="132"/>
      <c r="AP152" s="132"/>
      <c r="AZ152" s="132"/>
      <c r="BJ152" s="132"/>
      <c r="BT152" s="132"/>
      <c r="CD152" s="132"/>
      <c r="CN152" s="132"/>
      <c r="CX152" s="132"/>
      <c r="CY152" s="132"/>
      <c r="CZ152" s="132"/>
      <c r="DA152" s="132"/>
      <c r="DB152" s="132"/>
      <c r="DC152" s="132"/>
      <c r="DD152" s="132"/>
      <c r="DE152" s="132"/>
      <c r="DH152" s="132"/>
      <c r="DR152" s="132"/>
      <c r="EB152" s="132"/>
      <c r="EL152" s="132"/>
      <c r="EV152" s="132"/>
      <c r="FF152" s="132"/>
      <c r="FP152" s="132"/>
      <c r="FZ152" s="132"/>
      <c r="GJ152" s="132"/>
      <c r="GT152" s="132"/>
      <c r="HD152" s="132"/>
      <c r="HN152" s="132"/>
      <c r="HX152" s="132"/>
      <c r="IH152" s="132"/>
      <c r="IR152" s="132"/>
      <c r="JB152" s="132"/>
      <c r="JL152" s="132"/>
      <c r="JV152" s="132"/>
      <c r="KF152" s="132"/>
      <c r="KP152" s="132"/>
    </row>
    <row xmlns:x14ac="http://schemas.microsoft.com/office/spreadsheetml/2009/9/ac" r="153" s="3" customFormat="true" x14ac:dyDescent="0.25">
      <c r="A153" s="425"/>
      <c r="B153" s="132"/>
      <c r="L153" s="132"/>
      <c r="V153" s="132"/>
      <c r="AF153" s="132"/>
      <c r="AP153" s="132"/>
      <c r="AZ153" s="132"/>
      <c r="BJ153" s="132"/>
      <c r="BT153" s="132"/>
      <c r="CD153" s="132"/>
      <c r="CN153" s="132"/>
      <c r="CX153" s="132"/>
      <c r="CY153" s="132"/>
      <c r="CZ153" s="132"/>
      <c r="DA153" s="132"/>
      <c r="DB153" s="132"/>
      <c r="DC153" s="132"/>
      <c r="DD153" s="132"/>
      <c r="DE153" s="132"/>
      <c r="DH153" s="132"/>
      <c r="DR153" s="132"/>
      <c r="EB153" s="132"/>
      <c r="EL153" s="132"/>
      <c r="EV153" s="132"/>
      <c r="FF153" s="132"/>
      <c r="FP153" s="132"/>
      <c r="FZ153" s="132"/>
      <c r="GJ153" s="132"/>
      <c r="GT153" s="132"/>
      <c r="HD153" s="132"/>
      <c r="HN153" s="132"/>
      <c r="HX153" s="132"/>
      <c r="IH153" s="132"/>
      <c r="IR153" s="132"/>
      <c r="JB153" s="132"/>
      <c r="JL153" s="132"/>
      <c r="JV153" s="132"/>
      <c r="KF153" s="132"/>
      <c r="KP153" s="132"/>
    </row>
    <row xmlns:x14ac="http://schemas.microsoft.com/office/spreadsheetml/2009/9/ac" r="154" s="3" customFormat="true" x14ac:dyDescent="0.25">
      <c r="A154" s="425"/>
      <c r="B154" s="132"/>
      <c r="L154" s="132"/>
      <c r="V154" s="132"/>
      <c r="AF154" s="132"/>
      <c r="AP154" s="132"/>
      <c r="AZ154" s="132"/>
      <c r="BJ154" s="132"/>
      <c r="BT154" s="132"/>
      <c r="CD154" s="132"/>
      <c r="CN154" s="132"/>
      <c r="CX154" s="132"/>
      <c r="CY154" s="132"/>
      <c r="CZ154" s="132"/>
      <c r="DA154" s="132"/>
      <c r="DB154" s="132"/>
      <c r="DC154" s="132"/>
      <c r="DD154" s="132"/>
      <c r="DE154" s="132"/>
      <c r="DH154" s="132"/>
      <c r="DR154" s="132"/>
      <c r="EB154" s="132"/>
      <c r="EL154" s="132"/>
      <c r="EV154" s="132"/>
      <c r="FF154" s="132"/>
      <c r="FP154" s="132"/>
      <c r="FZ154" s="132"/>
      <c r="GJ154" s="132"/>
      <c r="GT154" s="132"/>
      <c r="HD154" s="132"/>
      <c r="HN154" s="132"/>
      <c r="HX154" s="132"/>
      <c r="IH154" s="132"/>
      <c r="IR154" s="132"/>
      <c r="JB154" s="132"/>
      <c r="JL154" s="132"/>
      <c r="JV154" s="132"/>
      <c r="KF154" s="132"/>
      <c r="KP154" s="132"/>
    </row>
    <row xmlns:x14ac="http://schemas.microsoft.com/office/spreadsheetml/2009/9/ac" r="155" s="3" customFormat="true" x14ac:dyDescent="0.25">
      <c r="A155" s="425"/>
      <c r="B155" s="132"/>
      <c r="L155" s="132"/>
      <c r="V155" s="132"/>
      <c r="AF155" s="132"/>
      <c r="AP155" s="132"/>
      <c r="AZ155" s="132"/>
      <c r="BJ155" s="132"/>
      <c r="BT155" s="132"/>
      <c r="CD155" s="132"/>
      <c r="CN155" s="132"/>
      <c r="CX155" s="132"/>
      <c r="CY155" s="132"/>
      <c r="CZ155" s="132"/>
      <c r="DA155" s="132"/>
      <c r="DB155" s="132"/>
      <c r="DC155" s="132"/>
      <c r="DD155" s="132"/>
      <c r="DE155" s="132"/>
      <c r="DH155" s="132"/>
      <c r="DR155" s="132"/>
      <c r="EB155" s="132"/>
      <c r="EL155" s="132"/>
      <c r="EV155" s="132"/>
      <c r="FF155" s="132"/>
      <c r="FP155" s="132"/>
      <c r="FZ155" s="132"/>
      <c r="GJ155" s="132"/>
      <c r="GT155" s="132"/>
      <c r="HD155" s="132"/>
      <c r="HN155" s="132"/>
      <c r="HX155" s="132"/>
      <c r="IH155" s="132"/>
      <c r="IR155" s="132"/>
      <c r="JB155" s="132"/>
      <c r="JL155" s="132"/>
      <c r="JV155" s="132"/>
      <c r="KF155" s="132"/>
      <c r="KP155" s="132"/>
    </row>
    <row xmlns:x14ac="http://schemas.microsoft.com/office/spreadsheetml/2009/9/ac" r="156" s="3" customFormat="true" x14ac:dyDescent="0.25">
      <c r="A156" s="425"/>
      <c r="B156" s="132"/>
      <c r="L156" s="132"/>
      <c r="V156" s="132"/>
      <c r="AF156" s="132"/>
      <c r="AP156" s="132"/>
      <c r="AZ156" s="132"/>
      <c r="BJ156" s="132"/>
      <c r="BT156" s="132"/>
      <c r="CD156" s="132"/>
      <c r="CN156" s="132"/>
      <c r="CX156" s="132"/>
      <c r="CY156" s="132"/>
      <c r="CZ156" s="132"/>
      <c r="DA156" s="132"/>
      <c r="DB156" s="132"/>
      <c r="DC156" s="132"/>
      <c r="DD156" s="132"/>
      <c r="DE156" s="132"/>
      <c r="DH156" s="132"/>
      <c r="DR156" s="132"/>
      <c r="EB156" s="132"/>
      <c r="EL156" s="132"/>
      <c r="EV156" s="132"/>
      <c r="FF156" s="132"/>
      <c r="FP156" s="132"/>
      <c r="FZ156" s="132"/>
      <c r="GJ156" s="132"/>
      <c r="GT156" s="132"/>
      <c r="HD156" s="132"/>
      <c r="HN156" s="132"/>
      <c r="HX156" s="132"/>
      <c r="IH156" s="132"/>
      <c r="IR156" s="132"/>
      <c r="JB156" s="132"/>
      <c r="JL156" s="132"/>
      <c r="JV156" s="132"/>
      <c r="KF156" s="132"/>
      <c r="KP156" s="132"/>
    </row>
    <row xmlns:x14ac="http://schemas.microsoft.com/office/spreadsheetml/2009/9/ac" r="157" s="3" customFormat="true" x14ac:dyDescent="0.25">
      <c r="A157" s="425"/>
      <c r="B157" s="132"/>
      <c r="L157" s="132"/>
      <c r="V157" s="132"/>
      <c r="AF157" s="132"/>
      <c r="AP157" s="132"/>
      <c r="AZ157" s="132"/>
      <c r="BJ157" s="132"/>
      <c r="BT157" s="132"/>
      <c r="CD157" s="132"/>
      <c r="CN157" s="132"/>
      <c r="CX157" s="132"/>
      <c r="CY157" s="132"/>
      <c r="CZ157" s="132"/>
      <c r="DA157" s="132"/>
      <c r="DB157" s="132"/>
      <c r="DC157" s="132"/>
      <c r="DD157" s="132"/>
      <c r="DE157" s="132"/>
      <c r="DH157" s="132"/>
      <c r="DR157" s="132"/>
      <c r="EB157" s="132"/>
      <c r="EL157" s="132"/>
      <c r="EV157" s="132"/>
      <c r="FF157" s="132"/>
      <c r="FP157" s="132"/>
      <c r="FZ157" s="132"/>
      <c r="GJ157" s="132"/>
      <c r="GT157" s="132"/>
      <c r="HD157" s="132"/>
      <c r="HN157" s="132"/>
      <c r="HX157" s="132"/>
      <c r="IH157" s="132"/>
      <c r="IR157" s="132"/>
      <c r="JB157" s="132"/>
      <c r="JL157" s="132"/>
      <c r="JV157" s="132"/>
      <c r="KF157" s="132"/>
      <c r="KP157" s="132"/>
    </row>
    <row xmlns:x14ac="http://schemas.microsoft.com/office/spreadsheetml/2009/9/ac" r="158" s="3" customFormat="true" x14ac:dyDescent="0.25">
      <c r="A158" s="425"/>
      <c r="B158" s="132"/>
      <c r="L158" s="132"/>
      <c r="V158" s="132"/>
      <c r="AF158" s="132"/>
      <c r="AP158" s="132"/>
      <c r="AZ158" s="132"/>
      <c r="BJ158" s="132"/>
      <c r="BT158" s="132"/>
      <c r="CD158" s="132"/>
      <c r="CN158" s="132"/>
      <c r="CX158" s="132"/>
      <c r="CY158" s="132"/>
      <c r="CZ158" s="132"/>
      <c r="DA158" s="132"/>
      <c r="DB158" s="132"/>
      <c r="DC158" s="132"/>
      <c r="DD158" s="132"/>
      <c r="DE158" s="132"/>
      <c r="DH158" s="132"/>
      <c r="DR158" s="132"/>
      <c r="EB158" s="132"/>
      <c r="EL158" s="132"/>
      <c r="EV158" s="132"/>
      <c r="FF158" s="132"/>
      <c r="FP158" s="132"/>
      <c r="FZ158" s="132"/>
      <c r="GJ158" s="132"/>
      <c r="GT158" s="132"/>
      <c r="HD158" s="132"/>
      <c r="HN158" s="132"/>
      <c r="HX158" s="132"/>
      <c r="IH158" s="132"/>
      <c r="IR158" s="132"/>
      <c r="JB158" s="132"/>
      <c r="JL158" s="132"/>
      <c r="JV158" s="132"/>
      <c r="KF158" s="132"/>
      <c r="KP158" s="132"/>
    </row>
    <row xmlns:x14ac="http://schemas.microsoft.com/office/spreadsheetml/2009/9/ac" r="159" s="3" customFormat="true" x14ac:dyDescent="0.25">
      <c r="A159" s="425"/>
      <c r="B159" s="132"/>
      <c r="L159" s="132"/>
      <c r="V159" s="132"/>
      <c r="AF159" s="132"/>
      <c r="AP159" s="132"/>
      <c r="AZ159" s="132"/>
      <c r="BJ159" s="132"/>
      <c r="BT159" s="132"/>
      <c r="CD159" s="132"/>
      <c r="CN159" s="132"/>
      <c r="CX159" s="132"/>
      <c r="CY159" s="132"/>
      <c r="CZ159" s="132"/>
      <c r="DA159" s="132"/>
      <c r="DB159" s="132"/>
      <c r="DC159" s="132"/>
      <c r="DD159" s="132"/>
      <c r="DE159" s="132"/>
      <c r="DH159" s="132"/>
      <c r="DR159" s="132"/>
      <c r="EB159" s="132"/>
      <c r="EL159" s="132"/>
      <c r="EV159" s="132"/>
      <c r="FF159" s="132"/>
      <c r="FP159" s="132"/>
      <c r="FZ159" s="132"/>
      <c r="GJ159" s="132"/>
      <c r="GT159" s="132"/>
      <c r="HD159" s="132"/>
      <c r="HN159" s="132"/>
      <c r="HX159" s="132"/>
      <c r="IH159" s="132"/>
      <c r="IR159" s="132"/>
      <c r="JB159" s="132"/>
      <c r="JL159" s="132"/>
      <c r="JV159" s="132"/>
      <c r="KF159" s="132"/>
      <c r="KP159" s="132"/>
    </row>
    <row xmlns:x14ac="http://schemas.microsoft.com/office/spreadsheetml/2009/9/ac" r="160" s="3" customFormat="true" x14ac:dyDescent="0.25">
      <c r="A160" s="425"/>
      <c r="B160" s="132"/>
      <c r="L160" s="132"/>
      <c r="V160" s="132"/>
      <c r="AF160" s="132"/>
      <c r="AP160" s="132"/>
      <c r="AZ160" s="132"/>
      <c r="BJ160" s="132"/>
      <c r="BT160" s="132"/>
      <c r="CD160" s="132"/>
      <c r="CN160" s="132"/>
      <c r="CX160" s="132"/>
      <c r="CY160" s="132"/>
      <c r="CZ160" s="132"/>
      <c r="DA160" s="132"/>
      <c r="DB160" s="132"/>
      <c r="DC160" s="132"/>
      <c r="DD160" s="132"/>
      <c r="DE160" s="132"/>
      <c r="DH160" s="132"/>
      <c r="DR160" s="132"/>
      <c r="EB160" s="132"/>
      <c r="EL160" s="132"/>
      <c r="EV160" s="132"/>
      <c r="FF160" s="132"/>
      <c r="FP160" s="132"/>
      <c r="FZ160" s="132"/>
      <c r="GJ160" s="132"/>
      <c r="GT160" s="132"/>
      <c r="HD160" s="132"/>
      <c r="HN160" s="132"/>
      <c r="HX160" s="132"/>
      <c r="IH160" s="132"/>
      <c r="IR160" s="132"/>
      <c r="JB160" s="132"/>
      <c r="JL160" s="132"/>
      <c r="JV160" s="132"/>
      <c r="KF160" s="132"/>
      <c r="KP160" s="132"/>
    </row>
    <row xmlns:x14ac="http://schemas.microsoft.com/office/spreadsheetml/2009/9/ac" r="161" s="3" customFormat="true" x14ac:dyDescent="0.25">
      <c r="A161" s="425"/>
      <c r="B161" s="132"/>
      <c r="L161" s="132"/>
      <c r="V161" s="132"/>
      <c r="AF161" s="132"/>
      <c r="AP161" s="132"/>
      <c r="AZ161" s="132"/>
      <c r="BJ161" s="132"/>
      <c r="BT161" s="132"/>
      <c r="CD161" s="132"/>
      <c r="CN161" s="132"/>
      <c r="CX161" s="132"/>
      <c r="CY161" s="132"/>
      <c r="CZ161" s="132"/>
      <c r="DA161" s="132"/>
      <c r="DB161" s="132"/>
      <c r="DC161" s="132"/>
      <c r="DD161" s="132"/>
      <c r="DE161" s="132"/>
      <c r="DH161" s="132"/>
      <c r="DR161" s="132"/>
      <c r="EB161" s="132"/>
      <c r="EL161" s="132"/>
      <c r="EV161" s="132"/>
      <c r="FF161" s="132"/>
      <c r="FP161" s="132"/>
      <c r="FZ161" s="132"/>
      <c r="GJ161" s="132"/>
      <c r="GT161" s="132"/>
      <c r="HD161" s="132"/>
      <c r="HN161" s="132"/>
      <c r="HX161" s="132"/>
      <c r="IH161" s="132"/>
      <c r="IR161" s="132"/>
      <c r="JB161" s="132"/>
      <c r="JL161" s="132"/>
      <c r="JV161" s="132"/>
      <c r="KF161" s="132"/>
      <c r="KP161" s="132"/>
    </row>
    <row xmlns:x14ac="http://schemas.microsoft.com/office/spreadsheetml/2009/9/ac" r="162" s="3" customFormat="true" x14ac:dyDescent="0.25">
      <c r="A162" s="425"/>
      <c r="B162" s="132"/>
      <c r="L162" s="132"/>
      <c r="V162" s="132"/>
      <c r="AF162" s="132"/>
      <c r="AP162" s="132"/>
      <c r="AZ162" s="132"/>
      <c r="BJ162" s="132"/>
      <c r="BT162" s="132"/>
      <c r="CD162" s="132"/>
      <c r="CN162" s="132"/>
      <c r="CX162" s="132"/>
      <c r="CY162" s="132"/>
      <c r="CZ162" s="132"/>
      <c r="DA162" s="132"/>
      <c r="DB162" s="132"/>
      <c r="DC162" s="132"/>
      <c r="DD162" s="132"/>
      <c r="DE162" s="132"/>
      <c r="DH162" s="132"/>
      <c r="DR162" s="132"/>
      <c r="EB162" s="132"/>
      <c r="EL162" s="132"/>
      <c r="EV162" s="132"/>
      <c r="FF162" s="132"/>
      <c r="FP162" s="132"/>
      <c r="FZ162" s="132"/>
      <c r="GJ162" s="132"/>
      <c r="GT162" s="132"/>
      <c r="HD162" s="132"/>
      <c r="HN162" s="132"/>
      <c r="HX162" s="132"/>
      <c r="IH162" s="132"/>
      <c r="IR162" s="132"/>
      <c r="JB162" s="132"/>
      <c r="JL162" s="132"/>
      <c r="JV162" s="132"/>
      <c r="KF162" s="132"/>
      <c r="KP162" s="132"/>
    </row>
    <row xmlns:x14ac="http://schemas.microsoft.com/office/spreadsheetml/2009/9/ac" r="163" s="3" customFormat="true" x14ac:dyDescent="0.25">
      <c r="A163" s="425"/>
      <c r="B163" s="132"/>
      <c r="L163" s="132"/>
      <c r="V163" s="132"/>
      <c r="AF163" s="132"/>
      <c r="AP163" s="132"/>
      <c r="AZ163" s="132"/>
      <c r="BJ163" s="132"/>
      <c r="BT163" s="132"/>
      <c r="CD163" s="132"/>
      <c r="CN163" s="132"/>
      <c r="CX163" s="132"/>
      <c r="CY163" s="132"/>
      <c r="CZ163" s="132"/>
      <c r="DA163" s="132"/>
      <c r="DB163" s="132"/>
      <c r="DC163" s="132"/>
      <c r="DD163" s="132"/>
      <c r="DE163" s="132"/>
      <c r="DH163" s="132"/>
      <c r="DR163" s="132"/>
      <c r="EB163" s="132"/>
      <c r="EL163" s="132"/>
      <c r="EV163" s="132"/>
      <c r="FF163" s="132"/>
      <c r="FP163" s="132"/>
      <c r="FZ163" s="132"/>
      <c r="GJ163" s="132"/>
      <c r="GT163" s="132"/>
      <c r="HD163" s="132"/>
      <c r="HN163" s="132"/>
      <c r="HX163" s="132"/>
      <c r="IH163" s="132"/>
      <c r="IR163" s="132"/>
      <c r="JB163" s="132"/>
      <c r="JL163" s="132"/>
      <c r="JV163" s="132"/>
      <c r="KF163" s="132"/>
      <c r="KP163" s="132"/>
    </row>
    <row xmlns:x14ac="http://schemas.microsoft.com/office/spreadsheetml/2009/9/ac" r="164" s="3" customFormat="true" x14ac:dyDescent="0.25">
      <c r="A164" s="425"/>
      <c r="B164" s="132"/>
      <c r="L164" s="132"/>
      <c r="V164" s="132"/>
      <c r="AF164" s="132"/>
      <c r="AP164" s="132"/>
      <c r="AZ164" s="132"/>
      <c r="BJ164" s="132"/>
      <c r="BT164" s="132"/>
      <c r="CD164" s="132"/>
      <c r="CN164" s="132"/>
      <c r="CX164" s="132"/>
      <c r="CY164" s="132"/>
      <c r="CZ164" s="132"/>
      <c r="DA164" s="132"/>
      <c r="DB164" s="132"/>
      <c r="DC164" s="132"/>
      <c r="DD164" s="132"/>
      <c r="DE164" s="132"/>
      <c r="DH164" s="132"/>
      <c r="DR164" s="132"/>
      <c r="EB164" s="132"/>
      <c r="EL164" s="132"/>
      <c r="EV164" s="132"/>
      <c r="FF164" s="132"/>
      <c r="FP164" s="132"/>
      <c r="FZ164" s="132"/>
      <c r="GJ164" s="132"/>
      <c r="GT164" s="132"/>
      <c r="HD164" s="132"/>
      <c r="HN164" s="132"/>
      <c r="HX164" s="132"/>
      <c r="IH164" s="132"/>
      <c r="IR164" s="132"/>
      <c r="JB164" s="132"/>
      <c r="JL164" s="132"/>
      <c r="JV164" s="132"/>
      <c r="KF164" s="132"/>
      <c r="KP164" s="132"/>
    </row>
    <row xmlns:x14ac="http://schemas.microsoft.com/office/spreadsheetml/2009/9/ac" r="165" s="3" customFormat="true" x14ac:dyDescent="0.25">
      <c r="A165" s="425"/>
      <c r="B165" s="132"/>
      <c r="L165" s="132"/>
      <c r="V165" s="132"/>
      <c r="AF165" s="132"/>
      <c r="AP165" s="132"/>
      <c r="AZ165" s="132"/>
      <c r="BJ165" s="132"/>
      <c r="BT165" s="132"/>
      <c r="CD165" s="132"/>
      <c r="CN165" s="132"/>
      <c r="CX165" s="132"/>
      <c r="CY165" s="132"/>
      <c r="CZ165" s="132"/>
      <c r="DA165" s="132"/>
      <c r="DB165" s="132"/>
      <c r="DC165" s="132"/>
      <c r="DD165" s="132"/>
      <c r="DE165" s="132"/>
      <c r="DH165" s="132"/>
      <c r="DR165" s="132"/>
      <c r="EB165" s="132"/>
      <c r="EL165" s="132"/>
      <c r="EV165" s="132"/>
      <c r="FF165" s="132"/>
      <c r="FP165" s="132"/>
      <c r="FZ165" s="132"/>
      <c r="GJ165" s="132"/>
      <c r="GT165" s="132"/>
      <c r="HD165" s="132"/>
      <c r="HN165" s="132"/>
      <c r="HX165" s="132"/>
      <c r="IH165" s="132"/>
      <c r="IR165" s="132"/>
      <c r="JB165" s="132"/>
      <c r="JL165" s="132"/>
      <c r="JV165" s="132"/>
      <c r="KF165" s="132"/>
      <c r="KP165" s="132"/>
    </row>
    <row xmlns:x14ac="http://schemas.microsoft.com/office/spreadsheetml/2009/9/ac" r="166" s="3" customFormat="true" x14ac:dyDescent="0.25">
      <c r="A166" s="425"/>
      <c r="B166" s="132"/>
      <c r="L166" s="132"/>
      <c r="V166" s="132"/>
      <c r="AF166" s="132"/>
      <c r="AP166" s="132"/>
      <c r="AZ166" s="132"/>
      <c r="BJ166" s="132"/>
      <c r="BT166" s="132"/>
      <c r="CD166" s="132"/>
      <c r="CN166" s="132"/>
      <c r="CX166" s="132"/>
      <c r="CY166" s="132"/>
      <c r="CZ166" s="132"/>
      <c r="DA166" s="132"/>
      <c r="DB166" s="132"/>
      <c r="DC166" s="132"/>
      <c r="DD166" s="132"/>
      <c r="DE166" s="132"/>
      <c r="DH166" s="132"/>
      <c r="DR166" s="132"/>
      <c r="EB166" s="132"/>
      <c r="EL166" s="132"/>
      <c r="EV166" s="132"/>
      <c r="FF166" s="132"/>
      <c r="FP166" s="132"/>
      <c r="FZ166" s="132"/>
      <c r="GJ166" s="132"/>
      <c r="GT166" s="132"/>
      <c r="HD166" s="132"/>
      <c r="HN166" s="132"/>
      <c r="HX166" s="132"/>
      <c r="IH166" s="132"/>
      <c r="IR166" s="132"/>
      <c r="JB166" s="132"/>
      <c r="JL166" s="132"/>
      <c r="JV166" s="132"/>
      <c r="KF166" s="132"/>
      <c r="KP166" s="132"/>
    </row>
    <row xmlns:x14ac="http://schemas.microsoft.com/office/spreadsheetml/2009/9/ac" r="167" s="3" customFormat="true" x14ac:dyDescent="0.25">
      <c r="A167" s="425"/>
      <c r="B167" s="132"/>
      <c r="L167" s="132"/>
      <c r="V167" s="132"/>
      <c r="AF167" s="132"/>
      <c r="AP167" s="132"/>
      <c r="AZ167" s="132"/>
      <c r="BJ167" s="132"/>
      <c r="BT167" s="132"/>
      <c r="CD167" s="132"/>
      <c r="CN167" s="132"/>
      <c r="CX167" s="132"/>
      <c r="CY167" s="132"/>
      <c r="CZ167" s="132"/>
      <c r="DA167" s="132"/>
      <c r="DB167" s="132"/>
      <c r="DC167" s="132"/>
      <c r="DD167" s="132"/>
      <c r="DE167" s="132"/>
      <c r="DH167" s="132"/>
      <c r="DR167" s="132"/>
      <c r="EB167" s="132"/>
      <c r="EL167" s="132"/>
      <c r="EV167" s="132"/>
      <c r="FF167" s="132"/>
      <c r="FP167" s="132"/>
      <c r="FZ167" s="132"/>
      <c r="GJ167" s="132"/>
      <c r="GT167" s="132"/>
      <c r="HD167" s="132"/>
      <c r="HN167" s="132"/>
      <c r="HX167" s="132"/>
      <c r="IH167" s="132"/>
      <c r="IR167" s="132"/>
      <c r="JB167" s="132"/>
      <c r="JL167" s="132"/>
      <c r="JV167" s="132"/>
      <c r="KF167" s="132"/>
      <c r="KP167" s="132"/>
    </row>
    <row xmlns:x14ac="http://schemas.microsoft.com/office/spreadsheetml/2009/9/ac" r="168" s="3" customFormat="true" x14ac:dyDescent="0.25">
      <c r="A168" s="425"/>
      <c r="B168" s="132"/>
      <c r="L168" s="132"/>
      <c r="V168" s="132"/>
      <c r="AF168" s="132"/>
      <c r="AP168" s="132"/>
      <c r="AZ168" s="132"/>
      <c r="BJ168" s="132"/>
      <c r="BT168" s="132"/>
      <c r="CD168" s="132"/>
      <c r="CN168" s="132"/>
      <c r="CX168" s="132"/>
      <c r="CY168" s="132"/>
      <c r="CZ168" s="132"/>
      <c r="DA168" s="132"/>
      <c r="DB168" s="132"/>
      <c r="DC168" s="132"/>
      <c r="DD168" s="132"/>
      <c r="DE168" s="132"/>
      <c r="DH168" s="132"/>
      <c r="DR168" s="132"/>
      <c r="EB168" s="132"/>
      <c r="EL168" s="132"/>
      <c r="EV168" s="132"/>
      <c r="FF168" s="132"/>
      <c r="FP168" s="132"/>
      <c r="FZ168" s="132"/>
      <c r="GJ168" s="132"/>
      <c r="GT168" s="132"/>
      <c r="HD168" s="132"/>
      <c r="HN168" s="132"/>
      <c r="HX168" s="132"/>
      <c r="IH168" s="132"/>
      <c r="IR168" s="132"/>
      <c r="JB168" s="132"/>
      <c r="JL168" s="132"/>
      <c r="JV168" s="132"/>
      <c r="KF168" s="132"/>
      <c r="KP168" s="132"/>
    </row>
    <row xmlns:x14ac="http://schemas.microsoft.com/office/spreadsheetml/2009/9/ac" r="169" s="3" customFormat="true" x14ac:dyDescent="0.25">
      <c r="A169" s="425"/>
      <c r="B169" s="132"/>
      <c r="L169" s="132"/>
      <c r="V169" s="132"/>
      <c r="AF169" s="132"/>
      <c r="AP169" s="132"/>
      <c r="AZ169" s="132"/>
      <c r="BJ169" s="132"/>
      <c r="BT169" s="132"/>
      <c r="CD169" s="132"/>
      <c r="CN169" s="132"/>
      <c r="CX169" s="132"/>
      <c r="CY169" s="132"/>
      <c r="CZ169" s="132"/>
      <c r="DA169" s="132"/>
      <c r="DB169" s="132"/>
      <c r="DC169" s="132"/>
      <c r="DD169" s="132"/>
      <c r="DE169" s="132"/>
      <c r="DH169" s="132"/>
      <c r="DR169" s="132"/>
      <c r="EB169" s="132"/>
      <c r="EL169" s="132"/>
      <c r="EV169" s="132"/>
      <c r="FF169" s="132"/>
      <c r="FP169" s="132"/>
      <c r="FZ169" s="132"/>
      <c r="GJ169" s="132"/>
      <c r="GT169" s="132"/>
      <c r="HD169" s="132"/>
      <c r="HN169" s="132"/>
      <c r="HX169" s="132"/>
      <c r="IH169" s="132"/>
      <c r="IR169" s="132"/>
      <c r="JB169" s="132"/>
      <c r="JL169" s="132"/>
      <c r="JV169" s="132"/>
      <c r="KF169" s="132"/>
      <c r="KP169" s="132"/>
    </row>
    <row xmlns:x14ac="http://schemas.microsoft.com/office/spreadsheetml/2009/9/ac" r="170" s="3" customFormat="true" x14ac:dyDescent="0.25">
      <c r="A170" s="425"/>
      <c r="B170" s="132"/>
      <c r="L170" s="132"/>
      <c r="V170" s="132"/>
      <c r="AF170" s="132"/>
      <c r="AP170" s="132"/>
      <c r="AZ170" s="132"/>
      <c r="BJ170" s="132"/>
      <c r="BT170" s="132"/>
      <c r="CD170" s="132"/>
      <c r="CN170" s="132"/>
      <c r="CX170" s="132"/>
      <c r="CY170" s="132"/>
      <c r="CZ170" s="132"/>
      <c r="DA170" s="132"/>
      <c r="DB170" s="132"/>
      <c r="DC170" s="132"/>
      <c r="DD170" s="132"/>
      <c r="DE170" s="132"/>
      <c r="DH170" s="132"/>
      <c r="DR170" s="132"/>
      <c r="EB170" s="132"/>
      <c r="EL170" s="132"/>
      <c r="EV170" s="132"/>
      <c r="FF170" s="132"/>
      <c r="FP170" s="132"/>
      <c r="FZ170" s="132"/>
      <c r="GJ170" s="132"/>
      <c r="GT170" s="132"/>
      <c r="HD170" s="132"/>
      <c r="HN170" s="132"/>
      <c r="HX170" s="132"/>
      <c r="IH170" s="132"/>
      <c r="IR170" s="132"/>
      <c r="JB170" s="132"/>
      <c r="JL170" s="132"/>
      <c r="JV170" s="132"/>
      <c r="KF170" s="132"/>
      <c r="KP170" s="132"/>
    </row>
    <row xmlns:x14ac="http://schemas.microsoft.com/office/spreadsheetml/2009/9/ac" r="171" s="3" customFormat="true" x14ac:dyDescent="0.25">
      <c r="A171" s="425"/>
      <c r="B171" s="132"/>
      <c r="L171" s="132"/>
      <c r="V171" s="132"/>
      <c r="AF171" s="132"/>
      <c r="AP171" s="132"/>
      <c r="AZ171" s="132"/>
      <c r="BJ171" s="132"/>
      <c r="BT171" s="132"/>
      <c r="CD171" s="132"/>
      <c r="CN171" s="132"/>
      <c r="CX171" s="132"/>
      <c r="CY171" s="132"/>
      <c r="CZ171" s="132"/>
      <c r="DA171" s="132"/>
      <c r="DB171" s="132"/>
      <c r="DC171" s="132"/>
      <c r="DD171" s="132"/>
      <c r="DE171" s="132"/>
      <c r="DH171" s="132"/>
      <c r="DR171" s="132"/>
      <c r="EB171" s="132"/>
      <c r="EL171" s="132"/>
      <c r="EV171" s="132"/>
      <c r="FF171" s="132"/>
      <c r="FP171" s="132"/>
      <c r="FZ171" s="132"/>
      <c r="GJ171" s="132"/>
      <c r="GT171" s="132"/>
      <c r="HD171" s="132"/>
      <c r="HN171" s="132"/>
      <c r="HX171" s="132"/>
      <c r="IH171" s="132"/>
      <c r="IR171" s="132"/>
      <c r="JB171" s="132"/>
      <c r="JL171" s="132"/>
      <c r="JV171" s="132"/>
      <c r="KF171" s="132"/>
      <c r="KP171" s="132"/>
    </row>
    <row xmlns:x14ac="http://schemas.microsoft.com/office/spreadsheetml/2009/9/ac" r="172" s="3" customFormat="true" x14ac:dyDescent="0.25">
      <c r="A172" s="425"/>
      <c r="B172" s="132"/>
      <c r="L172" s="132"/>
      <c r="V172" s="132"/>
      <c r="AF172" s="132"/>
      <c r="AP172" s="132"/>
      <c r="AZ172" s="132"/>
      <c r="BJ172" s="132"/>
      <c r="BT172" s="132"/>
      <c r="CD172" s="132"/>
      <c r="CN172" s="132"/>
      <c r="CX172" s="132"/>
      <c r="CY172" s="132"/>
      <c r="CZ172" s="132"/>
      <c r="DA172" s="132"/>
      <c r="DB172" s="132"/>
      <c r="DC172" s="132"/>
      <c r="DD172" s="132"/>
      <c r="DE172" s="132"/>
      <c r="DH172" s="132"/>
      <c r="DR172" s="132"/>
      <c r="EB172" s="132"/>
      <c r="EL172" s="132"/>
      <c r="EV172" s="132"/>
      <c r="FF172" s="132"/>
      <c r="FP172" s="132"/>
      <c r="FZ172" s="132"/>
      <c r="GJ172" s="132"/>
      <c r="GT172" s="132"/>
      <c r="HD172" s="132"/>
      <c r="HN172" s="132"/>
      <c r="HX172" s="132"/>
      <c r="IH172" s="132"/>
      <c r="IR172" s="132"/>
      <c r="JB172" s="132"/>
      <c r="JL172" s="132"/>
      <c r="JV172" s="132"/>
      <c r="KF172" s="132"/>
      <c r="KP172" s="132"/>
    </row>
    <row xmlns:x14ac="http://schemas.microsoft.com/office/spreadsheetml/2009/9/ac" r="173" s="3" customFormat="true" x14ac:dyDescent="0.25">
      <c r="A173" s="425"/>
      <c r="B173" s="132"/>
      <c r="L173" s="132"/>
      <c r="V173" s="132"/>
      <c r="AF173" s="132"/>
      <c r="AP173" s="132"/>
      <c r="AZ173" s="132"/>
      <c r="BJ173" s="132"/>
      <c r="BT173" s="132"/>
      <c r="CD173" s="132"/>
      <c r="CN173" s="132"/>
      <c r="CX173" s="132"/>
      <c r="CY173" s="132"/>
      <c r="CZ173" s="132"/>
      <c r="DA173" s="132"/>
      <c r="DB173" s="132"/>
      <c r="DC173" s="132"/>
      <c r="DD173" s="132"/>
      <c r="DE173" s="132"/>
      <c r="DH173" s="132"/>
      <c r="DR173" s="132"/>
      <c r="EB173" s="132"/>
      <c r="EL173" s="132"/>
      <c r="EV173" s="132"/>
      <c r="FF173" s="132"/>
      <c r="FP173" s="132"/>
      <c r="FZ173" s="132"/>
      <c r="GJ173" s="132"/>
      <c r="GT173" s="132"/>
      <c r="HD173" s="132"/>
      <c r="HN173" s="132"/>
      <c r="HX173" s="132"/>
      <c r="IH173" s="132"/>
      <c r="IR173" s="132"/>
      <c r="JB173" s="132"/>
      <c r="JL173" s="132"/>
      <c r="JV173" s="132"/>
      <c r="KF173" s="132"/>
      <c r="KP173" s="132"/>
    </row>
    <row xmlns:x14ac="http://schemas.microsoft.com/office/spreadsheetml/2009/9/ac" r="174" s="3" customFormat="true" x14ac:dyDescent="0.25">
      <c r="A174" s="425"/>
      <c r="B174" s="132"/>
      <c r="L174" s="132"/>
      <c r="V174" s="132"/>
      <c r="AF174" s="132"/>
      <c r="AP174" s="132"/>
      <c r="AZ174" s="132"/>
      <c r="BJ174" s="132"/>
      <c r="BT174" s="132"/>
      <c r="CD174" s="132"/>
      <c r="CN174" s="132"/>
      <c r="CX174" s="132"/>
      <c r="CY174" s="132"/>
      <c r="CZ174" s="132"/>
      <c r="DA174" s="132"/>
      <c r="DB174" s="132"/>
      <c r="DC174" s="132"/>
      <c r="DD174" s="132"/>
      <c r="DE174" s="132"/>
      <c r="DH174" s="132"/>
      <c r="DR174" s="132"/>
      <c r="EB174" s="132"/>
      <c r="EL174" s="132"/>
      <c r="EV174" s="132"/>
      <c r="FF174" s="132"/>
      <c r="FP174" s="132"/>
      <c r="FZ174" s="132"/>
      <c r="GJ174" s="132"/>
      <c r="GT174" s="132"/>
      <c r="HD174" s="132"/>
      <c r="HN174" s="132"/>
      <c r="HX174" s="132"/>
      <c r="IH174" s="132"/>
      <c r="IR174" s="132"/>
      <c r="JB174" s="132"/>
      <c r="JL174" s="132"/>
      <c r="JV174" s="132"/>
      <c r="KF174" s="132"/>
      <c r="KP174" s="132"/>
    </row>
    <row xmlns:x14ac="http://schemas.microsoft.com/office/spreadsheetml/2009/9/ac" r="175" s="3" customFormat="true" x14ac:dyDescent="0.25">
      <c r="A175" s="425"/>
      <c r="B175" s="132"/>
      <c r="L175" s="132"/>
      <c r="V175" s="132"/>
      <c r="AF175" s="132"/>
      <c r="AP175" s="132"/>
      <c r="AZ175" s="132"/>
      <c r="BJ175" s="132"/>
      <c r="BT175" s="132"/>
      <c r="CD175" s="132"/>
      <c r="CN175" s="132"/>
      <c r="CX175" s="132"/>
      <c r="CY175" s="132"/>
      <c r="CZ175" s="132"/>
      <c r="DA175" s="132"/>
      <c r="DB175" s="132"/>
      <c r="DC175" s="132"/>
      <c r="DD175" s="132"/>
      <c r="DE175" s="132"/>
      <c r="DH175" s="132"/>
      <c r="DR175" s="132"/>
      <c r="EB175" s="132"/>
      <c r="EL175" s="132"/>
      <c r="EV175" s="132"/>
      <c r="FF175" s="132"/>
      <c r="FP175" s="132"/>
      <c r="FZ175" s="132"/>
      <c r="GJ175" s="132"/>
      <c r="GT175" s="132"/>
      <c r="HD175" s="132"/>
      <c r="HN175" s="132"/>
      <c r="HX175" s="132"/>
      <c r="IH175" s="132"/>
      <c r="IR175" s="132"/>
      <c r="JB175" s="132"/>
      <c r="JL175" s="132"/>
      <c r="JV175" s="132"/>
      <c r="KF175" s="132"/>
      <c r="KP175" s="132"/>
    </row>
    <row xmlns:x14ac="http://schemas.microsoft.com/office/spreadsheetml/2009/9/ac" r="176" s="3" customFormat="true" x14ac:dyDescent="0.25">
      <c r="A176" s="425"/>
      <c r="B176" s="132"/>
      <c r="L176" s="132"/>
      <c r="V176" s="132"/>
      <c r="AF176" s="132"/>
      <c r="AP176" s="132"/>
      <c r="AZ176" s="132"/>
      <c r="BJ176" s="132"/>
      <c r="BT176" s="132"/>
      <c r="CD176" s="132"/>
      <c r="CN176" s="132"/>
      <c r="CX176" s="132"/>
      <c r="CY176" s="132"/>
      <c r="CZ176" s="132"/>
      <c r="DA176" s="132"/>
      <c r="DB176" s="132"/>
      <c r="DC176" s="132"/>
      <c r="DD176" s="132"/>
      <c r="DE176" s="132"/>
      <c r="DH176" s="132"/>
      <c r="DR176" s="132"/>
      <c r="EB176" s="132"/>
      <c r="EL176" s="132"/>
      <c r="EV176" s="132"/>
      <c r="FF176" s="132"/>
      <c r="FP176" s="132"/>
      <c r="FZ176" s="132"/>
      <c r="GJ176" s="132"/>
      <c r="GT176" s="132"/>
      <c r="HD176" s="132"/>
      <c r="HN176" s="132"/>
      <c r="HX176" s="132"/>
      <c r="IH176" s="132"/>
      <c r="IR176" s="132"/>
      <c r="JB176" s="132"/>
      <c r="JL176" s="132"/>
      <c r="JV176" s="132"/>
      <c r="KF176" s="132"/>
      <c r="KP176" s="132"/>
    </row>
    <row xmlns:x14ac="http://schemas.microsoft.com/office/spreadsheetml/2009/9/ac" r="177" s="3" customFormat="true" x14ac:dyDescent="0.25">
      <c r="A177" s="425"/>
      <c r="B177" s="132"/>
      <c r="L177" s="132"/>
      <c r="V177" s="132"/>
      <c r="AF177" s="132"/>
      <c r="AP177" s="132"/>
      <c r="AZ177" s="132"/>
      <c r="BJ177" s="132"/>
      <c r="BT177" s="132"/>
      <c r="CD177" s="132"/>
      <c r="CN177" s="132"/>
      <c r="CX177" s="132"/>
      <c r="CY177" s="132"/>
      <c r="CZ177" s="132"/>
      <c r="DA177" s="132"/>
      <c r="DB177" s="132"/>
      <c r="DC177" s="132"/>
      <c r="DD177" s="132"/>
      <c r="DE177" s="132"/>
      <c r="DH177" s="132"/>
      <c r="DR177" s="132"/>
      <c r="EB177" s="132"/>
      <c r="EL177" s="132"/>
      <c r="EV177" s="132"/>
      <c r="FF177" s="132"/>
      <c r="FP177" s="132"/>
      <c r="FZ177" s="132"/>
      <c r="GJ177" s="132"/>
      <c r="GT177" s="132"/>
      <c r="HD177" s="132"/>
      <c r="HN177" s="132"/>
      <c r="HX177" s="132"/>
      <c r="IH177" s="132"/>
      <c r="IR177" s="132"/>
      <c r="JB177" s="132"/>
      <c r="JL177" s="132"/>
      <c r="JV177" s="132"/>
      <c r="KF177" s="132"/>
      <c r="KP177" s="132"/>
    </row>
    <row xmlns:x14ac="http://schemas.microsoft.com/office/spreadsheetml/2009/9/ac" r="178" s="3" customFormat="true" x14ac:dyDescent="0.25">
      <c r="A178" s="425"/>
      <c r="B178" s="132"/>
      <c r="L178" s="132"/>
      <c r="V178" s="132"/>
      <c r="AF178" s="132"/>
      <c r="AP178" s="132"/>
      <c r="AZ178" s="132"/>
      <c r="BJ178" s="132"/>
      <c r="BT178" s="132"/>
      <c r="CD178" s="132"/>
      <c r="CN178" s="132"/>
      <c r="CX178" s="132"/>
      <c r="CY178" s="132"/>
      <c r="CZ178" s="132"/>
      <c r="DA178" s="132"/>
      <c r="DB178" s="132"/>
      <c r="DC178" s="132"/>
      <c r="DD178" s="132"/>
      <c r="DE178" s="132"/>
      <c r="DH178" s="132"/>
      <c r="DR178" s="132"/>
      <c r="EB178" s="132"/>
      <c r="EL178" s="132"/>
      <c r="EV178" s="132"/>
      <c r="FF178" s="132"/>
      <c r="FP178" s="132"/>
      <c r="FZ178" s="132"/>
      <c r="GJ178" s="132"/>
      <c r="GT178" s="132"/>
      <c r="HD178" s="132"/>
      <c r="HN178" s="132"/>
      <c r="HX178" s="132"/>
      <c r="IH178" s="132"/>
      <c r="IR178" s="132"/>
      <c r="JB178" s="132"/>
      <c r="JL178" s="132"/>
      <c r="JV178" s="132"/>
      <c r="KF178" s="132"/>
      <c r="KP178" s="132"/>
    </row>
    <row xmlns:x14ac="http://schemas.microsoft.com/office/spreadsheetml/2009/9/ac" r="179" s="3" customFormat="true" x14ac:dyDescent="0.25">
      <c r="A179" s="425"/>
      <c r="B179" s="132"/>
      <c r="L179" s="132"/>
      <c r="V179" s="132"/>
      <c r="AF179" s="132"/>
      <c r="AP179" s="132"/>
      <c r="AZ179" s="132"/>
      <c r="BJ179" s="132"/>
      <c r="BT179" s="132"/>
      <c r="CD179" s="132"/>
      <c r="CN179" s="132"/>
      <c r="CX179" s="132"/>
      <c r="CY179" s="132"/>
      <c r="CZ179" s="132"/>
      <c r="DA179" s="132"/>
      <c r="DB179" s="132"/>
      <c r="DC179" s="132"/>
      <c r="DD179" s="132"/>
      <c r="DE179" s="132"/>
      <c r="DH179" s="132"/>
      <c r="DR179" s="132"/>
      <c r="EB179" s="132"/>
      <c r="EL179" s="132"/>
      <c r="EV179" s="132"/>
      <c r="FF179" s="132"/>
      <c r="FP179" s="132"/>
      <c r="FZ179" s="132"/>
      <c r="GJ179" s="132"/>
      <c r="GT179" s="132"/>
      <c r="HD179" s="132"/>
      <c r="HN179" s="132"/>
      <c r="HX179" s="132"/>
      <c r="IH179" s="132"/>
      <c r="IR179" s="132"/>
      <c r="JB179" s="132"/>
      <c r="JL179" s="132"/>
      <c r="JV179" s="132"/>
      <c r="KF179" s="132"/>
      <c r="KP179" s="132"/>
    </row>
    <row xmlns:x14ac="http://schemas.microsoft.com/office/spreadsheetml/2009/9/ac" r="180" s="3" customFormat="true" x14ac:dyDescent="0.25">
      <c r="A180" s="425"/>
      <c r="B180" s="132"/>
      <c r="L180" s="132"/>
      <c r="V180" s="132"/>
      <c r="AF180" s="132"/>
      <c r="AP180" s="132"/>
      <c r="AZ180" s="132"/>
      <c r="BJ180" s="132"/>
      <c r="BT180" s="132"/>
      <c r="CD180" s="132"/>
      <c r="CN180" s="132"/>
      <c r="CX180" s="132"/>
      <c r="CY180" s="132"/>
      <c r="CZ180" s="132"/>
      <c r="DA180" s="132"/>
      <c r="DB180" s="132"/>
      <c r="DC180" s="132"/>
      <c r="DD180" s="132"/>
      <c r="DE180" s="132"/>
      <c r="DH180" s="132"/>
      <c r="DR180" s="132"/>
      <c r="EB180" s="132"/>
      <c r="EL180" s="132"/>
      <c r="EV180" s="132"/>
      <c r="FF180" s="132"/>
      <c r="FP180" s="132"/>
      <c r="FZ180" s="132"/>
      <c r="GJ180" s="132"/>
      <c r="GT180" s="132"/>
      <c r="HD180" s="132"/>
      <c r="HN180" s="132"/>
      <c r="HX180" s="132"/>
      <c r="IH180" s="132"/>
      <c r="IR180" s="132"/>
      <c r="JB180" s="132"/>
      <c r="JL180" s="132"/>
      <c r="JV180" s="132"/>
      <c r="KF180" s="132"/>
      <c r="KP180" s="132"/>
    </row>
    <row xmlns:x14ac="http://schemas.microsoft.com/office/spreadsheetml/2009/9/ac" r="181" s="3" customFormat="true" x14ac:dyDescent="0.25">
      <c r="A181" s="425"/>
      <c r="B181" s="132"/>
      <c r="L181" s="132"/>
      <c r="V181" s="132"/>
      <c r="AF181" s="132"/>
      <c r="AP181" s="132"/>
      <c r="AZ181" s="132"/>
      <c r="BJ181" s="132"/>
      <c r="BT181" s="132"/>
      <c r="CD181" s="132"/>
      <c r="CN181" s="132"/>
      <c r="CX181" s="132"/>
      <c r="CY181" s="132"/>
      <c r="CZ181" s="132"/>
      <c r="DA181" s="132"/>
      <c r="DB181" s="132"/>
      <c r="DC181" s="132"/>
      <c r="DD181" s="132"/>
      <c r="DE181" s="132"/>
      <c r="DH181" s="132"/>
      <c r="DR181" s="132"/>
      <c r="EB181" s="132"/>
      <c r="EL181" s="132"/>
      <c r="EV181" s="132"/>
      <c r="FF181" s="132"/>
      <c r="FP181" s="132"/>
      <c r="FZ181" s="132"/>
      <c r="GJ181" s="132"/>
      <c r="GT181" s="132"/>
      <c r="HD181" s="132"/>
      <c r="HN181" s="132"/>
      <c r="HX181" s="132"/>
      <c r="IH181" s="132"/>
      <c r="IR181" s="132"/>
      <c r="JB181" s="132"/>
      <c r="JL181" s="132"/>
      <c r="JV181" s="132"/>
      <c r="KF181" s="132"/>
      <c r="KP181" s="132"/>
    </row>
    <row xmlns:x14ac="http://schemas.microsoft.com/office/spreadsheetml/2009/9/ac" r="182" s="3" customFormat="true" x14ac:dyDescent="0.25">
      <c r="A182" s="425"/>
      <c r="B182" s="132"/>
      <c r="L182" s="132"/>
      <c r="V182" s="132"/>
      <c r="AF182" s="132"/>
      <c r="AP182" s="132"/>
      <c r="AZ182" s="132"/>
      <c r="BJ182" s="132"/>
      <c r="BT182" s="132"/>
      <c r="CD182" s="132"/>
      <c r="CN182" s="132"/>
      <c r="CX182" s="132"/>
      <c r="CY182" s="132"/>
      <c r="CZ182" s="132"/>
      <c r="DA182" s="132"/>
      <c r="DB182" s="132"/>
      <c r="DC182" s="132"/>
      <c r="DD182" s="132"/>
      <c r="DE182" s="132"/>
      <c r="DH182" s="132"/>
      <c r="DR182" s="132"/>
      <c r="EB182" s="132"/>
      <c r="EL182" s="132"/>
      <c r="EV182" s="132"/>
      <c r="FF182" s="132"/>
      <c r="FP182" s="132"/>
      <c r="FZ182" s="132"/>
      <c r="GJ182" s="132"/>
      <c r="GT182" s="132"/>
      <c r="HD182" s="132"/>
      <c r="HN182" s="132"/>
      <c r="HX182" s="132"/>
      <c r="IH182" s="132"/>
      <c r="IR182" s="132"/>
      <c r="JB182" s="132"/>
      <c r="JL182" s="132"/>
      <c r="JV182" s="132"/>
      <c r="KF182" s="132"/>
      <c r="KP182" s="132"/>
    </row>
    <row xmlns:x14ac="http://schemas.microsoft.com/office/spreadsheetml/2009/9/ac" r="183" s="3" customFormat="true" x14ac:dyDescent="0.25">
      <c r="A183" s="425"/>
      <c r="B183" s="132"/>
      <c r="L183" s="132"/>
      <c r="V183" s="132"/>
      <c r="AF183" s="132"/>
      <c r="AP183" s="132"/>
      <c r="AZ183" s="132"/>
      <c r="BJ183" s="132"/>
      <c r="BT183" s="132"/>
      <c r="CD183" s="132"/>
      <c r="CN183" s="132"/>
      <c r="CX183" s="132"/>
      <c r="CY183" s="132"/>
      <c r="CZ183" s="132"/>
      <c r="DA183" s="132"/>
      <c r="DB183" s="132"/>
      <c r="DC183" s="132"/>
      <c r="DD183" s="132"/>
      <c r="DE183" s="132"/>
      <c r="DH183" s="132"/>
      <c r="DR183" s="132"/>
      <c r="EB183" s="132"/>
      <c r="EL183" s="132"/>
      <c r="EV183" s="132"/>
      <c r="FF183" s="132"/>
      <c r="FP183" s="132"/>
      <c r="FZ183" s="132"/>
      <c r="GJ183" s="132"/>
      <c r="GT183" s="132"/>
      <c r="HD183" s="132"/>
      <c r="HN183" s="132"/>
      <c r="HX183" s="132"/>
      <c r="IH183" s="132"/>
      <c r="IR183" s="132"/>
      <c r="JB183" s="132"/>
      <c r="JL183" s="132"/>
      <c r="JV183" s="132"/>
      <c r="KF183" s="132"/>
      <c r="KP183" s="132"/>
    </row>
    <row xmlns:x14ac="http://schemas.microsoft.com/office/spreadsheetml/2009/9/ac" r="184" s="3" customFormat="true" x14ac:dyDescent="0.25">
      <c r="A184" s="425"/>
      <c r="B184" s="132"/>
      <c r="L184" s="132"/>
      <c r="V184" s="132"/>
      <c r="AF184" s="132"/>
      <c r="AP184" s="132"/>
      <c r="AZ184" s="132"/>
      <c r="BJ184" s="132"/>
      <c r="BT184" s="132"/>
      <c r="CD184" s="132"/>
      <c r="CN184" s="132"/>
      <c r="CX184" s="132"/>
      <c r="CY184" s="132"/>
      <c r="CZ184" s="132"/>
      <c r="DA184" s="132"/>
      <c r="DB184" s="132"/>
      <c r="DC184" s="132"/>
      <c r="DD184" s="132"/>
      <c r="DE184" s="132"/>
      <c r="DH184" s="132"/>
      <c r="DR184" s="132"/>
      <c r="EB184" s="132"/>
      <c r="EL184" s="132"/>
      <c r="EV184" s="132"/>
      <c r="FF184" s="132"/>
      <c r="FP184" s="132"/>
      <c r="FZ184" s="132"/>
      <c r="GJ184" s="132"/>
      <c r="GT184" s="132"/>
      <c r="HD184" s="132"/>
      <c r="HN184" s="132"/>
      <c r="HX184" s="132"/>
      <c r="IH184" s="132"/>
      <c r="IR184" s="132"/>
      <c r="JB184" s="132"/>
      <c r="JL184" s="132"/>
      <c r="JV184" s="132"/>
      <c r="KF184" s="132"/>
      <c r="KP184" s="132"/>
    </row>
    <row xmlns:x14ac="http://schemas.microsoft.com/office/spreadsheetml/2009/9/ac" r="185" s="3" customFormat="true" x14ac:dyDescent="0.25">
      <c r="A185" s="425"/>
      <c r="B185" s="132"/>
      <c r="L185" s="132"/>
      <c r="V185" s="132"/>
      <c r="AF185" s="132"/>
      <c r="AP185" s="132"/>
      <c r="AZ185" s="132"/>
      <c r="BJ185" s="132"/>
      <c r="BT185" s="132"/>
      <c r="CD185" s="132"/>
      <c r="CN185" s="132"/>
      <c r="CX185" s="132"/>
      <c r="CY185" s="132"/>
      <c r="CZ185" s="132"/>
      <c r="DA185" s="132"/>
      <c r="DB185" s="132"/>
      <c r="DC185" s="132"/>
      <c r="DD185" s="132"/>
      <c r="DE185" s="132"/>
      <c r="DH185" s="132"/>
      <c r="DR185" s="132"/>
      <c r="EB185" s="132"/>
      <c r="EL185" s="132"/>
      <c r="EV185" s="132"/>
      <c r="FF185" s="132"/>
      <c r="FP185" s="132"/>
      <c r="FZ185" s="132"/>
      <c r="GJ185" s="132"/>
      <c r="GT185" s="132"/>
      <c r="HD185" s="132"/>
      <c r="HN185" s="132"/>
      <c r="HX185" s="132"/>
      <c r="IH185" s="132"/>
      <c r="IR185" s="132"/>
      <c r="JB185" s="132"/>
      <c r="JL185" s="132"/>
      <c r="JV185" s="132"/>
      <c r="KF185" s="132"/>
      <c r="KP185" s="132"/>
    </row>
    <row xmlns:x14ac="http://schemas.microsoft.com/office/spreadsheetml/2009/9/ac" r="186" s="3" customFormat="true" x14ac:dyDescent="0.25">
      <c r="A186" s="425"/>
      <c r="B186" s="132"/>
      <c r="L186" s="132"/>
      <c r="V186" s="132"/>
      <c r="AF186" s="132"/>
      <c r="AP186" s="132"/>
      <c r="AZ186" s="132"/>
      <c r="BJ186" s="132"/>
      <c r="BT186" s="132"/>
      <c r="CD186" s="132"/>
      <c r="CN186" s="132"/>
      <c r="CX186" s="132"/>
      <c r="CY186" s="132"/>
      <c r="CZ186" s="132"/>
      <c r="DA186" s="132"/>
      <c r="DB186" s="132"/>
      <c r="DC186" s="132"/>
      <c r="DD186" s="132"/>
      <c r="DE186" s="132"/>
      <c r="DH186" s="132"/>
      <c r="DR186" s="132"/>
      <c r="EB186" s="132"/>
      <c r="EL186" s="132"/>
      <c r="EV186" s="132"/>
      <c r="FF186" s="132"/>
      <c r="FP186" s="132"/>
      <c r="FZ186" s="132"/>
      <c r="GJ186" s="132"/>
      <c r="GT186" s="132"/>
      <c r="HD186" s="132"/>
      <c r="HN186" s="132"/>
      <c r="HX186" s="132"/>
      <c r="IH186" s="132"/>
      <c r="IR186" s="132"/>
      <c r="JB186" s="132"/>
      <c r="JL186" s="132"/>
      <c r="JV186" s="132"/>
      <c r="KF186" s="132"/>
      <c r="KP186" s="132"/>
    </row>
    <row xmlns:x14ac="http://schemas.microsoft.com/office/spreadsheetml/2009/9/ac" r="187" s="3" customFormat="true" x14ac:dyDescent="0.25">
      <c r="A187" s="425"/>
      <c r="B187" s="132"/>
      <c r="L187" s="132"/>
      <c r="V187" s="132"/>
      <c r="AF187" s="132"/>
      <c r="AP187" s="132"/>
      <c r="AZ187" s="132"/>
      <c r="BJ187" s="132"/>
      <c r="BT187" s="132"/>
      <c r="CD187" s="132"/>
      <c r="CN187" s="132"/>
      <c r="CX187" s="132"/>
      <c r="CY187" s="132"/>
      <c r="CZ187" s="132"/>
      <c r="DA187" s="132"/>
      <c r="DB187" s="132"/>
      <c r="DC187" s="132"/>
      <c r="DD187" s="132"/>
      <c r="DE187" s="132"/>
      <c r="DH187" s="132"/>
      <c r="DR187" s="132"/>
      <c r="EB187" s="132"/>
      <c r="EL187" s="132"/>
      <c r="EV187" s="132"/>
      <c r="FF187" s="132"/>
      <c r="FP187" s="132"/>
      <c r="FZ187" s="132"/>
      <c r="GJ187" s="132"/>
      <c r="GT187" s="132"/>
      <c r="HD187" s="132"/>
      <c r="HN187" s="132"/>
      <c r="HX187" s="132"/>
      <c r="IH187" s="132"/>
      <c r="IR187" s="132"/>
      <c r="JB187" s="132"/>
      <c r="JL187" s="132"/>
      <c r="JV187" s="132"/>
      <c r="KF187" s="132"/>
      <c r="KP187" s="132"/>
    </row>
    <row xmlns:x14ac="http://schemas.microsoft.com/office/spreadsheetml/2009/9/ac" r="188" s="3" customFormat="true" x14ac:dyDescent="0.25">
      <c r="A188" s="425"/>
      <c r="B188" s="132"/>
      <c r="L188" s="132"/>
      <c r="V188" s="132"/>
      <c r="AF188" s="132"/>
      <c r="AP188" s="132"/>
      <c r="AZ188" s="132"/>
      <c r="BJ188" s="132"/>
      <c r="BT188" s="132"/>
      <c r="CD188" s="132"/>
      <c r="CN188" s="132"/>
      <c r="CX188" s="132"/>
      <c r="CY188" s="132"/>
      <c r="CZ188" s="132"/>
      <c r="DA188" s="132"/>
      <c r="DB188" s="132"/>
      <c r="DC188" s="132"/>
      <c r="DD188" s="132"/>
      <c r="DE188" s="132"/>
      <c r="DH188" s="132"/>
      <c r="DR188" s="132"/>
      <c r="EB188" s="132"/>
      <c r="EL188" s="132"/>
      <c r="EV188" s="132"/>
      <c r="FF188" s="132"/>
      <c r="FP188" s="132"/>
      <c r="FZ188" s="132"/>
      <c r="GJ188" s="132"/>
      <c r="GT188" s="132"/>
      <c r="HD188" s="132"/>
      <c r="HN188" s="132"/>
      <c r="HX188" s="132"/>
      <c r="IH188" s="132"/>
      <c r="IR188" s="132"/>
      <c r="JB188" s="132"/>
      <c r="JL188" s="132"/>
      <c r="JV188" s="132"/>
      <c r="KF188" s="132"/>
      <c r="KP188" s="132"/>
    </row>
    <row xmlns:x14ac="http://schemas.microsoft.com/office/spreadsheetml/2009/9/ac" r="189" s="3" customFormat="true" x14ac:dyDescent="0.25">
      <c r="A189" s="425"/>
      <c r="B189" s="132"/>
      <c r="L189" s="132"/>
      <c r="V189" s="132"/>
      <c r="AF189" s="132"/>
      <c r="AP189" s="132"/>
      <c r="AZ189" s="132"/>
      <c r="BJ189" s="132"/>
      <c r="BT189" s="132"/>
      <c r="CD189" s="132"/>
      <c r="CN189" s="132"/>
      <c r="CX189" s="132"/>
      <c r="CY189" s="132"/>
      <c r="CZ189" s="132"/>
      <c r="DA189" s="132"/>
      <c r="DB189" s="132"/>
      <c r="DC189" s="132"/>
      <c r="DD189" s="132"/>
      <c r="DE189" s="132"/>
      <c r="DH189" s="132"/>
      <c r="DR189" s="132"/>
      <c r="EB189" s="132"/>
      <c r="EL189" s="132"/>
      <c r="EV189" s="132"/>
      <c r="FF189" s="132"/>
      <c r="FP189" s="132"/>
      <c r="FZ189" s="132"/>
      <c r="GJ189" s="132"/>
      <c r="GT189" s="132"/>
      <c r="HD189" s="132"/>
      <c r="HN189" s="132"/>
      <c r="HX189" s="132"/>
      <c r="IH189" s="132"/>
      <c r="IR189" s="132"/>
      <c r="JB189" s="132"/>
      <c r="JL189" s="132"/>
      <c r="JV189" s="132"/>
      <c r="KF189" s="132"/>
      <c r="KP189" s="132"/>
    </row>
    <row xmlns:x14ac="http://schemas.microsoft.com/office/spreadsheetml/2009/9/ac" r="190" s="3" customFormat="true" x14ac:dyDescent="0.25">
      <c r="A190" s="425"/>
      <c r="B190" s="132"/>
      <c r="L190" s="132"/>
      <c r="V190" s="132"/>
      <c r="AF190" s="132"/>
      <c r="AP190" s="132"/>
      <c r="AZ190" s="132"/>
      <c r="BJ190" s="132"/>
      <c r="BT190" s="132"/>
      <c r="CD190" s="132"/>
      <c r="CN190" s="132"/>
      <c r="CX190" s="132"/>
      <c r="CY190" s="132"/>
      <c r="CZ190" s="132"/>
      <c r="DA190" s="132"/>
      <c r="DB190" s="132"/>
      <c r="DC190" s="132"/>
      <c r="DD190" s="132"/>
      <c r="DE190" s="132"/>
      <c r="DH190" s="132"/>
      <c r="DR190" s="132"/>
      <c r="EB190" s="132"/>
      <c r="EL190" s="132"/>
      <c r="EV190" s="132"/>
      <c r="FF190" s="132"/>
      <c r="FP190" s="132"/>
      <c r="FZ190" s="132"/>
      <c r="GJ190" s="132"/>
      <c r="GT190" s="132"/>
      <c r="HD190" s="132"/>
      <c r="HN190" s="132"/>
      <c r="HX190" s="132"/>
      <c r="IH190" s="132"/>
      <c r="IR190" s="132"/>
      <c r="JB190" s="132"/>
      <c r="JL190" s="132"/>
      <c r="JV190" s="132"/>
      <c r="KF190" s="132"/>
      <c r="KP190" s="132"/>
    </row>
    <row xmlns:x14ac="http://schemas.microsoft.com/office/spreadsheetml/2009/9/ac" r="191" s="3" customFormat="true" x14ac:dyDescent="0.25">
      <c r="A191" s="425"/>
      <c r="B191" s="132"/>
      <c r="L191" s="132"/>
      <c r="V191" s="132"/>
      <c r="AF191" s="132"/>
      <c r="AP191" s="132"/>
      <c r="AZ191" s="132"/>
      <c r="BJ191" s="132"/>
      <c r="BT191" s="132"/>
      <c r="CD191" s="132"/>
      <c r="CN191" s="132"/>
      <c r="CX191" s="132"/>
      <c r="CY191" s="132"/>
      <c r="CZ191" s="132"/>
      <c r="DA191" s="132"/>
      <c r="DB191" s="132"/>
      <c r="DC191" s="132"/>
      <c r="DD191" s="132"/>
      <c r="DE191" s="132"/>
      <c r="DH191" s="132"/>
      <c r="DR191" s="132"/>
      <c r="EB191" s="132"/>
      <c r="EL191" s="132"/>
      <c r="EV191" s="132"/>
      <c r="FF191" s="132"/>
      <c r="FP191" s="132"/>
      <c r="FZ191" s="132"/>
      <c r="GJ191" s="132"/>
      <c r="GT191" s="132"/>
      <c r="HD191" s="132"/>
      <c r="HN191" s="132"/>
      <c r="HX191" s="132"/>
      <c r="IH191" s="132"/>
      <c r="IR191" s="132"/>
      <c r="JB191" s="132"/>
      <c r="JL191" s="132"/>
      <c r="JV191" s="132"/>
      <c r="KF191" s="132"/>
      <c r="KP191" s="132"/>
    </row>
    <row xmlns:x14ac="http://schemas.microsoft.com/office/spreadsheetml/2009/9/ac" r="192" s="3" customFormat="true" x14ac:dyDescent="0.25">
      <c r="A192" s="425"/>
      <c r="B192" s="132"/>
      <c r="L192" s="132"/>
      <c r="V192" s="132"/>
      <c r="AF192" s="132"/>
      <c r="AP192" s="132"/>
      <c r="AZ192" s="132"/>
      <c r="BJ192" s="132"/>
      <c r="BT192" s="132"/>
      <c r="CD192" s="132"/>
      <c r="CN192" s="132"/>
      <c r="CX192" s="132"/>
      <c r="CY192" s="132"/>
      <c r="CZ192" s="132"/>
      <c r="DA192" s="132"/>
      <c r="DB192" s="132"/>
      <c r="DC192" s="132"/>
      <c r="DD192" s="132"/>
      <c r="DE192" s="132"/>
      <c r="DH192" s="132"/>
      <c r="DR192" s="132"/>
      <c r="EB192" s="132"/>
      <c r="EL192" s="132"/>
      <c r="EV192" s="132"/>
      <c r="FF192" s="132"/>
      <c r="FP192" s="132"/>
      <c r="FZ192" s="132"/>
      <c r="GJ192" s="132"/>
      <c r="GT192" s="132"/>
      <c r="HD192" s="132"/>
      <c r="HN192" s="132"/>
      <c r="HX192" s="132"/>
      <c r="IH192" s="132"/>
      <c r="IR192" s="132"/>
      <c r="JB192" s="132"/>
      <c r="JL192" s="132"/>
      <c r="JV192" s="132"/>
      <c r="KF192" s="132"/>
      <c r="KP192" s="132"/>
    </row>
    <row xmlns:x14ac="http://schemas.microsoft.com/office/spreadsheetml/2009/9/ac" r="193" s="3" customFormat="true" x14ac:dyDescent="0.25">
      <c r="A193" s="425"/>
      <c r="B193" s="132"/>
      <c r="L193" s="132"/>
      <c r="V193" s="132"/>
      <c r="AF193" s="132"/>
      <c r="AP193" s="132"/>
      <c r="AZ193" s="132"/>
      <c r="BJ193" s="132"/>
      <c r="BT193" s="132"/>
      <c r="CD193" s="132"/>
      <c r="CN193" s="132"/>
      <c r="CX193" s="132"/>
      <c r="CY193" s="132"/>
      <c r="CZ193" s="132"/>
      <c r="DA193" s="132"/>
      <c r="DB193" s="132"/>
      <c r="DC193" s="132"/>
      <c r="DD193" s="132"/>
      <c r="DE193" s="132"/>
      <c r="DH193" s="132"/>
      <c r="DR193" s="132"/>
      <c r="EB193" s="132"/>
      <c r="EL193" s="132"/>
      <c r="EV193" s="132"/>
      <c r="FF193" s="132"/>
      <c r="FP193" s="132"/>
      <c r="FZ193" s="132"/>
      <c r="GJ193" s="132"/>
      <c r="GT193" s="132"/>
      <c r="HD193" s="132"/>
      <c r="HN193" s="132"/>
      <c r="HX193" s="132"/>
      <c r="IH193" s="132"/>
      <c r="IR193" s="132"/>
      <c r="JB193" s="132"/>
      <c r="JL193" s="132"/>
      <c r="JV193" s="132"/>
      <c r="KF193" s="132"/>
      <c r="KP193" s="132"/>
    </row>
    <row xmlns:x14ac="http://schemas.microsoft.com/office/spreadsheetml/2009/9/ac" r="194" s="3" customFormat="true" x14ac:dyDescent="0.25">
      <c r="A194" s="425"/>
      <c r="B194" s="132"/>
      <c r="L194" s="132"/>
      <c r="V194" s="132"/>
      <c r="AF194" s="132"/>
      <c r="AP194" s="132"/>
      <c r="AZ194" s="132"/>
      <c r="BJ194" s="132"/>
      <c r="BT194" s="132"/>
      <c r="CD194" s="132"/>
      <c r="CN194" s="132"/>
      <c r="CX194" s="132"/>
      <c r="CY194" s="132"/>
      <c r="CZ194" s="132"/>
      <c r="DA194" s="132"/>
      <c r="DB194" s="132"/>
      <c r="DC194" s="132"/>
      <c r="DD194" s="132"/>
      <c r="DE194" s="132"/>
      <c r="DH194" s="132"/>
      <c r="DR194" s="132"/>
      <c r="EB194" s="132"/>
      <c r="EL194" s="132"/>
      <c r="EV194" s="132"/>
      <c r="FF194" s="132"/>
      <c r="FP194" s="132"/>
      <c r="FZ194" s="132"/>
      <c r="GJ194" s="132"/>
      <c r="GT194" s="132"/>
      <c r="HD194" s="132"/>
      <c r="HN194" s="132"/>
      <c r="HX194" s="132"/>
      <c r="IH194" s="132"/>
      <c r="IR194" s="132"/>
      <c r="JB194" s="132"/>
      <c r="JL194" s="132"/>
      <c r="JV194" s="132"/>
      <c r="KF194" s="132"/>
      <c r="KP194" s="132"/>
    </row>
    <row xmlns:x14ac="http://schemas.microsoft.com/office/spreadsheetml/2009/9/ac" r="195" s="3" customFormat="true" x14ac:dyDescent="0.25">
      <c r="A195" s="425"/>
      <c r="B195" s="132"/>
      <c r="L195" s="132"/>
      <c r="V195" s="132"/>
      <c r="AF195" s="132"/>
      <c r="AP195" s="132"/>
      <c r="AZ195" s="132"/>
      <c r="BJ195" s="132"/>
      <c r="BT195" s="132"/>
      <c r="CD195" s="132"/>
      <c r="CN195" s="132"/>
      <c r="CX195" s="132"/>
      <c r="CY195" s="132"/>
      <c r="CZ195" s="132"/>
      <c r="DA195" s="132"/>
      <c r="DB195" s="132"/>
      <c r="DC195" s="132"/>
      <c r="DD195" s="132"/>
      <c r="DE195" s="132"/>
      <c r="DH195" s="132"/>
      <c r="DR195" s="132"/>
      <c r="EB195" s="132"/>
      <c r="EL195" s="132"/>
      <c r="EV195" s="132"/>
      <c r="FF195" s="132"/>
      <c r="FP195" s="132"/>
      <c r="FZ195" s="132"/>
      <c r="GJ195" s="132"/>
      <c r="GT195" s="132"/>
      <c r="HD195" s="132"/>
      <c r="HN195" s="132"/>
      <c r="HX195" s="132"/>
      <c r="IH195" s="132"/>
      <c r="IR195" s="132"/>
      <c r="JB195" s="132"/>
      <c r="JL195" s="132"/>
      <c r="JV195" s="132"/>
      <c r="KF195" s="132"/>
      <c r="KP195" s="132"/>
    </row>
    <row xmlns:x14ac="http://schemas.microsoft.com/office/spreadsheetml/2009/9/ac" r="196" s="3" customFormat="true" x14ac:dyDescent="0.25">
      <c r="A196" s="425"/>
      <c r="B196" s="132"/>
      <c r="L196" s="132"/>
      <c r="V196" s="132"/>
      <c r="AF196" s="132"/>
      <c r="AP196" s="132"/>
      <c r="AZ196" s="132"/>
      <c r="BJ196" s="132"/>
      <c r="BT196" s="132"/>
      <c r="CD196" s="132"/>
      <c r="CN196" s="132"/>
      <c r="CX196" s="132"/>
      <c r="CY196" s="132"/>
      <c r="CZ196" s="132"/>
      <c r="DA196" s="132"/>
      <c r="DB196" s="132"/>
      <c r="DC196" s="132"/>
      <c r="DD196" s="132"/>
      <c r="DE196" s="132"/>
      <c r="DH196" s="132"/>
      <c r="DR196" s="132"/>
      <c r="EB196" s="132"/>
      <c r="EL196" s="132"/>
      <c r="EV196" s="132"/>
      <c r="FF196" s="132"/>
      <c r="FP196" s="132"/>
      <c r="FZ196" s="132"/>
      <c r="GJ196" s="132"/>
      <c r="GT196" s="132"/>
      <c r="HD196" s="132"/>
      <c r="HN196" s="132"/>
      <c r="HX196" s="132"/>
      <c r="IH196" s="132"/>
      <c r="IR196" s="132"/>
      <c r="JB196" s="132"/>
      <c r="JL196" s="132"/>
      <c r="JV196" s="132"/>
      <c r="KF196" s="132"/>
      <c r="KP196" s="132"/>
    </row>
    <row xmlns:x14ac="http://schemas.microsoft.com/office/spreadsheetml/2009/9/ac" r="197" s="3" customFormat="true" x14ac:dyDescent="0.25">
      <c r="A197" s="425"/>
      <c r="B197" s="132"/>
      <c r="L197" s="132"/>
      <c r="V197" s="132"/>
      <c r="AF197" s="132"/>
      <c r="AP197" s="132"/>
      <c r="AZ197" s="132"/>
      <c r="BJ197" s="132"/>
      <c r="BT197" s="132"/>
      <c r="CD197" s="132"/>
      <c r="CN197" s="132"/>
      <c r="CX197" s="132"/>
      <c r="CY197" s="132"/>
      <c r="CZ197" s="132"/>
      <c r="DA197" s="132"/>
      <c r="DB197" s="132"/>
      <c r="DC197" s="132"/>
      <c r="DD197" s="132"/>
      <c r="DE197" s="132"/>
      <c r="DH197" s="132"/>
      <c r="DR197" s="132"/>
      <c r="EB197" s="132"/>
      <c r="EL197" s="132"/>
      <c r="EV197" s="132"/>
      <c r="FF197" s="132"/>
      <c r="FP197" s="132"/>
      <c r="FZ197" s="132"/>
      <c r="GJ197" s="132"/>
      <c r="GT197" s="132"/>
      <c r="HD197" s="132"/>
      <c r="HN197" s="132"/>
      <c r="HX197" s="132"/>
      <c r="IH197" s="132"/>
      <c r="IR197" s="132"/>
      <c r="JB197" s="132"/>
      <c r="JL197" s="132"/>
      <c r="JV197" s="132"/>
      <c r="KF197" s="132"/>
      <c r="KP197" s="132"/>
    </row>
    <row xmlns:x14ac="http://schemas.microsoft.com/office/spreadsheetml/2009/9/ac" r="198" s="3" customFormat="true" x14ac:dyDescent="0.25">
      <c r="A198" s="425"/>
      <c r="B198" s="132"/>
      <c r="L198" s="132"/>
      <c r="V198" s="132"/>
      <c r="AF198" s="132"/>
      <c r="AP198" s="132"/>
      <c r="AZ198" s="132"/>
      <c r="BJ198" s="132"/>
      <c r="BT198" s="132"/>
      <c r="CD198" s="132"/>
      <c r="CN198" s="132"/>
      <c r="CX198" s="132"/>
      <c r="CY198" s="132"/>
      <c r="CZ198" s="132"/>
      <c r="DA198" s="132"/>
      <c r="DB198" s="132"/>
      <c r="DC198" s="132"/>
      <c r="DD198" s="132"/>
      <c r="DE198" s="132"/>
      <c r="DH198" s="132"/>
      <c r="DR198" s="132"/>
      <c r="EB198" s="132"/>
      <c r="EL198" s="132"/>
      <c r="EV198" s="132"/>
      <c r="FF198" s="132"/>
      <c r="FP198" s="132"/>
      <c r="FZ198" s="132"/>
      <c r="GJ198" s="132"/>
      <c r="GT198" s="132"/>
      <c r="HD198" s="132"/>
      <c r="HN198" s="132"/>
      <c r="HX198" s="132"/>
      <c r="IH198" s="132"/>
      <c r="IR198" s="132"/>
      <c r="JB198" s="132"/>
      <c r="JL198" s="132"/>
      <c r="JV198" s="132"/>
      <c r="KF198" s="132"/>
      <c r="KP198" s="132"/>
    </row>
    <row xmlns:x14ac="http://schemas.microsoft.com/office/spreadsheetml/2009/9/ac" r="199" s="3" customFormat="true" x14ac:dyDescent="0.25">
      <c r="A199" s="425"/>
      <c r="B199" s="132"/>
      <c r="L199" s="132"/>
      <c r="V199" s="132"/>
      <c r="AF199" s="132"/>
      <c r="AP199" s="132"/>
      <c r="AZ199" s="132"/>
      <c r="BJ199" s="132"/>
      <c r="BT199" s="132"/>
      <c r="CD199" s="132"/>
      <c r="CN199" s="132"/>
      <c r="CX199" s="132"/>
      <c r="CY199" s="132"/>
      <c r="CZ199" s="132"/>
      <c r="DA199" s="132"/>
      <c r="DB199" s="132"/>
      <c r="DC199" s="132"/>
      <c r="DD199" s="132"/>
      <c r="DE199" s="132"/>
      <c r="DH199" s="132"/>
      <c r="DR199" s="132"/>
      <c r="EB199" s="132"/>
      <c r="EL199" s="132"/>
      <c r="EV199" s="132"/>
      <c r="FF199" s="132"/>
      <c r="FP199" s="132"/>
      <c r="FZ199" s="132"/>
      <c r="GJ199" s="132"/>
      <c r="GT199" s="132"/>
      <c r="HD199" s="132"/>
      <c r="HN199" s="132"/>
      <c r="HX199" s="132"/>
      <c r="IH199" s="132"/>
      <c r="IR199" s="132"/>
      <c r="JB199" s="132"/>
      <c r="JL199" s="132"/>
      <c r="JV199" s="132"/>
      <c r="KF199" s="132"/>
      <c r="KP199" s="132"/>
    </row>
    <row xmlns:x14ac="http://schemas.microsoft.com/office/spreadsheetml/2009/9/ac" r="200" s="3" customFormat="true" x14ac:dyDescent="0.25">
      <c r="A200" s="425"/>
      <c r="B200" s="132"/>
      <c r="L200" s="132"/>
      <c r="V200" s="132"/>
      <c r="AF200" s="132"/>
      <c r="AP200" s="132"/>
      <c r="AZ200" s="132"/>
      <c r="BJ200" s="132"/>
      <c r="BT200" s="132"/>
      <c r="CD200" s="132"/>
      <c r="CN200" s="132"/>
      <c r="CX200" s="132"/>
      <c r="CY200" s="132"/>
      <c r="CZ200" s="132"/>
      <c r="DA200" s="132"/>
      <c r="DB200" s="132"/>
      <c r="DC200" s="132"/>
      <c r="DD200" s="132"/>
      <c r="DE200" s="132"/>
      <c r="DH200" s="132"/>
      <c r="DR200" s="132"/>
      <c r="EB200" s="132"/>
      <c r="EL200" s="132"/>
      <c r="EV200" s="132"/>
      <c r="FF200" s="132"/>
      <c r="FP200" s="132"/>
      <c r="FZ200" s="132"/>
      <c r="GJ200" s="132"/>
      <c r="GT200" s="132"/>
      <c r="HD200" s="132"/>
      <c r="HN200" s="132"/>
      <c r="HX200" s="132"/>
      <c r="IH200" s="132"/>
      <c r="IR200" s="132"/>
      <c r="JB200" s="132"/>
      <c r="JL200" s="132"/>
      <c r="JV200" s="132"/>
      <c r="KF200" s="132"/>
      <c r="KP200" s="132"/>
    </row>
    <row xmlns:x14ac="http://schemas.microsoft.com/office/spreadsheetml/2009/9/ac" r="201" s="3" customFormat="true" x14ac:dyDescent="0.25">
      <c r="A201" s="425"/>
      <c r="B201" s="132"/>
      <c r="L201" s="132"/>
      <c r="V201" s="132"/>
      <c r="AF201" s="132"/>
      <c r="AP201" s="132"/>
      <c r="AZ201" s="132"/>
      <c r="BJ201" s="132"/>
      <c r="BT201" s="132"/>
      <c r="CD201" s="132"/>
      <c r="CN201" s="132"/>
      <c r="CX201" s="132"/>
      <c r="CY201" s="132"/>
      <c r="CZ201" s="132"/>
      <c r="DA201" s="132"/>
      <c r="DB201" s="132"/>
      <c r="DC201" s="132"/>
      <c r="DD201" s="132"/>
      <c r="DE201" s="132"/>
      <c r="DH201" s="132"/>
      <c r="DR201" s="132"/>
      <c r="EB201" s="132"/>
      <c r="EL201" s="132"/>
      <c r="EV201" s="132"/>
      <c r="FF201" s="132"/>
      <c r="FP201" s="132"/>
      <c r="FZ201" s="132"/>
      <c r="GJ201" s="132"/>
      <c r="GT201" s="132"/>
      <c r="HD201" s="132"/>
      <c r="HN201" s="132"/>
      <c r="HX201" s="132"/>
      <c r="IH201" s="132"/>
      <c r="IR201" s="132"/>
      <c r="JB201" s="132"/>
      <c r="JL201" s="132"/>
      <c r="JV201" s="132"/>
      <c r="KF201" s="132"/>
      <c r="KP201" s="132"/>
    </row>
    <row xmlns:x14ac="http://schemas.microsoft.com/office/spreadsheetml/2009/9/ac" r="202" s="3" customFormat="true" x14ac:dyDescent="0.25">
      <c r="A202" s="425"/>
      <c r="B202" s="132"/>
      <c r="L202" s="132"/>
      <c r="V202" s="132"/>
      <c r="AF202" s="132"/>
      <c r="AP202" s="132"/>
      <c r="AZ202" s="132"/>
      <c r="BJ202" s="132"/>
      <c r="BT202" s="132"/>
      <c r="CD202" s="132"/>
      <c r="CN202" s="132"/>
      <c r="CX202" s="132"/>
      <c r="CY202" s="132"/>
      <c r="CZ202" s="132"/>
      <c r="DA202" s="132"/>
      <c r="DB202" s="132"/>
      <c r="DC202" s="132"/>
      <c r="DD202" s="132"/>
      <c r="DE202" s="132"/>
      <c r="DH202" s="132"/>
      <c r="DR202" s="132"/>
      <c r="EB202" s="132"/>
      <c r="EL202" s="132"/>
      <c r="EV202" s="132"/>
      <c r="FF202" s="132"/>
      <c r="FP202" s="132"/>
      <c r="FZ202" s="132"/>
      <c r="GJ202" s="132"/>
      <c r="GT202" s="132"/>
      <c r="HD202" s="132"/>
      <c r="HN202" s="132"/>
      <c r="HX202" s="132"/>
      <c r="IH202" s="132"/>
      <c r="IR202" s="132"/>
      <c r="JB202" s="132"/>
      <c r="JL202" s="132"/>
      <c r="JV202" s="132"/>
      <c r="KF202" s="132"/>
      <c r="KP202" s="132"/>
    </row>
    <row xmlns:x14ac="http://schemas.microsoft.com/office/spreadsheetml/2009/9/ac" r="203" s="3" customFormat="true" x14ac:dyDescent="0.25">
      <c r="A203" s="425"/>
      <c r="B203" s="132"/>
      <c r="L203" s="132"/>
      <c r="V203" s="132"/>
      <c r="AF203" s="132"/>
      <c r="AP203" s="132"/>
      <c r="AZ203" s="132"/>
      <c r="BJ203" s="132"/>
      <c r="BT203" s="132"/>
      <c r="CD203" s="132"/>
      <c r="CN203" s="132"/>
      <c r="CX203" s="132"/>
      <c r="CY203" s="132"/>
      <c r="CZ203" s="132"/>
      <c r="DA203" s="132"/>
      <c r="DB203" s="132"/>
      <c r="DC203" s="132"/>
      <c r="DD203" s="132"/>
      <c r="DE203" s="132"/>
      <c r="DH203" s="132"/>
      <c r="DR203" s="132"/>
      <c r="EB203" s="132"/>
      <c r="EL203" s="132"/>
      <c r="EV203" s="132"/>
      <c r="FF203" s="132"/>
      <c r="FP203" s="132"/>
      <c r="FZ203" s="132"/>
      <c r="GJ203" s="132"/>
      <c r="GT203" s="132"/>
      <c r="HD203" s="132"/>
      <c r="HN203" s="132"/>
      <c r="HX203" s="132"/>
      <c r="IH203" s="132"/>
      <c r="IR203" s="132"/>
      <c r="JB203" s="132"/>
      <c r="JL203" s="132"/>
      <c r="JV203" s="132"/>
      <c r="KF203" s="132"/>
      <c r="KP203" s="132"/>
    </row>
    <row xmlns:x14ac="http://schemas.microsoft.com/office/spreadsheetml/2009/9/ac" r="204" s="3" customFormat="true" x14ac:dyDescent="0.25">
      <c r="A204" s="425"/>
      <c r="B204" s="132"/>
      <c r="L204" s="132"/>
      <c r="V204" s="132"/>
      <c r="AF204" s="132"/>
      <c r="AP204" s="132"/>
      <c r="AZ204" s="132"/>
      <c r="BJ204" s="132"/>
      <c r="BT204" s="132"/>
      <c r="CD204" s="132"/>
      <c r="CN204" s="132"/>
      <c r="CX204" s="132"/>
      <c r="CY204" s="132"/>
      <c r="CZ204" s="132"/>
      <c r="DA204" s="132"/>
      <c r="DB204" s="132"/>
      <c r="DC204" s="132"/>
      <c r="DD204" s="132"/>
      <c r="DE204" s="132"/>
      <c r="DH204" s="132"/>
      <c r="DR204" s="132"/>
      <c r="EB204" s="132"/>
      <c r="EL204" s="132"/>
      <c r="EV204" s="132"/>
      <c r="FF204" s="132"/>
      <c r="FP204" s="132"/>
      <c r="FZ204" s="132"/>
      <c r="GJ204" s="132"/>
      <c r="GT204" s="132"/>
      <c r="HD204" s="132"/>
      <c r="HN204" s="132"/>
      <c r="HX204" s="132"/>
      <c r="IH204" s="132"/>
      <c r="IR204" s="132"/>
      <c r="JB204" s="132"/>
      <c r="JL204" s="132"/>
      <c r="JV204" s="132"/>
      <c r="KF204" s="132"/>
      <c r="KP204" s="132"/>
    </row>
    <row xmlns:x14ac="http://schemas.microsoft.com/office/spreadsheetml/2009/9/ac" r="205" s="3" customFormat="true" x14ac:dyDescent="0.25">
      <c r="A205" s="425"/>
      <c r="B205" s="132"/>
      <c r="L205" s="132"/>
      <c r="V205" s="132"/>
      <c r="AF205" s="132"/>
      <c r="AP205" s="132"/>
      <c r="AZ205" s="132"/>
      <c r="BJ205" s="132"/>
      <c r="BT205" s="132"/>
      <c r="CD205" s="132"/>
      <c r="CN205" s="132"/>
      <c r="CX205" s="132"/>
      <c r="CY205" s="132"/>
      <c r="CZ205" s="132"/>
      <c r="DA205" s="132"/>
      <c r="DB205" s="132"/>
      <c r="DC205" s="132"/>
      <c r="DD205" s="132"/>
      <c r="DE205" s="132"/>
      <c r="DH205" s="132"/>
      <c r="DR205" s="132"/>
      <c r="EB205" s="132"/>
      <c r="EL205" s="132"/>
      <c r="EV205" s="132"/>
      <c r="FF205" s="132"/>
      <c r="FP205" s="132"/>
      <c r="FZ205" s="132"/>
      <c r="GJ205" s="132"/>
      <c r="GT205" s="132"/>
      <c r="HD205" s="132"/>
      <c r="HN205" s="132"/>
      <c r="HX205" s="132"/>
      <c r="IH205" s="132"/>
      <c r="IR205" s="132"/>
      <c r="JB205" s="132"/>
      <c r="JL205" s="132"/>
      <c r="JV205" s="132"/>
      <c r="KF205" s="132"/>
      <c r="KP205" s="132"/>
    </row>
    <row xmlns:x14ac="http://schemas.microsoft.com/office/spreadsheetml/2009/9/ac" r="206" s="3" customFormat="true" x14ac:dyDescent="0.25">
      <c r="A206" s="425"/>
      <c r="B206" s="132"/>
      <c r="L206" s="132"/>
      <c r="V206" s="132"/>
      <c r="AF206" s="132"/>
      <c r="AP206" s="132"/>
      <c r="AZ206" s="132"/>
      <c r="BJ206" s="132"/>
      <c r="BT206" s="132"/>
      <c r="CD206" s="132"/>
      <c r="CN206" s="132"/>
      <c r="CX206" s="132"/>
      <c r="CY206" s="132"/>
      <c r="CZ206" s="132"/>
      <c r="DA206" s="132"/>
      <c r="DB206" s="132"/>
      <c r="DC206" s="132"/>
      <c r="DD206" s="132"/>
      <c r="DE206" s="132"/>
      <c r="DH206" s="132"/>
      <c r="DR206" s="132"/>
      <c r="EB206" s="132"/>
      <c r="EL206" s="132"/>
      <c r="EV206" s="132"/>
      <c r="FF206" s="132"/>
      <c r="FP206" s="132"/>
      <c r="FZ206" s="132"/>
      <c r="GJ206" s="132"/>
      <c r="GT206" s="132"/>
      <c r="HD206" s="132"/>
      <c r="HN206" s="132"/>
      <c r="HX206" s="132"/>
      <c r="IH206" s="132"/>
      <c r="IR206" s="132"/>
      <c r="JB206" s="132"/>
      <c r="JL206" s="132"/>
      <c r="JV206" s="132"/>
      <c r="KF206" s="132"/>
      <c r="KP206" s="132"/>
    </row>
    <row xmlns:x14ac="http://schemas.microsoft.com/office/spreadsheetml/2009/9/ac" r="207" s="3" customFormat="true" x14ac:dyDescent="0.25">
      <c r="A207" s="425"/>
      <c r="B207" s="132"/>
      <c r="L207" s="132"/>
      <c r="V207" s="132"/>
      <c r="AF207" s="132"/>
      <c r="AP207" s="132"/>
      <c r="AZ207" s="132"/>
      <c r="BJ207" s="132"/>
      <c r="BT207" s="132"/>
      <c r="CD207" s="132"/>
      <c r="CN207" s="132"/>
      <c r="CX207" s="132"/>
      <c r="CY207" s="132"/>
      <c r="CZ207" s="132"/>
      <c r="DA207" s="132"/>
      <c r="DB207" s="132"/>
      <c r="DC207" s="132"/>
      <c r="DD207" s="132"/>
      <c r="DE207" s="132"/>
      <c r="DH207" s="132"/>
      <c r="DR207" s="132"/>
      <c r="EB207" s="132"/>
      <c r="EL207" s="132"/>
      <c r="EV207" s="132"/>
      <c r="FF207" s="132"/>
      <c r="FP207" s="132"/>
      <c r="FZ207" s="132"/>
      <c r="GJ207" s="132"/>
      <c r="GT207" s="132"/>
      <c r="HD207" s="132"/>
      <c r="HN207" s="132"/>
      <c r="HX207" s="132"/>
      <c r="IH207" s="132"/>
      <c r="IR207" s="132"/>
      <c r="JB207" s="132"/>
      <c r="JL207" s="132"/>
      <c r="JV207" s="132"/>
      <c r="KF207" s="132"/>
      <c r="KP207" s="132"/>
    </row>
    <row xmlns:x14ac="http://schemas.microsoft.com/office/spreadsheetml/2009/9/ac" r="208" s="3" customFormat="true" x14ac:dyDescent="0.25">
      <c r="A208" s="425"/>
      <c r="B208" s="132"/>
      <c r="L208" s="132"/>
      <c r="V208" s="132"/>
      <c r="AF208" s="132"/>
      <c r="AP208" s="132"/>
      <c r="AZ208" s="132"/>
      <c r="BJ208" s="132"/>
      <c r="BT208" s="132"/>
      <c r="CD208" s="132"/>
      <c r="CN208" s="132"/>
      <c r="CX208" s="132"/>
      <c r="CY208" s="132"/>
      <c r="CZ208" s="132"/>
      <c r="DA208" s="132"/>
      <c r="DB208" s="132"/>
      <c r="DC208" s="132"/>
      <c r="DD208" s="132"/>
      <c r="DE208" s="132"/>
      <c r="DH208" s="132"/>
      <c r="DR208" s="132"/>
      <c r="EB208" s="132"/>
      <c r="EL208" s="132"/>
      <c r="EV208" s="132"/>
      <c r="FF208" s="132"/>
      <c r="FP208" s="132"/>
      <c r="FZ208" s="132"/>
      <c r="GJ208" s="132"/>
      <c r="GT208" s="132"/>
      <c r="HD208" s="132"/>
      <c r="HN208" s="132"/>
      <c r="HX208" s="132"/>
      <c r="IH208" s="132"/>
      <c r="IR208" s="132"/>
      <c r="JB208" s="132"/>
      <c r="JL208" s="132"/>
      <c r="JV208" s="132"/>
      <c r="KF208" s="132"/>
      <c r="KP208" s="132"/>
    </row>
    <row xmlns:x14ac="http://schemas.microsoft.com/office/spreadsheetml/2009/9/ac" r="209" s="3" customFormat="true" x14ac:dyDescent="0.25">
      <c r="A209" s="425"/>
      <c r="B209" s="132"/>
      <c r="L209" s="132"/>
      <c r="V209" s="132"/>
      <c r="AF209" s="132"/>
      <c r="AP209" s="132"/>
      <c r="AZ209" s="132"/>
      <c r="BJ209" s="132"/>
      <c r="BT209" s="132"/>
      <c r="CD209" s="132"/>
      <c r="CN209" s="132"/>
      <c r="CX209" s="132"/>
      <c r="CY209" s="132"/>
      <c r="CZ209" s="132"/>
      <c r="DA209" s="132"/>
      <c r="DB209" s="132"/>
      <c r="DC209" s="132"/>
      <c r="DD209" s="132"/>
      <c r="DE209" s="132"/>
      <c r="DH209" s="132"/>
      <c r="DR209" s="132"/>
      <c r="EB209" s="132"/>
      <c r="EL209" s="132"/>
      <c r="EV209" s="132"/>
      <c r="FF209" s="132"/>
      <c r="FP209" s="132"/>
      <c r="FZ209" s="132"/>
      <c r="GJ209" s="132"/>
      <c r="GT209" s="132"/>
      <c r="HD209" s="132"/>
      <c r="HN209" s="132"/>
      <c r="HX209" s="132"/>
      <c r="IH209" s="132"/>
      <c r="IR209" s="132"/>
      <c r="JB209" s="132"/>
      <c r="JL209" s="132"/>
      <c r="JV209" s="132"/>
      <c r="KF209" s="132"/>
      <c r="KP209" s="132"/>
    </row>
    <row xmlns:x14ac="http://schemas.microsoft.com/office/spreadsheetml/2009/9/ac" r="210" s="3" customFormat="true" x14ac:dyDescent="0.25">
      <c r="A210" s="425"/>
      <c r="B210" s="132"/>
      <c r="L210" s="132"/>
      <c r="V210" s="132"/>
      <c r="AF210" s="132"/>
      <c r="AP210" s="132"/>
      <c r="AZ210" s="132"/>
      <c r="BJ210" s="132"/>
      <c r="BT210" s="132"/>
      <c r="CD210" s="132"/>
      <c r="CN210" s="132"/>
      <c r="CX210" s="132"/>
      <c r="CY210" s="132"/>
      <c r="CZ210" s="132"/>
      <c r="DA210" s="132"/>
      <c r="DB210" s="132"/>
      <c r="DC210" s="132"/>
      <c r="DD210" s="132"/>
      <c r="DE210" s="132"/>
      <c r="DH210" s="132"/>
      <c r="DR210" s="132"/>
      <c r="EB210" s="132"/>
      <c r="EL210" s="132"/>
      <c r="EV210" s="132"/>
      <c r="FF210" s="132"/>
      <c r="FP210" s="132"/>
      <c r="FZ210" s="132"/>
      <c r="GJ210" s="132"/>
      <c r="GT210" s="132"/>
      <c r="HD210" s="132"/>
      <c r="HN210" s="132"/>
      <c r="HX210" s="132"/>
      <c r="IH210" s="132"/>
      <c r="IR210" s="132"/>
      <c r="JB210" s="132"/>
      <c r="JL210" s="132"/>
      <c r="JV210" s="132"/>
      <c r="KF210" s="132"/>
      <c r="KP210" s="132"/>
    </row>
    <row xmlns:x14ac="http://schemas.microsoft.com/office/spreadsheetml/2009/9/ac" r="211" s="3" customFormat="true" x14ac:dyDescent="0.25">
      <c r="A211" s="425"/>
      <c r="B211" s="132"/>
      <c r="L211" s="132"/>
      <c r="V211" s="132"/>
      <c r="AF211" s="132"/>
      <c r="AP211" s="132"/>
      <c r="AZ211" s="132"/>
      <c r="BJ211" s="132"/>
      <c r="BT211" s="132"/>
      <c r="CD211" s="132"/>
      <c r="CN211" s="132"/>
      <c r="CX211" s="132"/>
      <c r="CY211" s="132"/>
      <c r="CZ211" s="132"/>
      <c r="DA211" s="132"/>
      <c r="DB211" s="132"/>
      <c r="DC211" s="132"/>
      <c r="DD211" s="132"/>
      <c r="DE211" s="132"/>
      <c r="DH211" s="132"/>
      <c r="DR211" s="132"/>
      <c r="EB211" s="132"/>
      <c r="EL211" s="132"/>
      <c r="EV211" s="132"/>
      <c r="FF211" s="132"/>
      <c r="FP211" s="132"/>
      <c r="FZ211" s="132"/>
      <c r="GJ211" s="132"/>
      <c r="GT211" s="132"/>
      <c r="HD211" s="132"/>
      <c r="HN211" s="132"/>
      <c r="HX211" s="132"/>
      <c r="IH211" s="132"/>
      <c r="IR211" s="132"/>
      <c r="JB211" s="132"/>
      <c r="JL211" s="132"/>
      <c r="JV211" s="132"/>
      <c r="KF211" s="132"/>
      <c r="KP211" s="132"/>
    </row>
    <row xmlns:x14ac="http://schemas.microsoft.com/office/spreadsheetml/2009/9/ac" r="212" s="3" customFormat="true" x14ac:dyDescent="0.25">
      <c r="A212" s="425"/>
      <c r="B212" s="132"/>
      <c r="L212" s="132"/>
      <c r="V212" s="132"/>
      <c r="AF212" s="132"/>
      <c r="AP212" s="132"/>
      <c r="AZ212" s="132"/>
      <c r="BJ212" s="132"/>
      <c r="BT212" s="132"/>
      <c r="CD212" s="132"/>
      <c r="CN212" s="132"/>
      <c r="CX212" s="132"/>
      <c r="CY212" s="132"/>
      <c r="CZ212" s="132"/>
      <c r="DA212" s="132"/>
      <c r="DB212" s="132"/>
      <c r="DC212" s="132"/>
      <c r="DD212" s="132"/>
      <c r="DE212" s="132"/>
      <c r="DH212" s="132"/>
      <c r="DR212" s="132"/>
      <c r="EB212" s="132"/>
      <c r="EL212" s="132"/>
      <c r="EV212" s="132"/>
      <c r="FF212" s="132"/>
      <c r="FP212" s="132"/>
      <c r="FZ212" s="132"/>
      <c r="GJ212" s="132"/>
      <c r="GT212" s="132"/>
      <c r="HD212" s="132"/>
      <c r="HN212" s="132"/>
      <c r="HX212" s="132"/>
      <c r="IH212" s="132"/>
      <c r="IR212" s="132"/>
      <c r="JB212" s="132"/>
      <c r="JL212" s="132"/>
      <c r="JV212" s="132"/>
      <c r="KF212" s="132"/>
      <c r="KP212" s="132"/>
    </row>
    <row xmlns:x14ac="http://schemas.microsoft.com/office/spreadsheetml/2009/9/ac" r="213" s="3" customFormat="true" x14ac:dyDescent="0.25">
      <c r="A213" s="425"/>
      <c r="B213" s="132"/>
      <c r="L213" s="132"/>
      <c r="V213" s="132"/>
      <c r="AF213" s="132"/>
      <c r="AP213" s="132"/>
      <c r="AZ213" s="132"/>
      <c r="BJ213" s="132"/>
      <c r="BT213" s="132"/>
      <c r="CD213" s="132"/>
      <c r="CN213" s="132"/>
      <c r="CX213" s="132"/>
      <c r="CY213" s="132"/>
      <c r="CZ213" s="132"/>
      <c r="DA213" s="132"/>
      <c r="DB213" s="132"/>
      <c r="DC213" s="132"/>
      <c r="DD213" s="132"/>
      <c r="DE213" s="132"/>
      <c r="DH213" s="132"/>
      <c r="DR213" s="132"/>
      <c r="EB213" s="132"/>
      <c r="EL213" s="132"/>
      <c r="EV213" s="132"/>
      <c r="FF213" s="132"/>
      <c r="FP213" s="132"/>
      <c r="FZ213" s="132"/>
      <c r="GJ213" s="132"/>
      <c r="GT213" s="132"/>
      <c r="HD213" s="132"/>
      <c r="HN213" s="132"/>
      <c r="HX213" s="132"/>
      <c r="IH213" s="132"/>
      <c r="IR213" s="132"/>
      <c r="JB213" s="132"/>
      <c r="JL213" s="132"/>
      <c r="JV213" s="132"/>
      <c r="KF213" s="132"/>
      <c r="KP213" s="132"/>
    </row>
    <row xmlns:x14ac="http://schemas.microsoft.com/office/spreadsheetml/2009/9/ac" r="214" s="3" customFormat="true" x14ac:dyDescent="0.25">
      <c r="A214" s="425"/>
      <c r="B214" s="132"/>
      <c r="L214" s="132"/>
      <c r="V214" s="132"/>
      <c r="AF214" s="132"/>
      <c r="AP214" s="132"/>
      <c r="AZ214" s="132"/>
      <c r="BJ214" s="132"/>
      <c r="BT214" s="132"/>
      <c r="CD214" s="132"/>
      <c r="CN214" s="132"/>
      <c r="CX214" s="132"/>
      <c r="CY214" s="132"/>
      <c r="CZ214" s="132"/>
      <c r="DA214" s="132"/>
      <c r="DB214" s="132"/>
      <c r="DC214" s="132"/>
      <c r="DD214" s="132"/>
      <c r="DE214" s="132"/>
      <c r="DH214" s="132"/>
      <c r="DR214" s="132"/>
      <c r="EB214" s="132"/>
      <c r="EL214" s="132"/>
      <c r="EV214" s="132"/>
      <c r="FF214" s="132"/>
      <c r="FP214" s="132"/>
      <c r="FZ214" s="132"/>
      <c r="GJ214" s="132"/>
      <c r="GT214" s="132"/>
      <c r="HD214" s="132"/>
      <c r="HN214" s="132"/>
      <c r="HX214" s="132"/>
      <c r="IH214" s="132"/>
      <c r="IR214" s="132"/>
      <c r="JB214" s="132"/>
      <c r="JL214" s="132"/>
      <c r="JV214" s="132"/>
      <c r="KF214" s="132"/>
      <c r="KP214" s="132"/>
    </row>
    <row xmlns:x14ac="http://schemas.microsoft.com/office/spreadsheetml/2009/9/ac" r="215" s="3" customFormat="true" x14ac:dyDescent="0.25">
      <c r="A215" s="425"/>
      <c r="B215" s="132"/>
      <c r="L215" s="132"/>
      <c r="V215" s="132"/>
      <c r="AF215" s="132"/>
      <c r="AP215" s="132"/>
      <c r="AZ215" s="132"/>
      <c r="BJ215" s="132"/>
      <c r="BT215" s="132"/>
      <c r="CD215" s="132"/>
      <c r="CN215" s="132"/>
      <c r="CX215" s="132"/>
      <c r="CY215" s="132"/>
      <c r="CZ215" s="132"/>
      <c r="DA215" s="132"/>
      <c r="DB215" s="132"/>
      <c r="DC215" s="132"/>
      <c r="DD215" s="132"/>
      <c r="DE215" s="132"/>
      <c r="DH215" s="132"/>
      <c r="DR215" s="132"/>
      <c r="EB215" s="132"/>
      <c r="EL215" s="132"/>
      <c r="EV215" s="132"/>
      <c r="FF215" s="132"/>
      <c r="FP215" s="132"/>
      <c r="FZ215" s="132"/>
      <c r="GJ215" s="132"/>
      <c r="GT215" s="132"/>
      <c r="HD215" s="132"/>
      <c r="HN215" s="132"/>
      <c r="HX215" s="132"/>
      <c r="IH215" s="132"/>
      <c r="IR215" s="132"/>
      <c r="JB215" s="132"/>
      <c r="JL215" s="132"/>
      <c r="JV215" s="132"/>
      <c r="KF215" s="132"/>
      <c r="KP215" s="132"/>
    </row>
    <row xmlns:x14ac="http://schemas.microsoft.com/office/spreadsheetml/2009/9/ac" r="216" s="3" customFormat="true" x14ac:dyDescent="0.25">
      <c r="A216" s="425"/>
      <c r="B216" s="132"/>
      <c r="L216" s="132"/>
      <c r="V216" s="132"/>
      <c r="AF216" s="132"/>
      <c r="AP216" s="132"/>
      <c r="AZ216" s="132"/>
      <c r="BJ216" s="132"/>
      <c r="BT216" s="132"/>
      <c r="CD216" s="132"/>
      <c r="CN216" s="132"/>
      <c r="CX216" s="132"/>
      <c r="CY216" s="132"/>
      <c r="CZ216" s="132"/>
      <c r="DA216" s="132"/>
      <c r="DB216" s="132"/>
      <c r="DC216" s="132"/>
      <c r="DD216" s="132"/>
      <c r="DE216" s="132"/>
      <c r="DH216" s="132"/>
      <c r="DR216" s="132"/>
      <c r="EB216" s="132"/>
      <c r="EL216" s="132"/>
      <c r="EV216" s="132"/>
      <c r="FF216" s="132"/>
      <c r="FP216" s="132"/>
      <c r="FZ216" s="132"/>
      <c r="GJ216" s="132"/>
      <c r="GT216" s="132"/>
      <c r="HD216" s="132"/>
      <c r="HN216" s="132"/>
      <c r="HX216" s="132"/>
      <c r="IH216" s="132"/>
      <c r="IR216" s="132"/>
      <c r="JB216" s="132"/>
      <c r="JL216" s="132"/>
      <c r="JV216" s="132"/>
      <c r="KF216" s="132"/>
      <c r="KP216" s="132"/>
    </row>
    <row xmlns:x14ac="http://schemas.microsoft.com/office/spreadsheetml/2009/9/ac" r="217" s="3" customFormat="true" x14ac:dyDescent="0.25">
      <c r="A217" s="425"/>
      <c r="B217" s="132"/>
      <c r="L217" s="132"/>
      <c r="V217" s="132"/>
      <c r="AF217" s="132"/>
      <c r="AP217" s="132"/>
      <c r="AZ217" s="132"/>
      <c r="BJ217" s="132"/>
      <c r="BT217" s="132"/>
      <c r="CD217" s="132"/>
      <c r="CN217" s="132"/>
      <c r="CX217" s="132"/>
      <c r="CY217" s="132"/>
      <c r="CZ217" s="132"/>
      <c r="DA217" s="132"/>
      <c r="DB217" s="132"/>
      <c r="DC217" s="132"/>
      <c r="DD217" s="132"/>
      <c r="DE217" s="132"/>
      <c r="DH217" s="132"/>
      <c r="DR217" s="132"/>
      <c r="EB217" s="132"/>
      <c r="EL217" s="132"/>
      <c r="EV217" s="132"/>
      <c r="FF217" s="132"/>
      <c r="FP217" s="132"/>
      <c r="FZ217" s="132"/>
      <c r="GJ217" s="132"/>
      <c r="GT217" s="132"/>
      <c r="HD217" s="132"/>
      <c r="HN217" s="132"/>
      <c r="HX217" s="132"/>
      <c r="IH217" s="132"/>
      <c r="IR217" s="132"/>
      <c r="JB217" s="132"/>
      <c r="JL217" s="132"/>
      <c r="JV217" s="132"/>
      <c r="KF217" s="132"/>
      <c r="KP217" s="132"/>
    </row>
    <row xmlns:x14ac="http://schemas.microsoft.com/office/spreadsheetml/2009/9/ac" r="218" s="3" customFormat="true" x14ac:dyDescent="0.25">
      <c r="A218" s="425"/>
      <c r="B218" s="132"/>
      <c r="L218" s="132"/>
      <c r="V218" s="132"/>
      <c r="AF218" s="132"/>
      <c r="AP218" s="132"/>
      <c r="AZ218" s="132"/>
      <c r="BJ218" s="132"/>
      <c r="BT218" s="132"/>
      <c r="CD218" s="132"/>
      <c r="CN218" s="132"/>
      <c r="CX218" s="132"/>
      <c r="CY218" s="132"/>
      <c r="CZ218" s="132"/>
      <c r="DA218" s="132"/>
      <c r="DB218" s="132"/>
      <c r="DC218" s="132"/>
      <c r="DD218" s="132"/>
      <c r="DE218" s="132"/>
      <c r="DH218" s="132"/>
      <c r="DR218" s="132"/>
      <c r="EB218" s="132"/>
      <c r="EL218" s="132"/>
      <c r="EV218" s="132"/>
      <c r="FF218" s="132"/>
      <c r="FP218" s="132"/>
      <c r="FZ218" s="132"/>
      <c r="GJ218" s="132"/>
      <c r="GT218" s="132"/>
      <c r="HD218" s="132"/>
      <c r="HN218" s="132"/>
      <c r="HX218" s="132"/>
      <c r="IH218" s="132"/>
      <c r="IR218" s="132"/>
      <c r="JB218" s="132"/>
      <c r="JL218" s="132"/>
      <c r="JV218" s="132"/>
      <c r="KF218" s="132"/>
      <c r="KP218" s="132"/>
    </row>
    <row xmlns:x14ac="http://schemas.microsoft.com/office/spreadsheetml/2009/9/ac" r="219" s="3" customFormat="true" x14ac:dyDescent="0.25">
      <c r="A219" s="425"/>
      <c r="B219" s="132"/>
      <c r="L219" s="132"/>
      <c r="V219" s="132"/>
      <c r="AF219" s="132"/>
      <c r="AP219" s="132"/>
      <c r="AZ219" s="132"/>
      <c r="BJ219" s="132"/>
      <c r="BT219" s="132"/>
      <c r="CD219" s="132"/>
      <c r="CN219" s="132"/>
      <c r="CX219" s="132"/>
      <c r="CY219" s="132"/>
      <c r="CZ219" s="132"/>
      <c r="DA219" s="132"/>
      <c r="DB219" s="132"/>
      <c r="DC219" s="132"/>
      <c r="DD219" s="132"/>
      <c r="DE219" s="132"/>
      <c r="DH219" s="132"/>
      <c r="DR219" s="132"/>
      <c r="EB219" s="132"/>
      <c r="EL219" s="132"/>
      <c r="EV219" s="132"/>
      <c r="FF219" s="132"/>
      <c r="FP219" s="132"/>
      <c r="FZ219" s="132"/>
      <c r="GJ219" s="132"/>
      <c r="GT219" s="132"/>
      <c r="HD219" s="132"/>
      <c r="HN219" s="132"/>
      <c r="HX219" s="132"/>
      <c r="IH219" s="132"/>
      <c r="IR219" s="132"/>
      <c r="JB219" s="132"/>
      <c r="JL219" s="132"/>
      <c r="JV219" s="132"/>
      <c r="KF219" s="132"/>
      <c r="KP219" s="132"/>
    </row>
    <row xmlns:x14ac="http://schemas.microsoft.com/office/spreadsheetml/2009/9/ac" r="220" s="3" customFormat="true" x14ac:dyDescent="0.25">
      <c r="A220" s="425"/>
      <c r="B220" s="132"/>
      <c r="L220" s="132"/>
      <c r="V220" s="132"/>
      <c r="AF220" s="132"/>
      <c r="AP220" s="132"/>
      <c r="AZ220" s="132"/>
      <c r="BJ220" s="132"/>
      <c r="BT220" s="132"/>
      <c r="CD220" s="132"/>
      <c r="CN220" s="132"/>
      <c r="CX220" s="132"/>
      <c r="CY220" s="132"/>
      <c r="CZ220" s="132"/>
      <c r="DA220" s="132"/>
      <c r="DB220" s="132"/>
      <c r="DC220" s="132"/>
      <c r="DD220" s="132"/>
      <c r="DE220" s="132"/>
      <c r="DH220" s="132"/>
      <c r="DR220" s="132"/>
      <c r="EB220" s="132"/>
      <c r="EL220" s="132"/>
      <c r="EV220" s="132"/>
      <c r="FF220" s="132"/>
      <c r="FP220" s="132"/>
      <c r="FZ220" s="132"/>
      <c r="GJ220" s="132"/>
      <c r="GT220" s="132"/>
      <c r="HD220" s="132"/>
      <c r="HN220" s="132"/>
      <c r="HX220" s="132"/>
      <c r="IH220" s="132"/>
      <c r="IR220" s="132"/>
      <c r="JB220" s="132"/>
      <c r="JL220" s="132"/>
      <c r="JV220" s="132"/>
      <c r="KF220" s="132"/>
      <c r="KP220" s="132"/>
    </row>
    <row xmlns:x14ac="http://schemas.microsoft.com/office/spreadsheetml/2009/9/ac" r="221" s="3" customFormat="true" x14ac:dyDescent="0.25">
      <c r="A221" s="425"/>
      <c r="B221" s="132"/>
      <c r="L221" s="132"/>
      <c r="V221" s="132"/>
      <c r="AF221" s="132"/>
      <c r="AP221" s="132"/>
      <c r="AZ221" s="132"/>
      <c r="BJ221" s="132"/>
      <c r="BT221" s="132"/>
      <c r="CD221" s="132"/>
      <c r="CN221" s="132"/>
      <c r="CX221" s="132"/>
      <c r="CY221" s="132"/>
      <c r="CZ221" s="132"/>
      <c r="DA221" s="132"/>
      <c r="DB221" s="132"/>
      <c r="DC221" s="132"/>
      <c r="DD221" s="132"/>
      <c r="DE221" s="132"/>
      <c r="DH221" s="132"/>
      <c r="DR221" s="132"/>
      <c r="EB221" s="132"/>
      <c r="EL221" s="132"/>
      <c r="EV221" s="132"/>
      <c r="FF221" s="132"/>
      <c r="FP221" s="132"/>
      <c r="FZ221" s="132"/>
      <c r="GJ221" s="132"/>
      <c r="GT221" s="132"/>
      <c r="HD221" s="132"/>
      <c r="HN221" s="132"/>
      <c r="HX221" s="132"/>
      <c r="IH221" s="132"/>
      <c r="IR221" s="132"/>
      <c r="JB221" s="132"/>
      <c r="JL221" s="132"/>
      <c r="JV221" s="132"/>
      <c r="KF221" s="132"/>
      <c r="KP221" s="132"/>
    </row>
    <row xmlns:x14ac="http://schemas.microsoft.com/office/spreadsheetml/2009/9/ac" r="222" s="3" customFormat="true" x14ac:dyDescent="0.25">
      <c r="A222" s="425"/>
      <c r="B222" s="132"/>
      <c r="L222" s="132"/>
      <c r="V222" s="132"/>
      <c r="AF222" s="132"/>
      <c r="AP222" s="132"/>
      <c r="AZ222" s="132"/>
      <c r="BJ222" s="132"/>
      <c r="BT222" s="132"/>
      <c r="CD222" s="132"/>
      <c r="CN222" s="132"/>
      <c r="CX222" s="132"/>
      <c r="CY222" s="132"/>
      <c r="CZ222" s="132"/>
      <c r="DA222" s="132"/>
      <c r="DB222" s="132"/>
      <c r="DC222" s="132"/>
      <c r="DD222" s="132"/>
      <c r="DE222" s="132"/>
      <c r="DH222" s="132"/>
      <c r="DR222" s="132"/>
      <c r="EB222" s="132"/>
      <c r="EL222" s="132"/>
      <c r="EV222" s="132"/>
      <c r="FF222" s="132"/>
      <c r="FP222" s="132"/>
      <c r="FZ222" s="132"/>
      <c r="GJ222" s="132"/>
      <c r="GT222" s="132"/>
      <c r="HD222" s="132"/>
      <c r="HN222" s="132"/>
      <c r="HX222" s="132"/>
      <c r="IH222" s="132"/>
      <c r="IR222" s="132"/>
      <c r="JB222" s="132"/>
      <c r="JL222" s="132"/>
      <c r="JV222" s="132"/>
      <c r="KF222" s="132"/>
      <c r="KP222" s="132"/>
    </row>
    <row xmlns:x14ac="http://schemas.microsoft.com/office/spreadsheetml/2009/9/ac" r="223" s="3" customFormat="true" x14ac:dyDescent="0.25">
      <c r="A223" s="425"/>
      <c r="B223" s="132"/>
      <c r="L223" s="132"/>
      <c r="V223" s="132"/>
      <c r="AF223" s="132"/>
      <c r="AP223" s="132"/>
      <c r="AZ223" s="132"/>
      <c r="BJ223" s="132"/>
      <c r="BT223" s="132"/>
      <c r="CD223" s="132"/>
      <c r="CN223" s="132"/>
      <c r="CX223" s="132"/>
      <c r="CY223" s="132"/>
      <c r="CZ223" s="132"/>
      <c r="DA223" s="132"/>
      <c r="DB223" s="132"/>
      <c r="DC223" s="132"/>
      <c r="DD223" s="132"/>
      <c r="DE223" s="132"/>
      <c r="DH223" s="132"/>
      <c r="DR223" s="132"/>
      <c r="EB223" s="132"/>
      <c r="EL223" s="132"/>
      <c r="EV223" s="132"/>
      <c r="FF223" s="132"/>
      <c r="FP223" s="132"/>
      <c r="FZ223" s="132"/>
      <c r="GJ223" s="132"/>
      <c r="GT223" s="132"/>
      <c r="HD223" s="132"/>
      <c r="HN223" s="132"/>
      <c r="HX223" s="132"/>
      <c r="IH223" s="132"/>
      <c r="IR223" s="132"/>
      <c r="JB223" s="132"/>
      <c r="JL223" s="132"/>
      <c r="JV223" s="132"/>
      <c r="KF223" s="132"/>
      <c r="KP223" s="132"/>
    </row>
    <row xmlns:x14ac="http://schemas.microsoft.com/office/spreadsheetml/2009/9/ac" r="224" s="3" customFormat="true" x14ac:dyDescent="0.25">
      <c r="A224" s="425"/>
      <c r="B224" s="132"/>
      <c r="L224" s="132"/>
      <c r="V224" s="132"/>
      <c r="AF224" s="132"/>
      <c r="AP224" s="132"/>
      <c r="AZ224" s="132"/>
      <c r="BJ224" s="132"/>
      <c r="BT224" s="132"/>
      <c r="CD224" s="132"/>
      <c r="CN224" s="132"/>
      <c r="CX224" s="132"/>
      <c r="CY224" s="132"/>
      <c r="CZ224" s="132"/>
      <c r="DA224" s="132"/>
      <c r="DB224" s="132"/>
      <c r="DC224" s="132"/>
      <c r="DD224" s="132"/>
      <c r="DE224" s="132"/>
      <c r="DH224" s="132"/>
      <c r="DR224" s="132"/>
      <c r="EB224" s="132"/>
      <c r="EL224" s="132"/>
      <c r="EV224" s="132"/>
      <c r="FF224" s="132"/>
      <c r="FP224" s="132"/>
      <c r="FZ224" s="132"/>
      <c r="GJ224" s="132"/>
      <c r="GT224" s="132"/>
      <c r="HD224" s="132"/>
      <c r="HN224" s="132"/>
      <c r="HX224" s="132"/>
      <c r="IH224" s="132"/>
      <c r="IR224" s="132"/>
      <c r="JB224" s="132"/>
      <c r="JL224" s="132"/>
      <c r="JV224" s="132"/>
      <c r="KF224" s="132"/>
      <c r="KP224" s="132"/>
    </row>
    <row xmlns:x14ac="http://schemas.microsoft.com/office/spreadsheetml/2009/9/ac" r="225" s="3" customFormat="true" x14ac:dyDescent="0.25">
      <c r="A225" s="425"/>
      <c r="B225" s="132"/>
      <c r="L225" s="132"/>
      <c r="V225" s="132"/>
      <c r="AF225" s="132"/>
      <c r="AP225" s="132"/>
      <c r="AZ225" s="132"/>
      <c r="BJ225" s="132"/>
      <c r="BT225" s="132"/>
      <c r="CD225" s="132"/>
      <c r="CN225" s="132"/>
      <c r="CX225" s="132"/>
      <c r="CY225" s="132"/>
      <c r="CZ225" s="132"/>
      <c r="DA225" s="132"/>
      <c r="DB225" s="132"/>
      <c r="DC225" s="132"/>
      <c r="DD225" s="132"/>
      <c r="DE225" s="132"/>
      <c r="DH225" s="132"/>
      <c r="DR225" s="132"/>
      <c r="EB225" s="132"/>
      <c r="EL225" s="132"/>
      <c r="EV225" s="132"/>
      <c r="FF225" s="132"/>
      <c r="FP225" s="132"/>
      <c r="FZ225" s="132"/>
      <c r="GJ225" s="132"/>
      <c r="GT225" s="132"/>
      <c r="HD225" s="132"/>
      <c r="HN225" s="132"/>
      <c r="HX225" s="132"/>
      <c r="IH225" s="132"/>
      <c r="IR225" s="132"/>
      <c r="JB225" s="132"/>
      <c r="JL225" s="132"/>
      <c r="JV225" s="132"/>
      <c r="KF225" s="132"/>
      <c r="KP225" s="132"/>
    </row>
    <row xmlns:x14ac="http://schemas.microsoft.com/office/spreadsheetml/2009/9/ac" r="226" s="3" customFormat="true" x14ac:dyDescent="0.25">
      <c r="A226" s="425"/>
      <c r="B226" s="132"/>
      <c r="L226" s="132"/>
      <c r="V226" s="132"/>
      <c r="AF226" s="132"/>
      <c r="AP226" s="132"/>
      <c r="AZ226" s="132"/>
      <c r="BJ226" s="132"/>
      <c r="BT226" s="132"/>
      <c r="CD226" s="132"/>
      <c r="CN226" s="132"/>
      <c r="CX226" s="132"/>
      <c r="CY226" s="132"/>
      <c r="CZ226" s="132"/>
      <c r="DA226" s="132"/>
      <c r="DB226" s="132"/>
      <c r="DC226" s="132"/>
      <c r="DD226" s="132"/>
      <c r="DE226" s="132"/>
      <c r="DH226" s="132"/>
      <c r="DR226" s="132"/>
      <c r="EB226" s="132"/>
      <c r="EL226" s="132"/>
      <c r="EV226" s="132"/>
      <c r="FF226" s="132"/>
      <c r="FP226" s="132"/>
      <c r="FZ226" s="132"/>
      <c r="GJ226" s="132"/>
      <c r="GT226" s="132"/>
      <c r="HD226" s="132"/>
      <c r="HN226" s="132"/>
      <c r="HX226" s="132"/>
      <c r="IH226" s="132"/>
      <c r="IR226" s="132"/>
      <c r="JB226" s="132"/>
      <c r="JL226" s="132"/>
      <c r="JV226" s="132"/>
      <c r="KF226" s="132"/>
      <c r="KP226" s="132"/>
    </row>
    <row xmlns:x14ac="http://schemas.microsoft.com/office/spreadsheetml/2009/9/ac" r="227" s="3" customFormat="true" x14ac:dyDescent="0.25">
      <c r="A227" s="425"/>
      <c r="B227" s="132"/>
      <c r="L227" s="132"/>
      <c r="V227" s="132"/>
      <c r="AF227" s="132"/>
      <c r="AP227" s="132"/>
      <c r="AZ227" s="132"/>
      <c r="BJ227" s="132"/>
      <c r="BT227" s="132"/>
      <c r="CD227" s="132"/>
      <c r="CN227" s="132"/>
      <c r="CX227" s="132"/>
      <c r="CY227" s="132"/>
      <c r="CZ227" s="132"/>
      <c r="DA227" s="132"/>
      <c r="DB227" s="132"/>
      <c r="DC227" s="132"/>
      <c r="DD227" s="132"/>
      <c r="DE227" s="132"/>
      <c r="DH227" s="132"/>
      <c r="DR227" s="132"/>
      <c r="EB227" s="132"/>
      <c r="EL227" s="132"/>
      <c r="EV227" s="132"/>
      <c r="FF227" s="132"/>
      <c r="FP227" s="132"/>
      <c r="FZ227" s="132"/>
      <c r="GJ227" s="132"/>
      <c r="GT227" s="132"/>
      <c r="HD227" s="132"/>
      <c r="HN227" s="132"/>
      <c r="HX227" s="132"/>
      <c r="IH227" s="132"/>
      <c r="IR227" s="132"/>
      <c r="JB227" s="132"/>
      <c r="JL227" s="132"/>
      <c r="JV227" s="132"/>
      <c r="KF227" s="132"/>
      <c r="KP227" s="132"/>
    </row>
    <row xmlns:x14ac="http://schemas.microsoft.com/office/spreadsheetml/2009/9/ac" r="228" s="3" customFormat="true" x14ac:dyDescent="0.25">
      <c r="A228" s="425"/>
      <c r="B228" s="132"/>
      <c r="L228" s="132"/>
      <c r="V228" s="132"/>
      <c r="AF228" s="132"/>
      <c r="AP228" s="132"/>
      <c r="AZ228" s="132"/>
      <c r="BJ228" s="132"/>
      <c r="BT228" s="132"/>
      <c r="CD228" s="132"/>
      <c r="CN228" s="132"/>
      <c r="CX228" s="132"/>
      <c r="CY228" s="132"/>
      <c r="CZ228" s="132"/>
      <c r="DA228" s="132"/>
      <c r="DB228" s="132"/>
      <c r="DC228" s="132"/>
      <c r="DD228" s="132"/>
      <c r="DE228" s="132"/>
      <c r="DH228" s="132"/>
      <c r="DR228" s="132"/>
      <c r="EB228" s="132"/>
      <c r="EL228" s="132"/>
      <c r="EV228" s="132"/>
      <c r="FF228" s="132"/>
      <c r="FP228" s="132"/>
      <c r="FZ228" s="132"/>
      <c r="GJ228" s="132"/>
      <c r="GT228" s="132"/>
      <c r="HD228" s="132"/>
      <c r="HN228" s="132"/>
      <c r="HX228" s="132"/>
      <c r="IH228" s="132"/>
      <c r="IR228" s="132"/>
      <c r="JB228" s="132"/>
      <c r="JL228" s="132"/>
      <c r="JV228" s="132"/>
      <c r="KF228" s="132"/>
      <c r="KP228" s="132"/>
    </row>
    <row xmlns:x14ac="http://schemas.microsoft.com/office/spreadsheetml/2009/9/ac" r="229" s="3" customFormat="true" x14ac:dyDescent="0.25">
      <c r="A229" s="425"/>
      <c r="B229" s="132"/>
      <c r="L229" s="132"/>
      <c r="V229" s="132"/>
      <c r="AF229" s="132"/>
      <c r="AP229" s="132"/>
      <c r="AZ229" s="132"/>
      <c r="BJ229" s="132"/>
      <c r="BT229" s="132"/>
      <c r="CD229" s="132"/>
      <c r="CN229" s="132"/>
      <c r="CX229" s="132"/>
      <c r="CY229" s="132"/>
      <c r="CZ229" s="132"/>
      <c r="DA229" s="132"/>
      <c r="DB229" s="132"/>
      <c r="DC229" s="132"/>
      <c r="DD229" s="132"/>
      <c r="DE229" s="132"/>
      <c r="DH229" s="132"/>
      <c r="DR229" s="132"/>
      <c r="EB229" s="132"/>
      <c r="EL229" s="132"/>
      <c r="EV229" s="132"/>
      <c r="FF229" s="132"/>
      <c r="FP229" s="132"/>
      <c r="FZ229" s="132"/>
      <c r="GJ229" s="132"/>
      <c r="GT229" s="132"/>
      <c r="HD229" s="132"/>
      <c r="HN229" s="132"/>
      <c r="HX229" s="132"/>
      <c r="IH229" s="132"/>
      <c r="IR229" s="132"/>
      <c r="JB229" s="132"/>
      <c r="JL229" s="132"/>
      <c r="JV229" s="132"/>
      <c r="KF229" s="132"/>
      <c r="KP229" s="132"/>
    </row>
    <row xmlns:x14ac="http://schemas.microsoft.com/office/spreadsheetml/2009/9/ac" r="230" s="3" customFormat="true" x14ac:dyDescent="0.25">
      <c r="A230" s="425"/>
      <c r="B230" s="132"/>
      <c r="L230" s="132"/>
      <c r="V230" s="132"/>
      <c r="AF230" s="132"/>
      <c r="AP230" s="132"/>
      <c r="AZ230" s="132"/>
      <c r="BJ230" s="132"/>
      <c r="BT230" s="132"/>
      <c r="CD230" s="132"/>
      <c r="CN230" s="132"/>
      <c r="CX230" s="132"/>
      <c r="CY230" s="132"/>
      <c r="CZ230" s="132"/>
      <c r="DA230" s="132"/>
      <c r="DB230" s="132"/>
      <c r="DC230" s="132"/>
      <c r="DD230" s="132"/>
      <c r="DE230" s="132"/>
      <c r="DH230" s="132"/>
      <c r="DR230" s="132"/>
      <c r="EB230" s="132"/>
      <c r="EL230" s="132"/>
      <c r="EV230" s="132"/>
      <c r="FF230" s="132"/>
      <c r="FP230" s="132"/>
      <c r="FZ230" s="132"/>
      <c r="GJ230" s="132"/>
      <c r="GT230" s="132"/>
      <c r="HD230" s="132"/>
      <c r="HN230" s="132"/>
      <c r="HX230" s="132"/>
      <c r="IH230" s="132"/>
      <c r="IR230" s="132"/>
      <c r="JB230" s="132"/>
      <c r="JL230" s="132"/>
      <c r="JV230" s="132"/>
      <c r="KF230" s="132"/>
      <c r="KP230" s="132"/>
    </row>
    <row xmlns:x14ac="http://schemas.microsoft.com/office/spreadsheetml/2009/9/ac" r="231" s="3" customFormat="true" x14ac:dyDescent="0.25">
      <c r="A231" s="425"/>
      <c r="B231" s="132"/>
      <c r="L231" s="132"/>
      <c r="V231" s="132"/>
      <c r="AF231" s="132"/>
      <c r="AP231" s="132"/>
      <c r="AZ231" s="132"/>
      <c r="BJ231" s="132"/>
      <c r="BT231" s="132"/>
      <c r="CD231" s="132"/>
      <c r="CN231" s="132"/>
      <c r="CX231" s="132"/>
      <c r="CY231" s="132"/>
      <c r="CZ231" s="132"/>
      <c r="DA231" s="132"/>
      <c r="DB231" s="132"/>
      <c r="DC231" s="132"/>
      <c r="DD231" s="132"/>
      <c r="DE231" s="132"/>
      <c r="DH231" s="132"/>
      <c r="DR231" s="132"/>
      <c r="EB231" s="132"/>
      <c r="EL231" s="132"/>
      <c r="EV231" s="132"/>
      <c r="FF231" s="132"/>
      <c r="FP231" s="132"/>
      <c r="FZ231" s="132"/>
      <c r="GJ231" s="132"/>
      <c r="GT231" s="132"/>
      <c r="HD231" s="132"/>
      <c r="HN231" s="132"/>
      <c r="HX231" s="132"/>
      <c r="IH231" s="132"/>
      <c r="IR231" s="132"/>
      <c r="JB231" s="132"/>
      <c r="JL231" s="132"/>
      <c r="JV231" s="132"/>
      <c r="KF231" s="132"/>
      <c r="KP231" s="132"/>
    </row>
    <row xmlns:x14ac="http://schemas.microsoft.com/office/spreadsheetml/2009/9/ac" r="232" s="3" customFormat="true" x14ac:dyDescent="0.25">
      <c r="A232" s="425"/>
      <c r="B232" s="132"/>
      <c r="L232" s="132"/>
      <c r="V232" s="132"/>
      <c r="AF232" s="132"/>
      <c r="AP232" s="132"/>
      <c r="AZ232" s="132"/>
      <c r="BJ232" s="132"/>
      <c r="BT232" s="132"/>
      <c r="CD232" s="132"/>
      <c r="CN232" s="132"/>
      <c r="CX232" s="132"/>
      <c r="CY232" s="132"/>
      <c r="CZ232" s="132"/>
      <c r="DA232" s="132"/>
      <c r="DB232" s="132"/>
      <c r="DC232" s="132"/>
      <c r="DD232" s="132"/>
      <c r="DE232" s="132"/>
      <c r="DH232" s="132"/>
      <c r="DR232" s="132"/>
      <c r="EB232" s="132"/>
      <c r="EL232" s="132"/>
      <c r="EV232" s="132"/>
      <c r="FF232" s="132"/>
      <c r="FP232" s="132"/>
      <c r="FZ232" s="132"/>
      <c r="GJ232" s="132"/>
      <c r="GT232" s="132"/>
      <c r="HD232" s="132"/>
      <c r="HN232" s="132"/>
      <c r="HX232" s="132"/>
      <c r="IH232" s="132"/>
      <c r="IR232" s="132"/>
      <c r="JB232" s="132"/>
      <c r="JL232" s="132"/>
      <c r="JV232" s="132"/>
      <c r="KF232" s="132"/>
      <c r="KP232" s="132"/>
    </row>
    <row xmlns:x14ac="http://schemas.microsoft.com/office/spreadsheetml/2009/9/ac" r="233" s="3" customFormat="true" x14ac:dyDescent="0.25">
      <c r="A233" s="425"/>
      <c r="B233" s="132"/>
      <c r="L233" s="132"/>
      <c r="V233" s="132"/>
      <c r="AF233" s="132"/>
      <c r="AP233" s="132"/>
      <c r="AZ233" s="132"/>
      <c r="BJ233" s="132"/>
      <c r="BT233" s="132"/>
      <c r="CD233" s="132"/>
      <c r="CN233" s="132"/>
      <c r="CX233" s="132"/>
      <c r="CY233" s="132"/>
      <c r="CZ233" s="132"/>
      <c r="DA233" s="132"/>
      <c r="DB233" s="132"/>
      <c r="DC233" s="132"/>
      <c r="DD233" s="132"/>
      <c r="DE233" s="132"/>
      <c r="DH233" s="132"/>
      <c r="DR233" s="132"/>
      <c r="EB233" s="132"/>
      <c r="EL233" s="132"/>
      <c r="EV233" s="132"/>
      <c r="FF233" s="132"/>
      <c r="FP233" s="132"/>
      <c r="FZ233" s="132"/>
      <c r="GJ233" s="132"/>
      <c r="GT233" s="132"/>
      <c r="HD233" s="132"/>
      <c r="HN233" s="132"/>
      <c r="HX233" s="132"/>
      <c r="IH233" s="132"/>
      <c r="IR233" s="132"/>
      <c r="JB233" s="132"/>
      <c r="JL233" s="132"/>
      <c r="JV233" s="132"/>
      <c r="KF233" s="132"/>
      <c r="KP233" s="132"/>
    </row>
    <row xmlns:x14ac="http://schemas.microsoft.com/office/spreadsheetml/2009/9/ac" r="234" s="3" customFormat="true" x14ac:dyDescent="0.25">
      <c r="A234" s="425"/>
      <c r="B234" s="132"/>
      <c r="L234" s="132"/>
      <c r="V234" s="132"/>
      <c r="AF234" s="132"/>
      <c r="AP234" s="132"/>
      <c r="AZ234" s="132"/>
      <c r="BJ234" s="132"/>
      <c r="BT234" s="132"/>
      <c r="CD234" s="132"/>
      <c r="CN234" s="132"/>
      <c r="CX234" s="132"/>
      <c r="CY234" s="132"/>
      <c r="CZ234" s="132"/>
      <c r="DA234" s="132"/>
      <c r="DB234" s="132"/>
      <c r="DC234" s="132"/>
      <c r="DD234" s="132"/>
      <c r="DE234" s="132"/>
      <c r="DH234" s="132"/>
      <c r="DR234" s="132"/>
      <c r="EB234" s="132"/>
      <c r="EL234" s="132"/>
      <c r="EV234" s="132"/>
      <c r="FF234" s="132"/>
      <c r="FP234" s="132"/>
      <c r="FZ234" s="132"/>
      <c r="GJ234" s="132"/>
      <c r="GT234" s="132"/>
      <c r="HD234" s="132"/>
      <c r="HN234" s="132"/>
      <c r="HX234" s="132"/>
      <c r="IH234" s="132"/>
      <c r="IR234" s="132"/>
      <c r="JB234" s="132"/>
      <c r="JL234" s="132"/>
      <c r="JV234" s="132"/>
      <c r="KF234" s="132"/>
      <c r="KP234" s="132"/>
    </row>
    <row xmlns:x14ac="http://schemas.microsoft.com/office/spreadsheetml/2009/9/ac" r="235" s="3" customFormat="true" x14ac:dyDescent="0.25">
      <c r="A235" s="425"/>
      <c r="B235" s="132"/>
      <c r="L235" s="132"/>
      <c r="V235" s="132"/>
      <c r="AF235" s="132"/>
      <c r="AP235" s="132"/>
      <c r="AZ235" s="132"/>
      <c r="BJ235" s="132"/>
      <c r="BT235" s="132"/>
      <c r="CD235" s="132"/>
      <c r="CN235" s="132"/>
      <c r="CX235" s="132"/>
      <c r="CY235" s="132"/>
      <c r="CZ235" s="132"/>
      <c r="DA235" s="132"/>
      <c r="DB235" s="132"/>
      <c r="DC235" s="132"/>
      <c r="DD235" s="132"/>
      <c r="DE235" s="132"/>
      <c r="DH235" s="132"/>
      <c r="DR235" s="132"/>
      <c r="EB235" s="132"/>
      <c r="EL235" s="132"/>
      <c r="EV235" s="132"/>
      <c r="FF235" s="132"/>
      <c r="FP235" s="132"/>
      <c r="FZ235" s="132"/>
      <c r="GJ235" s="132"/>
      <c r="GT235" s="132"/>
      <c r="HD235" s="132"/>
      <c r="HN235" s="132"/>
      <c r="HX235" s="132"/>
      <c r="IH235" s="132"/>
      <c r="IR235" s="132"/>
      <c r="JB235" s="132"/>
      <c r="JL235" s="132"/>
      <c r="JV235" s="132"/>
      <c r="KF235" s="132"/>
      <c r="KP235" s="132"/>
    </row>
    <row xmlns:x14ac="http://schemas.microsoft.com/office/spreadsheetml/2009/9/ac" r="236" s="3" customFormat="true" x14ac:dyDescent="0.25">
      <c r="A236" s="425"/>
      <c r="B236" s="132"/>
      <c r="L236" s="132"/>
      <c r="V236" s="132"/>
      <c r="AF236" s="132"/>
      <c r="AP236" s="132"/>
      <c r="AZ236" s="132"/>
      <c r="BJ236" s="132"/>
      <c r="BT236" s="132"/>
      <c r="CD236" s="132"/>
      <c r="CN236" s="132"/>
      <c r="CX236" s="132"/>
      <c r="CY236" s="132"/>
      <c r="CZ236" s="132"/>
      <c r="DA236" s="132"/>
      <c r="DB236" s="132"/>
      <c r="DC236" s="132"/>
      <c r="DD236" s="132"/>
      <c r="DE236" s="132"/>
      <c r="DH236" s="132"/>
      <c r="DR236" s="132"/>
      <c r="EB236" s="132"/>
      <c r="EL236" s="132"/>
      <c r="EV236" s="132"/>
      <c r="FF236" s="132"/>
      <c r="FP236" s="132"/>
      <c r="FZ236" s="132"/>
      <c r="GJ236" s="132"/>
      <c r="GT236" s="132"/>
      <c r="HD236" s="132"/>
      <c r="HN236" s="132"/>
      <c r="HX236" s="132"/>
      <c r="IH236" s="132"/>
      <c r="IR236" s="132"/>
      <c r="JB236" s="132"/>
      <c r="JL236" s="132"/>
      <c r="JV236" s="132"/>
      <c r="KF236" s="132"/>
      <c r="KP236" s="132"/>
    </row>
    <row xmlns:x14ac="http://schemas.microsoft.com/office/spreadsheetml/2009/9/ac" r="237" s="3" customFormat="true" x14ac:dyDescent="0.25">
      <c r="A237" s="425"/>
      <c r="B237" s="132"/>
      <c r="L237" s="132"/>
      <c r="V237" s="132"/>
      <c r="AF237" s="132"/>
      <c r="AP237" s="132"/>
      <c r="AZ237" s="132"/>
      <c r="BJ237" s="132"/>
      <c r="BT237" s="132"/>
      <c r="CD237" s="132"/>
      <c r="CN237" s="132"/>
      <c r="CX237" s="132"/>
      <c r="CY237" s="132"/>
      <c r="CZ237" s="132"/>
      <c r="DA237" s="132"/>
      <c r="DB237" s="132"/>
      <c r="DC237" s="132"/>
      <c r="DD237" s="132"/>
      <c r="DE237" s="132"/>
      <c r="DH237" s="132"/>
      <c r="DR237" s="132"/>
      <c r="EB237" s="132"/>
      <c r="EL237" s="132"/>
      <c r="EV237" s="132"/>
      <c r="FF237" s="132"/>
      <c r="FP237" s="132"/>
      <c r="FZ237" s="132"/>
      <c r="GJ237" s="132"/>
      <c r="GT237" s="132"/>
      <c r="HD237" s="132"/>
      <c r="HN237" s="132"/>
      <c r="HX237" s="132"/>
      <c r="IH237" s="132"/>
      <c r="IR237" s="132"/>
      <c r="JB237" s="132"/>
      <c r="JL237" s="132"/>
      <c r="JV237" s="132"/>
      <c r="KF237" s="132"/>
      <c r="KP237" s="132"/>
    </row>
    <row xmlns:x14ac="http://schemas.microsoft.com/office/spreadsheetml/2009/9/ac" r="238" s="3" customFormat="true" x14ac:dyDescent="0.25">
      <c r="A238" s="425"/>
      <c r="B238" s="132"/>
      <c r="L238" s="132"/>
      <c r="V238" s="132"/>
      <c r="AF238" s="132"/>
      <c r="AP238" s="132"/>
      <c r="AZ238" s="132"/>
      <c r="BJ238" s="132"/>
      <c r="BT238" s="132"/>
      <c r="CD238" s="132"/>
      <c r="CN238" s="132"/>
      <c r="CX238" s="132"/>
      <c r="CY238" s="132"/>
      <c r="CZ238" s="132"/>
      <c r="DA238" s="132"/>
      <c r="DB238" s="132"/>
      <c r="DC238" s="132"/>
      <c r="DD238" s="132"/>
      <c r="DE238" s="132"/>
      <c r="DH238" s="132"/>
      <c r="DR238" s="132"/>
      <c r="EB238" s="132"/>
      <c r="EL238" s="132"/>
      <c r="EV238" s="132"/>
      <c r="FF238" s="132"/>
      <c r="FP238" s="132"/>
      <c r="FZ238" s="132"/>
      <c r="GJ238" s="132"/>
      <c r="GT238" s="132"/>
      <c r="HD238" s="132"/>
      <c r="HN238" s="132"/>
      <c r="HX238" s="132"/>
      <c r="IH238" s="132"/>
      <c r="IR238" s="132"/>
      <c r="JB238" s="132"/>
      <c r="JL238" s="132"/>
      <c r="JV238" s="132"/>
      <c r="KF238" s="132"/>
      <c r="KP238" s="132"/>
    </row>
    <row xmlns:x14ac="http://schemas.microsoft.com/office/spreadsheetml/2009/9/ac" r="239" s="3" customFormat="true" x14ac:dyDescent="0.25">
      <c r="A239" s="425"/>
      <c r="B239" s="132"/>
      <c r="L239" s="132"/>
      <c r="V239" s="132"/>
      <c r="AF239" s="132"/>
      <c r="AP239" s="132"/>
      <c r="AZ239" s="132"/>
      <c r="BJ239" s="132"/>
      <c r="BT239" s="132"/>
      <c r="CD239" s="132"/>
      <c r="CN239" s="132"/>
      <c r="CX239" s="132"/>
      <c r="CY239" s="132"/>
      <c r="CZ239" s="132"/>
      <c r="DA239" s="132"/>
      <c r="DB239" s="132"/>
      <c r="DC239" s="132"/>
      <c r="DD239" s="132"/>
      <c r="DE239" s="132"/>
      <c r="DH239" s="132"/>
      <c r="DR239" s="132"/>
      <c r="EB239" s="132"/>
      <c r="EL239" s="132"/>
      <c r="EV239" s="132"/>
      <c r="FF239" s="132"/>
      <c r="FP239" s="132"/>
      <c r="FZ239" s="132"/>
      <c r="GJ239" s="132"/>
      <c r="GT239" s="132"/>
      <c r="HD239" s="132"/>
      <c r="HN239" s="132"/>
      <c r="HX239" s="132"/>
      <c r="IH239" s="132"/>
      <c r="IR239" s="132"/>
      <c r="JB239" s="132"/>
      <c r="JL239" s="132"/>
      <c r="JV239" s="132"/>
      <c r="KF239" s="132"/>
      <c r="KP239" s="132"/>
    </row>
    <row xmlns:x14ac="http://schemas.microsoft.com/office/spreadsheetml/2009/9/ac" r="240" s="3" customFormat="true" x14ac:dyDescent="0.25">
      <c r="A240" s="425"/>
      <c r="B240" s="132"/>
      <c r="L240" s="132"/>
      <c r="V240" s="132"/>
      <c r="AF240" s="132"/>
      <c r="AP240" s="132"/>
      <c r="AZ240" s="132"/>
      <c r="BJ240" s="132"/>
      <c r="BT240" s="132"/>
      <c r="CD240" s="132"/>
      <c r="CN240" s="132"/>
      <c r="CX240" s="132"/>
      <c r="CY240" s="132"/>
      <c r="CZ240" s="132"/>
      <c r="DA240" s="132"/>
      <c r="DB240" s="132"/>
      <c r="DC240" s="132"/>
      <c r="DD240" s="132"/>
      <c r="DE240" s="132"/>
      <c r="DH240" s="132"/>
      <c r="DR240" s="132"/>
      <c r="EB240" s="132"/>
      <c r="EL240" s="132"/>
      <c r="EV240" s="132"/>
      <c r="FF240" s="132"/>
      <c r="FP240" s="132"/>
      <c r="FZ240" s="132"/>
      <c r="GJ240" s="132"/>
      <c r="GT240" s="132"/>
      <c r="HD240" s="132"/>
      <c r="HN240" s="132"/>
      <c r="HX240" s="132"/>
      <c r="IH240" s="132"/>
      <c r="IR240" s="132"/>
      <c r="JB240" s="132"/>
      <c r="JL240" s="132"/>
      <c r="JV240" s="132"/>
      <c r="KF240" s="132"/>
      <c r="KP240" s="132"/>
    </row>
    <row xmlns:x14ac="http://schemas.microsoft.com/office/spreadsheetml/2009/9/ac" r="241" s="3" customFormat="true" x14ac:dyDescent="0.25">
      <c r="A241" s="425"/>
      <c r="B241" s="132"/>
      <c r="L241" s="132"/>
      <c r="V241" s="132"/>
      <c r="AF241" s="132"/>
      <c r="AP241" s="132"/>
      <c r="AZ241" s="132"/>
      <c r="BJ241" s="132"/>
      <c r="BT241" s="132"/>
      <c r="CD241" s="132"/>
      <c r="CN241" s="132"/>
      <c r="CX241" s="132"/>
      <c r="CY241" s="132"/>
      <c r="CZ241" s="132"/>
      <c r="DA241" s="132"/>
      <c r="DB241" s="132"/>
      <c r="DC241" s="132"/>
      <c r="DD241" s="132"/>
      <c r="DE241" s="132"/>
      <c r="DH241" s="132"/>
      <c r="DR241" s="132"/>
      <c r="EB241" s="132"/>
      <c r="EL241" s="132"/>
      <c r="EV241" s="132"/>
      <c r="FF241" s="132"/>
      <c r="FP241" s="132"/>
      <c r="FZ241" s="132"/>
      <c r="GJ241" s="132"/>
      <c r="GT241" s="132"/>
      <c r="HD241" s="132"/>
      <c r="HN241" s="132"/>
      <c r="HX241" s="132"/>
      <c r="IH241" s="132"/>
      <c r="IR241" s="132"/>
      <c r="JB241" s="132"/>
      <c r="JL241" s="132"/>
      <c r="JV241" s="132"/>
      <c r="KF241" s="132"/>
      <c r="KP241" s="132"/>
    </row>
    <row xmlns:x14ac="http://schemas.microsoft.com/office/spreadsheetml/2009/9/ac" r="242" s="3" customFormat="true" x14ac:dyDescent="0.25">
      <c r="A242" s="425"/>
      <c r="B242" s="132"/>
      <c r="L242" s="132"/>
      <c r="V242" s="132"/>
      <c r="AF242" s="132"/>
      <c r="AP242" s="132"/>
      <c r="AZ242" s="132"/>
      <c r="BJ242" s="132"/>
      <c r="BT242" s="132"/>
      <c r="CD242" s="132"/>
      <c r="CN242" s="132"/>
      <c r="CX242" s="132"/>
      <c r="CY242" s="132"/>
      <c r="CZ242" s="132"/>
      <c r="DA242" s="132"/>
      <c r="DB242" s="132"/>
      <c r="DC242" s="132"/>
      <c r="DD242" s="132"/>
      <c r="DE242" s="132"/>
      <c r="DH242" s="132"/>
      <c r="DR242" s="132"/>
      <c r="EB242" s="132"/>
      <c r="EL242" s="132"/>
      <c r="EV242" s="132"/>
      <c r="FF242" s="132"/>
      <c r="FP242" s="132"/>
      <c r="FZ242" s="132"/>
      <c r="GJ242" s="132"/>
      <c r="GT242" s="132"/>
      <c r="HD242" s="132"/>
      <c r="HN242" s="132"/>
      <c r="HX242" s="132"/>
      <c r="IH242" s="132"/>
      <c r="IR242" s="132"/>
      <c r="JB242" s="132"/>
      <c r="JL242" s="132"/>
      <c r="JV242" s="132"/>
      <c r="KF242" s="132"/>
      <c r="KP242" s="132"/>
    </row>
    <row xmlns:x14ac="http://schemas.microsoft.com/office/spreadsheetml/2009/9/ac" r="243" s="3" customFormat="true" x14ac:dyDescent="0.25">
      <c r="A243" s="425"/>
      <c r="B243" s="132"/>
      <c r="L243" s="132"/>
      <c r="V243" s="132"/>
      <c r="AF243" s="132"/>
      <c r="AP243" s="132"/>
      <c r="AZ243" s="132"/>
      <c r="BJ243" s="132"/>
      <c r="BT243" s="132"/>
      <c r="CD243" s="132"/>
      <c r="CN243" s="132"/>
      <c r="CX243" s="132"/>
      <c r="CY243" s="132"/>
      <c r="CZ243" s="132"/>
      <c r="DA243" s="132"/>
      <c r="DB243" s="132"/>
      <c r="DC243" s="132"/>
      <c r="DD243" s="132"/>
      <c r="DE243" s="132"/>
      <c r="DH243" s="132"/>
      <c r="DR243" s="132"/>
      <c r="EB243" s="132"/>
      <c r="EL243" s="132"/>
      <c r="EV243" s="132"/>
      <c r="FF243" s="132"/>
      <c r="FP243" s="132"/>
      <c r="FZ243" s="132"/>
      <c r="GJ243" s="132"/>
      <c r="GT243" s="132"/>
      <c r="HD243" s="132"/>
      <c r="HN243" s="132"/>
      <c r="HX243" s="132"/>
      <c r="IH243" s="132"/>
      <c r="IR243" s="132"/>
      <c r="JB243" s="132"/>
      <c r="JL243" s="132"/>
      <c r="JV243" s="132"/>
      <c r="KF243" s="132"/>
      <c r="KP243" s="132"/>
    </row>
    <row xmlns:x14ac="http://schemas.microsoft.com/office/spreadsheetml/2009/9/ac" r="244" s="3" customFormat="true" x14ac:dyDescent="0.25">
      <c r="A244" s="425"/>
      <c r="B244" s="132"/>
      <c r="L244" s="132"/>
      <c r="V244" s="132"/>
      <c r="AF244" s="132"/>
      <c r="AP244" s="132"/>
      <c r="AZ244" s="132"/>
      <c r="BJ244" s="132"/>
      <c r="BT244" s="132"/>
      <c r="CD244" s="132"/>
      <c r="CN244" s="132"/>
      <c r="CX244" s="132"/>
      <c r="CY244" s="132"/>
      <c r="CZ244" s="132"/>
      <c r="DA244" s="132"/>
      <c r="DB244" s="132"/>
      <c r="DC244" s="132"/>
      <c r="DD244" s="132"/>
      <c r="DE244" s="132"/>
      <c r="DH244" s="132"/>
      <c r="DR244" s="132"/>
      <c r="EB244" s="132"/>
      <c r="EL244" s="132"/>
      <c r="EV244" s="132"/>
      <c r="FF244" s="132"/>
      <c r="FP244" s="132"/>
      <c r="FZ244" s="132"/>
      <c r="GJ244" s="132"/>
      <c r="GT244" s="132"/>
      <c r="HD244" s="132"/>
      <c r="HN244" s="132"/>
      <c r="HX244" s="132"/>
      <c r="IH244" s="132"/>
      <c r="IR244" s="132"/>
      <c r="JB244" s="132"/>
      <c r="JL244" s="132"/>
      <c r="JV244" s="132"/>
      <c r="KF244" s="132"/>
      <c r="KP244" s="132"/>
    </row>
    <row xmlns:x14ac="http://schemas.microsoft.com/office/spreadsheetml/2009/9/ac" r="245" s="3" customFormat="true" x14ac:dyDescent="0.25">
      <c r="A245" s="425"/>
      <c r="B245" s="132"/>
      <c r="L245" s="132"/>
      <c r="V245" s="132"/>
      <c r="AF245" s="132"/>
      <c r="AP245" s="132"/>
      <c r="AZ245" s="132"/>
      <c r="BJ245" s="132"/>
      <c r="BT245" s="132"/>
      <c r="CD245" s="132"/>
      <c r="CN245" s="132"/>
      <c r="CX245" s="132"/>
      <c r="CY245" s="132"/>
      <c r="CZ245" s="132"/>
      <c r="DA245" s="132"/>
      <c r="DB245" s="132"/>
      <c r="DC245" s="132"/>
      <c r="DD245" s="132"/>
      <c r="DE245" s="132"/>
      <c r="DH245" s="132"/>
      <c r="DR245" s="132"/>
      <c r="EB245" s="132"/>
      <c r="EL245" s="132"/>
      <c r="EV245" s="132"/>
      <c r="FF245" s="132"/>
      <c r="FP245" s="132"/>
      <c r="FZ245" s="132"/>
      <c r="GJ245" s="132"/>
      <c r="GT245" s="132"/>
      <c r="HD245" s="132"/>
      <c r="HN245" s="132"/>
      <c r="HX245" s="132"/>
      <c r="IH245" s="132"/>
      <c r="IR245" s="132"/>
      <c r="JB245" s="132"/>
      <c r="JL245" s="132"/>
      <c r="JV245" s="132"/>
      <c r="KF245" s="132"/>
      <c r="KP245" s="132"/>
    </row>
    <row xmlns:x14ac="http://schemas.microsoft.com/office/spreadsheetml/2009/9/ac" r="246" s="3" customFormat="true" x14ac:dyDescent="0.25">
      <c r="A246" s="425"/>
      <c r="B246" s="132"/>
      <c r="L246" s="132"/>
      <c r="V246" s="132"/>
      <c r="AF246" s="132"/>
      <c r="AP246" s="132"/>
      <c r="AZ246" s="132"/>
      <c r="BJ246" s="132"/>
      <c r="BT246" s="132"/>
      <c r="CD246" s="132"/>
      <c r="CN246" s="132"/>
      <c r="CX246" s="132"/>
      <c r="CY246" s="132"/>
      <c r="CZ246" s="132"/>
      <c r="DA246" s="132"/>
      <c r="DB246" s="132"/>
      <c r="DC246" s="132"/>
      <c r="DD246" s="132"/>
      <c r="DE246" s="132"/>
      <c r="DH246" s="132"/>
      <c r="DR246" s="132"/>
      <c r="EB246" s="132"/>
      <c r="EL246" s="132"/>
      <c r="EV246" s="132"/>
      <c r="FF246" s="132"/>
      <c r="FP246" s="132"/>
      <c r="FZ246" s="132"/>
      <c r="GJ246" s="132"/>
      <c r="GT246" s="132"/>
      <c r="HD246" s="132"/>
      <c r="HN246" s="132"/>
      <c r="HX246" s="132"/>
      <c r="IH246" s="132"/>
      <c r="IR246" s="132"/>
      <c r="JB246" s="132"/>
      <c r="JL246" s="132"/>
      <c r="JV246" s="132"/>
      <c r="KF246" s="132"/>
      <c r="KP246" s="132"/>
    </row>
    <row xmlns:x14ac="http://schemas.microsoft.com/office/spreadsheetml/2009/9/ac" r="247" s="3" customFormat="true" x14ac:dyDescent="0.25">
      <c r="A247" s="425"/>
      <c r="B247" s="132"/>
      <c r="L247" s="132"/>
      <c r="V247" s="132"/>
      <c r="AF247" s="132"/>
      <c r="AP247" s="132"/>
      <c r="AZ247" s="132"/>
      <c r="BJ247" s="132"/>
      <c r="BT247" s="132"/>
      <c r="CD247" s="132"/>
      <c r="CN247" s="132"/>
      <c r="CX247" s="132"/>
      <c r="CY247" s="132"/>
      <c r="CZ247" s="132"/>
      <c r="DA247" s="132"/>
      <c r="DB247" s="132"/>
      <c r="DC247" s="132"/>
      <c r="DD247" s="132"/>
      <c r="DE247" s="132"/>
      <c r="DH247" s="132"/>
      <c r="DR247" s="132"/>
      <c r="EB247" s="132"/>
      <c r="EL247" s="132"/>
      <c r="EV247" s="132"/>
      <c r="FF247" s="132"/>
      <c r="FP247" s="132"/>
      <c r="FZ247" s="132"/>
      <c r="GJ247" s="132"/>
      <c r="GT247" s="132"/>
      <c r="HD247" s="132"/>
      <c r="HN247" s="132"/>
      <c r="HX247" s="132"/>
      <c r="IH247" s="132"/>
      <c r="IR247" s="132"/>
      <c r="JB247" s="132"/>
      <c r="JL247" s="132"/>
      <c r="JV247" s="132"/>
      <c r="KF247" s="132"/>
      <c r="KP247" s="132"/>
    </row>
    <row xmlns:x14ac="http://schemas.microsoft.com/office/spreadsheetml/2009/9/ac" r="248" s="3" customFormat="true" x14ac:dyDescent="0.25">
      <c r="A248" s="425"/>
      <c r="B248" s="132"/>
      <c r="L248" s="132"/>
      <c r="V248" s="132"/>
      <c r="AF248" s="132"/>
      <c r="AP248" s="132"/>
      <c r="AZ248" s="132"/>
      <c r="BJ248" s="132"/>
      <c r="BT248" s="132"/>
      <c r="CD248" s="132"/>
      <c r="CN248" s="132"/>
      <c r="CX248" s="132"/>
      <c r="CY248" s="132"/>
      <c r="CZ248" s="132"/>
      <c r="DA248" s="132"/>
      <c r="DB248" s="132"/>
      <c r="DC248" s="132"/>
      <c r="DD248" s="132"/>
      <c r="DE248" s="132"/>
      <c r="DH248" s="132"/>
      <c r="DR248" s="132"/>
      <c r="EB248" s="132"/>
      <c r="EL248" s="132"/>
      <c r="EV248" s="132"/>
      <c r="FF248" s="132"/>
      <c r="FP248" s="132"/>
      <c r="FZ248" s="132"/>
      <c r="GJ248" s="132"/>
      <c r="GT248" s="132"/>
      <c r="HD248" s="132"/>
      <c r="HN248" s="132"/>
      <c r="HX248" s="132"/>
      <c r="IH248" s="132"/>
      <c r="IR248" s="132"/>
      <c r="JB248" s="132"/>
      <c r="JL248" s="132"/>
      <c r="JV248" s="132"/>
      <c r="KF248" s="132"/>
      <c r="KP248" s="132"/>
    </row>
    <row xmlns:x14ac="http://schemas.microsoft.com/office/spreadsheetml/2009/9/ac" r="249" s="3" customFormat="true" x14ac:dyDescent="0.25">
      <c r="A249" s="425"/>
      <c r="B249" s="132"/>
      <c r="L249" s="132"/>
      <c r="V249" s="132"/>
      <c r="AF249" s="132"/>
      <c r="AP249" s="132"/>
      <c r="AZ249" s="132"/>
      <c r="BJ249" s="132"/>
      <c r="BT249" s="132"/>
      <c r="CD249" s="132"/>
      <c r="CN249" s="132"/>
      <c r="CX249" s="132"/>
      <c r="CY249" s="132"/>
      <c r="CZ249" s="132"/>
      <c r="DA249" s="132"/>
      <c r="DB249" s="132"/>
      <c r="DC249" s="132"/>
      <c r="DD249" s="132"/>
      <c r="DE249" s="132"/>
      <c r="DH249" s="132"/>
      <c r="DR249" s="132"/>
      <c r="EB249" s="132"/>
      <c r="EL249" s="132"/>
      <c r="EV249" s="132"/>
      <c r="FF249" s="132"/>
      <c r="FP249" s="132"/>
      <c r="FZ249" s="132"/>
      <c r="GJ249" s="132"/>
      <c r="GT249" s="132"/>
      <c r="HD249" s="132"/>
      <c r="HN249" s="132"/>
      <c r="HX249" s="132"/>
      <c r="IH249" s="132"/>
      <c r="IR249" s="132"/>
      <c r="JB249" s="132"/>
      <c r="JL249" s="132"/>
      <c r="JV249" s="132"/>
      <c r="KF249" s="132"/>
      <c r="KP249" s="132"/>
    </row>
    <row xmlns:x14ac="http://schemas.microsoft.com/office/spreadsheetml/2009/9/ac" r="250" s="3" customFormat="true" x14ac:dyDescent="0.25">
      <c r="A250" s="425"/>
      <c r="B250" s="132"/>
      <c r="L250" s="132"/>
      <c r="V250" s="132"/>
      <c r="AF250" s="132"/>
      <c r="AP250" s="132"/>
      <c r="AZ250" s="132"/>
      <c r="BJ250" s="132"/>
      <c r="BT250" s="132"/>
      <c r="CD250" s="132"/>
      <c r="CN250" s="132"/>
      <c r="CX250" s="132"/>
      <c r="CY250" s="132"/>
      <c r="CZ250" s="132"/>
      <c r="DA250" s="132"/>
      <c r="DB250" s="132"/>
      <c r="DC250" s="132"/>
      <c r="DD250" s="132"/>
      <c r="DE250" s="132"/>
      <c r="DH250" s="132"/>
      <c r="DR250" s="132"/>
      <c r="EB250" s="132"/>
      <c r="EL250" s="132"/>
      <c r="EV250" s="132"/>
      <c r="FF250" s="132"/>
      <c r="FP250" s="132"/>
      <c r="FZ250" s="132"/>
      <c r="GJ250" s="132"/>
      <c r="GT250" s="132"/>
      <c r="HD250" s="132"/>
      <c r="HN250" s="132"/>
      <c r="HX250" s="132"/>
      <c r="IH250" s="132"/>
      <c r="IR250" s="132"/>
      <c r="JB250" s="132"/>
      <c r="JL250" s="132"/>
      <c r="JV250" s="132"/>
      <c r="KF250" s="132"/>
      <c r="KP250" s="132"/>
    </row>
    <row xmlns:x14ac="http://schemas.microsoft.com/office/spreadsheetml/2009/9/ac" r="251" s="3" customFormat="true" x14ac:dyDescent="0.25">
      <c r="A251" s="425"/>
      <c r="B251" s="132"/>
      <c r="L251" s="132"/>
      <c r="V251" s="132"/>
      <c r="AF251" s="132"/>
      <c r="AP251" s="132"/>
      <c r="AZ251" s="132"/>
      <c r="BJ251" s="132"/>
      <c r="BT251" s="132"/>
      <c r="CD251" s="132"/>
      <c r="CN251" s="132"/>
      <c r="CX251" s="132"/>
      <c r="CY251" s="132"/>
      <c r="CZ251" s="132"/>
      <c r="DA251" s="132"/>
      <c r="DB251" s="132"/>
      <c r="DC251" s="132"/>
      <c r="DD251" s="132"/>
      <c r="DE251" s="132"/>
      <c r="DH251" s="132"/>
      <c r="DR251" s="132"/>
      <c r="EB251" s="132"/>
      <c r="EL251" s="132"/>
      <c r="EV251" s="132"/>
      <c r="FF251" s="132"/>
      <c r="FP251" s="132"/>
      <c r="FZ251" s="132"/>
      <c r="GJ251" s="132"/>
      <c r="GT251" s="132"/>
      <c r="HD251" s="132"/>
      <c r="HN251" s="132"/>
      <c r="HX251" s="132"/>
      <c r="IH251" s="132"/>
      <c r="IR251" s="132"/>
      <c r="JB251" s="132"/>
      <c r="JL251" s="132"/>
      <c r="JV251" s="132"/>
      <c r="KF251" s="132"/>
      <c r="KP251" s="132"/>
    </row>
    <row xmlns:x14ac="http://schemas.microsoft.com/office/spreadsheetml/2009/9/ac" r="252" s="3" customFormat="true" x14ac:dyDescent="0.25">
      <c r="A252" s="425"/>
      <c r="B252" s="132"/>
      <c r="L252" s="132"/>
      <c r="V252" s="132"/>
      <c r="AF252" s="132"/>
      <c r="AP252" s="132"/>
      <c r="AZ252" s="132"/>
      <c r="BJ252" s="132"/>
      <c r="BT252" s="132"/>
      <c r="CD252" s="132"/>
      <c r="CN252" s="132"/>
      <c r="CX252" s="132"/>
      <c r="CY252" s="132"/>
      <c r="CZ252" s="132"/>
      <c r="DA252" s="132"/>
      <c r="DB252" s="132"/>
      <c r="DC252" s="132"/>
      <c r="DD252" s="132"/>
      <c r="DE252" s="132"/>
      <c r="DH252" s="132"/>
      <c r="DR252" s="132"/>
      <c r="EB252" s="132"/>
      <c r="EL252" s="132"/>
      <c r="EV252" s="132"/>
      <c r="FF252" s="132"/>
      <c r="FP252" s="132"/>
      <c r="FZ252" s="132"/>
      <c r="GJ252" s="132"/>
      <c r="GT252" s="132"/>
      <c r="HD252" s="132"/>
      <c r="HN252" s="132"/>
      <c r="HX252" s="132"/>
      <c r="IH252" s="132"/>
      <c r="IR252" s="132"/>
      <c r="JB252" s="132"/>
      <c r="JL252" s="132"/>
      <c r="JV252" s="132"/>
      <c r="KF252" s="132"/>
      <c r="KP252" s="132"/>
    </row>
    <row xmlns:x14ac="http://schemas.microsoft.com/office/spreadsheetml/2009/9/ac" r="253" s="3" customFormat="true" x14ac:dyDescent="0.25">
      <c r="A253" s="425"/>
      <c r="B253" s="132"/>
      <c r="L253" s="132"/>
      <c r="V253" s="132"/>
      <c r="AF253" s="132"/>
      <c r="AP253" s="132"/>
      <c r="AZ253" s="132"/>
      <c r="BJ253" s="132"/>
      <c r="BT253" s="132"/>
      <c r="CD253" s="132"/>
      <c r="CN253" s="132"/>
      <c r="CX253" s="132"/>
      <c r="CY253" s="132"/>
      <c r="CZ253" s="132"/>
      <c r="DA253" s="132"/>
      <c r="DB253" s="132"/>
      <c r="DC253" s="132"/>
      <c r="DD253" s="132"/>
      <c r="DE253" s="132"/>
      <c r="DH253" s="132"/>
      <c r="DR253" s="132"/>
      <c r="EB253" s="132"/>
      <c r="EL253" s="132"/>
      <c r="EV253" s="132"/>
      <c r="FF253" s="132"/>
      <c r="FP253" s="132"/>
      <c r="FZ253" s="132"/>
      <c r="GJ253" s="132"/>
      <c r="GT253" s="132"/>
      <c r="HD253" s="132"/>
      <c r="HN253" s="132"/>
      <c r="HX253" s="132"/>
      <c r="IH253" s="132"/>
      <c r="IR253" s="132"/>
      <c r="JB253" s="132"/>
      <c r="JL253" s="132"/>
      <c r="JV253" s="132"/>
      <c r="KF253" s="132"/>
      <c r="KP253" s="132"/>
    </row>
    <row xmlns:x14ac="http://schemas.microsoft.com/office/spreadsheetml/2009/9/ac" r="254" s="3" customFormat="true" x14ac:dyDescent="0.25">
      <c r="A254" s="425"/>
      <c r="B254" s="132"/>
      <c r="L254" s="132"/>
      <c r="V254" s="132"/>
      <c r="AF254" s="132"/>
      <c r="AP254" s="132"/>
      <c r="AZ254" s="132"/>
      <c r="BJ254" s="132"/>
      <c r="BT254" s="132"/>
      <c r="CD254" s="132"/>
      <c r="CN254" s="132"/>
      <c r="CX254" s="132"/>
      <c r="CY254" s="132"/>
      <c r="CZ254" s="132"/>
      <c r="DA254" s="132"/>
      <c r="DB254" s="132"/>
      <c r="DC254" s="132"/>
      <c r="DD254" s="132"/>
      <c r="DE254" s="132"/>
      <c r="DH254" s="132"/>
      <c r="DR254" s="132"/>
      <c r="EB254" s="132"/>
      <c r="EL254" s="132"/>
      <c r="EV254" s="132"/>
      <c r="FF254" s="132"/>
      <c r="FP254" s="132"/>
      <c r="FZ254" s="132"/>
      <c r="GJ254" s="132"/>
      <c r="GT254" s="132"/>
      <c r="HD254" s="132"/>
      <c r="HN254" s="132"/>
      <c r="HX254" s="132"/>
      <c r="IH254" s="132"/>
      <c r="IR254" s="132"/>
      <c r="JB254" s="132"/>
      <c r="JL254" s="132"/>
      <c r="JV254" s="132"/>
      <c r="KF254" s="132"/>
      <c r="KP254" s="132"/>
    </row>
    <row xmlns:x14ac="http://schemas.microsoft.com/office/spreadsheetml/2009/9/ac" r="255" s="3" customFormat="true" x14ac:dyDescent="0.25">
      <c r="A255" s="425"/>
      <c r="B255" s="132"/>
      <c r="L255" s="132"/>
      <c r="V255" s="132"/>
      <c r="AF255" s="132"/>
      <c r="AP255" s="132"/>
      <c r="AZ255" s="132"/>
      <c r="BJ255" s="132"/>
      <c r="BT255" s="132"/>
      <c r="CD255" s="132"/>
      <c r="CN255" s="132"/>
      <c r="CX255" s="132"/>
      <c r="CY255" s="132"/>
      <c r="CZ255" s="132"/>
      <c r="DA255" s="132"/>
      <c r="DB255" s="132"/>
      <c r="DC255" s="132"/>
      <c r="DD255" s="132"/>
      <c r="DE255" s="132"/>
      <c r="DH255" s="132"/>
      <c r="DR255" s="132"/>
      <c r="EB255" s="132"/>
      <c r="EL255" s="132"/>
      <c r="EV255" s="132"/>
      <c r="FF255" s="132"/>
      <c r="FP255" s="132"/>
      <c r="FZ255" s="132"/>
      <c r="GJ255" s="132"/>
      <c r="GT255" s="132"/>
      <c r="HD255" s="132"/>
      <c r="HN255" s="132"/>
      <c r="HX255" s="132"/>
      <c r="IH255" s="132"/>
      <c r="IR255" s="132"/>
      <c r="JB255" s="132"/>
      <c r="JL255" s="132"/>
      <c r="JV255" s="132"/>
      <c r="KF255" s="132"/>
      <c r="KP255" s="132"/>
    </row>
    <row xmlns:x14ac="http://schemas.microsoft.com/office/spreadsheetml/2009/9/ac" r="256" s="3" customFormat="true" x14ac:dyDescent="0.25">
      <c r="A256" s="425"/>
      <c r="B256" s="132"/>
      <c r="L256" s="132"/>
      <c r="V256" s="132"/>
      <c r="AF256" s="132"/>
      <c r="AP256" s="132"/>
      <c r="AZ256" s="132"/>
      <c r="BJ256" s="132"/>
      <c r="BT256" s="132"/>
      <c r="CD256" s="132"/>
      <c r="CN256" s="132"/>
      <c r="CX256" s="132"/>
      <c r="CY256" s="132"/>
      <c r="CZ256" s="132"/>
      <c r="DA256" s="132"/>
      <c r="DB256" s="132"/>
      <c r="DC256" s="132"/>
      <c r="DD256" s="132"/>
      <c r="DE256" s="132"/>
      <c r="DH256" s="132"/>
      <c r="DR256" s="132"/>
      <c r="EB256" s="132"/>
      <c r="EL256" s="132"/>
      <c r="EV256" s="132"/>
      <c r="FF256" s="132"/>
      <c r="FP256" s="132"/>
      <c r="FZ256" s="132"/>
      <c r="GJ256" s="132"/>
      <c r="GT256" s="132"/>
      <c r="HD256" s="132"/>
      <c r="HN256" s="132"/>
      <c r="HX256" s="132"/>
      <c r="IH256" s="132"/>
      <c r="IR256" s="132"/>
      <c r="JB256" s="132"/>
      <c r="JL256" s="132"/>
      <c r="JV256" s="132"/>
      <c r="KF256" s="132"/>
      <c r="KP256" s="132"/>
    </row>
    <row xmlns:x14ac="http://schemas.microsoft.com/office/spreadsheetml/2009/9/ac" r="257" s="3" customFormat="true" x14ac:dyDescent="0.25">
      <c r="A257" s="425"/>
      <c r="B257" s="132"/>
      <c r="L257" s="132"/>
      <c r="V257" s="132"/>
      <c r="AF257" s="132"/>
      <c r="AP257" s="132"/>
      <c r="AZ257" s="132"/>
      <c r="BJ257" s="132"/>
      <c r="BT257" s="132"/>
      <c r="CD257" s="132"/>
      <c r="CN257" s="132"/>
      <c r="CX257" s="132"/>
      <c r="CY257" s="132"/>
      <c r="CZ257" s="132"/>
      <c r="DA257" s="132"/>
      <c r="DB257" s="132"/>
      <c r="DC257" s="132"/>
      <c r="DD257" s="132"/>
      <c r="DE257" s="132"/>
      <c r="DH257" s="132"/>
      <c r="DR257" s="132"/>
      <c r="EB257" s="132"/>
      <c r="EL257" s="132"/>
      <c r="EV257" s="132"/>
      <c r="FF257" s="132"/>
      <c r="FP257" s="132"/>
      <c r="FZ257" s="132"/>
      <c r="GJ257" s="132"/>
      <c r="GT257" s="132"/>
      <c r="HD257" s="132"/>
      <c r="HN257" s="132"/>
      <c r="HX257" s="132"/>
      <c r="IH257" s="132"/>
      <c r="IR257" s="132"/>
      <c r="JB257" s="132"/>
      <c r="JL257" s="132"/>
      <c r="JV257" s="132"/>
      <c r="KF257" s="132"/>
      <c r="KP257" s="132"/>
    </row>
    <row xmlns:x14ac="http://schemas.microsoft.com/office/spreadsheetml/2009/9/ac" r="258" s="3" customFormat="true" x14ac:dyDescent="0.25">
      <c r="A258" s="425"/>
      <c r="B258" s="132"/>
      <c r="L258" s="132"/>
      <c r="V258" s="132"/>
      <c r="AF258" s="132"/>
      <c r="AP258" s="132"/>
      <c r="AZ258" s="132"/>
      <c r="BJ258" s="132"/>
      <c r="BT258" s="132"/>
      <c r="CD258" s="132"/>
      <c r="CN258" s="132"/>
      <c r="CX258" s="132"/>
      <c r="CY258" s="132"/>
      <c r="CZ258" s="132"/>
      <c r="DA258" s="132"/>
      <c r="DB258" s="132"/>
      <c r="DC258" s="132"/>
      <c r="DD258" s="132"/>
      <c r="DE258" s="132"/>
      <c r="DH258" s="132"/>
      <c r="DR258" s="132"/>
      <c r="EB258" s="132"/>
      <c r="EL258" s="132"/>
      <c r="EV258" s="132"/>
      <c r="FF258" s="132"/>
      <c r="FP258" s="132"/>
      <c r="FZ258" s="132"/>
      <c r="GJ258" s="132"/>
      <c r="GT258" s="132"/>
      <c r="HD258" s="132"/>
      <c r="HN258" s="132"/>
      <c r="HX258" s="132"/>
      <c r="IH258" s="132"/>
      <c r="IR258" s="132"/>
      <c r="JB258" s="132"/>
      <c r="JL258" s="132"/>
      <c r="JV258" s="132"/>
      <c r="KF258" s="132"/>
      <c r="KP258" s="132"/>
    </row>
    <row xmlns:x14ac="http://schemas.microsoft.com/office/spreadsheetml/2009/9/ac" r="259" s="3" customFormat="true" x14ac:dyDescent="0.25">
      <c r="A259" s="425"/>
      <c r="B259" s="132"/>
      <c r="L259" s="132"/>
      <c r="V259" s="132"/>
      <c r="AF259" s="132"/>
      <c r="AP259" s="132"/>
      <c r="AZ259" s="132"/>
      <c r="BJ259" s="132"/>
      <c r="BT259" s="132"/>
      <c r="CD259" s="132"/>
      <c r="CN259" s="132"/>
      <c r="CX259" s="132"/>
      <c r="CY259" s="132"/>
      <c r="CZ259" s="132"/>
      <c r="DA259" s="132"/>
      <c r="DB259" s="132"/>
      <c r="DC259" s="132"/>
      <c r="DD259" s="132"/>
      <c r="DE259" s="132"/>
      <c r="DH259" s="132"/>
      <c r="DR259" s="132"/>
      <c r="EB259" s="132"/>
      <c r="EL259" s="132"/>
      <c r="EV259" s="132"/>
      <c r="FF259" s="132"/>
      <c r="FP259" s="132"/>
      <c r="FZ259" s="132"/>
      <c r="GJ259" s="132"/>
      <c r="GT259" s="132"/>
      <c r="HD259" s="132"/>
      <c r="HN259" s="132"/>
      <c r="HX259" s="132"/>
      <c r="IH259" s="132"/>
      <c r="IR259" s="132"/>
      <c r="JB259" s="132"/>
      <c r="JL259" s="132"/>
      <c r="JV259" s="132"/>
      <c r="KF259" s="132"/>
      <c r="KP259" s="132"/>
    </row>
    <row xmlns:x14ac="http://schemas.microsoft.com/office/spreadsheetml/2009/9/ac" r="260" s="3" customFormat="true" x14ac:dyDescent="0.25">
      <c r="A260" s="425"/>
      <c r="B260" s="132"/>
      <c r="L260" s="132"/>
      <c r="V260" s="132"/>
      <c r="AF260" s="132"/>
      <c r="AP260" s="132"/>
      <c r="AZ260" s="132"/>
      <c r="BJ260" s="132"/>
      <c r="BT260" s="132"/>
      <c r="CD260" s="132"/>
      <c r="CN260" s="132"/>
      <c r="CX260" s="132"/>
      <c r="CY260" s="132"/>
      <c r="CZ260" s="132"/>
      <c r="DA260" s="132"/>
      <c r="DB260" s="132"/>
      <c r="DC260" s="132"/>
      <c r="DD260" s="132"/>
      <c r="DE260" s="132"/>
      <c r="DH260" s="132"/>
      <c r="DR260" s="132"/>
      <c r="EB260" s="132"/>
      <c r="EL260" s="132"/>
      <c r="EV260" s="132"/>
      <c r="FF260" s="132"/>
      <c r="FP260" s="132"/>
      <c r="FZ260" s="132"/>
      <c r="GJ260" s="132"/>
      <c r="GT260" s="132"/>
      <c r="HD260" s="132"/>
      <c r="HN260" s="132"/>
      <c r="HX260" s="132"/>
      <c r="IH260" s="132"/>
      <c r="IR260" s="132"/>
      <c r="JB260" s="132"/>
      <c r="JL260" s="132"/>
      <c r="JV260" s="132"/>
      <c r="KF260" s="132"/>
      <c r="KP260" s="132"/>
    </row>
    <row xmlns:x14ac="http://schemas.microsoft.com/office/spreadsheetml/2009/9/ac" r="261" s="3" customFormat="true" x14ac:dyDescent="0.25">
      <c r="A261" s="425"/>
      <c r="B261" s="132"/>
      <c r="L261" s="132"/>
      <c r="V261" s="132"/>
      <c r="AF261" s="132"/>
      <c r="AP261" s="132"/>
      <c r="AZ261" s="132"/>
      <c r="BJ261" s="132"/>
      <c r="BT261" s="132"/>
      <c r="CD261" s="132"/>
      <c r="CN261" s="132"/>
      <c r="CX261" s="132"/>
      <c r="CY261" s="132"/>
      <c r="CZ261" s="132"/>
      <c r="DA261" s="132"/>
      <c r="DB261" s="132"/>
      <c r="DC261" s="132"/>
      <c r="DD261" s="132"/>
      <c r="DE261" s="132"/>
      <c r="DH261" s="132"/>
      <c r="DR261" s="132"/>
      <c r="EB261" s="132"/>
      <c r="EL261" s="132"/>
      <c r="EV261" s="132"/>
      <c r="FF261" s="132"/>
      <c r="FP261" s="132"/>
      <c r="FZ261" s="132"/>
      <c r="GJ261" s="132"/>
      <c r="GT261" s="132"/>
      <c r="HD261" s="132"/>
      <c r="HN261" s="132"/>
      <c r="HX261" s="132"/>
      <c r="IH261" s="132"/>
      <c r="IR261" s="132"/>
      <c r="JB261" s="132"/>
      <c r="JL261" s="132"/>
      <c r="JV261" s="132"/>
      <c r="KF261" s="132"/>
      <c r="KP261" s="132"/>
    </row>
    <row xmlns:x14ac="http://schemas.microsoft.com/office/spreadsheetml/2009/9/ac" r="262" s="3" customFormat="true" x14ac:dyDescent="0.25">
      <c r="A262" s="425"/>
      <c r="B262" s="132"/>
      <c r="L262" s="132"/>
      <c r="V262" s="132"/>
      <c r="AF262" s="132"/>
      <c r="AP262" s="132"/>
      <c r="AZ262" s="132"/>
      <c r="BJ262" s="132"/>
      <c r="BT262" s="132"/>
      <c r="CD262" s="132"/>
      <c r="CN262" s="132"/>
      <c r="CX262" s="132"/>
      <c r="CY262" s="132"/>
      <c r="CZ262" s="132"/>
      <c r="DA262" s="132"/>
      <c r="DB262" s="132"/>
      <c r="DC262" s="132"/>
      <c r="DD262" s="132"/>
      <c r="DE262" s="132"/>
      <c r="DH262" s="132"/>
      <c r="DR262" s="132"/>
      <c r="EB262" s="132"/>
      <c r="EL262" s="132"/>
      <c r="EV262" s="132"/>
      <c r="FF262" s="132"/>
      <c r="FP262" s="132"/>
      <c r="FZ262" s="132"/>
      <c r="GJ262" s="132"/>
      <c r="GT262" s="132"/>
      <c r="HD262" s="132"/>
      <c r="HN262" s="132"/>
      <c r="HX262" s="132"/>
      <c r="IH262" s="132"/>
      <c r="IR262" s="132"/>
      <c r="JB262" s="132"/>
      <c r="JL262" s="132"/>
      <c r="JV262" s="132"/>
      <c r="KF262" s="132"/>
      <c r="KP262" s="132"/>
    </row>
    <row xmlns:x14ac="http://schemas.microsoft.com/office/spreadsheetml/2009/9/ac" r="263" s="3" customFormat="true" x14ac:dyDescent="0.25">
      <c r="A263" s="425"/>
      <c r="B263" s="132"/>
      <c r="L263" s="132"/>
      <c r="V263" s="132"/>
      <c r="AF263" s="132"/>
      <c r="AP263" s="132"/>
      <c r="AZ263" s="132"/>
      <c r="BJ263" s="132"/>
      <c r="BT263" s="132"/>
      <c r="CD263" s="132"/>
      <c r="CN263" s="132"/>
      <c r="CX263" s="132"/>
      <c r="CY263" s="132"/>
      <c r="CZ263" s="132"/>
      <c r="DA263" s="132"/>
      <c r="DB263" s="132"/>
      <c r="DC263" s="132"/>
      <c r="DD263" s="132"/>
      <c r="DE263" s="132"/>
      <c r="DH263" s="132"/>
      <c r="DR263" s="132"/>
      <c r="EB263" s="132"/>
      <c r="EL263" s="132"/>
      <c r="EV263" s="132"/>
      <c r="FF263" s="132"/>
      <c r="FP263" s="132"/>
      <c r="FZ263" s="132"/>
      <c r="GJ263" s="132"/>
      <c r="GT263" s="132"/>
      <c r="HD263" s="132"/>
      <c r="HN263" s="132"/>
      <c r="HX263" s="132"/>
      <c r="IH263" s="132"/>
      <c r="IR263" s="132"/>
      <c r="JB263" s="132"/>
      <c r="JL263" s="132"/>
      <c r="JV263" s="132"/>
      <c r="KF263" s="132"/>
      <c r="KP263" s="132"/>
    </row>
    <row xmlns:x14ac="http://schemas.microsoft.com/office/spreadsheetml/2009/9/ac" r="264" s="3" customFormat="true" x14ac:dyDescent="0.25">
      <c r="A264" s="425"/>
      <c r="B264" s="132"/>
      <c r="L264" s="132"/>
      <c r="V264" s="132"/>
      <c r="AF264" s="132"/>
      <c r="AP264" s="132"/>
      <c r="AZ264" s="132"/>
      <c r="BJ264" s="132"/>
      <c r="BT264" s="132"/>
      <c r="CD264" s="132"/>
      <c r="CN264" s="132"/>
      <c r="CX264" s="132"/>
      <c r="CY264" s="132"/>
      <c r="CZ264" s="132"/>
      <c r="DA264" s="132"/>
      <c r="DB264" s="132"/>
      <c r="DC264" s="132"/>
      <c r="DD264" s="132"/>
      <c r="DE264" s="132"/>
      <c r="DH264" s="132"/>
      <c r="DR264" s="132"/>
      <c r="EB264" s="132"/>
      <c r="EL264" s="132"/>
      <c r="EV264" s="132"/>
      <c r="FF264" s="132"/>
      <c r="FP264" s="132"/>
      <c r="FZ264" s="132"/>
      <c r="GJ264" s="132"/>
      <c r="GT264" s="132"/>
      <c r="HD264" s="132"/>
      <c r="HN264" s="132"/>
      <c r="HX264" s="132"/>
      <c r="IH264" s="132"/>
      <c r="IR264" s="132"/>
      <c r="JB264" s="132"/>
      <c r="JL264" s="132"/>
      <c r="JV264" s="132"/>
      <c r="KF264" s="132"/>
      <c r="KP264" s="132"/>
    </row>
    <row xmlns:x14ac="http://schemas.microsoft.com/office/spreadsheetml/2009/9/ac" r="265" s="3" customFormat="true" x14ac:dyDescent="0.25">
      <c r="A265" s="425"/>
      <c r="B265" s="132"/>
      <c r="L265" s="132"/>
      <c r="V265" s="132"/>
      <c r="AF265" s="132"/>
      <c r="AP265" s="132"/>
      <c r="AZ265" s="132"/>
      <c r="BJ265" s="132"/>
      <c r="BT265" s="132"/>
      <c r="CD265" s="132"/>
      <c r="CN265" s="132"/>
      <c r="CX265" s="132"/>
      <c r="CY265" s="132"/>
      <c r="CZ265" s="132"/>
      <c r="DA265" s="132"/>
      <c r="DB265" s="132"/>
      <c r="DC265" s="132"/>
      <c r="DD265" s="132"/>
      <c r="DE265" s="132"/>
      <c r="DH265" s="132"/>
      <c r="DR265" s="132"/>
      <c r="EB265" s="132"/>
      <c r="EL265" s="132"/>
      <c r="EV265" s="132"/>
      <c r="FF265" s="132"/>
      <c r="FP265" s="132"/>
      <c r="FZ265" s="132"/>
      <c r="GJ265" s="132"/>
      <c r="GT265" s="132"/>
      <c r="HD265" s="132"/>
      <c r="HN265" s="132"/>
      <c r="HX265" s="132"/>
      <c r="IH265" s="132"/>
      <c r="IR265" s="132"/>
      <c r="JB265" s="132"/>
      <c r="JL265" s="132"/>
      <c r="JV265" s="132"/>
      <c r="KF265" s="132"/>
      <c r="KP265" s="132"/>
    </row>
    <row xmlns:x14ac="http://schemas.microsoft.com/office/spreadsheetml/2009/9/ac" r="266" s="3" customFormat="true" x14ac:dyDescent="0.25">
      <c r="A266" s="425"/>
      <c r="B266" s="132"/>
      <c r="L266" s="132"/>
      <c r="V266" s="132"/>
      <c r="AF266" s="132"/>
      <c r="AP266" s="132"/>
      <c r="AZ266" s="132"/>
      <c r="BJ266" s="132"/>
      <c r="BT266" s="132"/>
      <c r="CD266" s="132"/>
      <c r="CN266" s="132"/>
      <c r="CX266" s="132"/>
      <c r="CY266" s="132"/>
      <c r="CZ266" s="132"/>
      <c r="DA266" s="132"/>
      <c r="DB266" s="132"/>
      <c r="DC266" s="132"/>
      <c r="DD266" s="132"/>
      <c r="DE266" s="132"/>
      <c r="DH266" s="132"/>
      <c r="DR266" s="132"/>
      <c r="EB266" s="132"/>
      <c r="EL266" s="132"/>
      <c r="EV266" s="132"/>
      <c r="FF266" s="132"/>
      <c r="FP266" s="132"/>
      <c r="FZ266" s="132"/>
      <c r="GJ266" s="132"/>
      <c r="GT266" s="132"/>
      <c r="HD266" s="132"/>
      <c r="HN266" s="132"/>
      <c r="HX266" s="132"/>
      <c r="IH266" s="132"/>
      <c r="IR266" s="132"/>
      <c r="JB266" s="132"/>
      <c r="JL266" s="132"/>
      <c r="JV266" s="132"/>
      <c r="KF266" s="132"/>
      <c r="KP266" s="132"/>
    </row>
    <row xmlns:x14ac="http://schemas.microsoft.com/office/spreadsheetml/2009/9/ac" r="267" s="3" customFormat="true" x14ac:dyDescent="0.25">
      <c r="A267" s="425"/>
      <c r="B267" s="132"/>
      <c r="L267" s="132"/>
      <c r="V267" s="132"/>
      <c r="AF267" s="132"/>
      <c r="AP267" s="132"/>
      <c r="AZ267" s="132"/>
      <c r="BJ267" s="132"/>
      <c r="BT267" s="132"/>
      <c r="CD267" s="132"/>
      <c r="CN267" s="132"/>
      <c r="CX267" s="132"/>
      <c r="CY267" s="132"/>
      <c r="CZ267" s="132"/>
      <c r="DA267" s="132"/>
      <c r="DB267" s="132"/>
      <c r="DC267" s="132"/>
      <c r="DD267" s="132"/>
      <c r="DE267" s="132"/>
      <c r="DH267" s="132"/>
      <c r="DR267" s="132"/>
      <c r="EB267" s="132"/>
      <c r="EL267" s="132"/>
      <c r="EV267" s="132"/>
      <c r="FF267" s="132"/>
      <c r="FP267" s="132"/>
      <c r="FZ267" s="132"/>
      <c r="GJ267" s="132"/>
      <c r="GT267" s="132"/>
      <c r="HD267" s="132"/>
      <c r="HN267" s="132"/>
      <c r="HX267" s="132"/>
      <c r="IH267" s="132"/>
      <c r="IR267" s="132"/>
      <c r="JB267" s="132"/>
      <c r="JL267" s="132"/>
      <c r="JV267" s="132"/>
      <c r="KF267" s="132"/>
      <c r="KP267" s="132"/>
    </row>
    <row xmlns:x14ac="http://schemas.microsoft.com/office/spreadsheetml/2009/9/ac" r="268" s="3" customFormat="true" x14ac:dyDescent="0.25">
      <c r="A268" s="425"/>
      <c r="B268" s="132"/>
      <c r="L268" s="132"/>
      <c r="V268" s="132"/>
      <c r="AF268" s="132"/>
      <c r="AP268" s="132"/>
      <c r="AZ268" s="132"/>
      <c r="BJ268" s="132"/>
      <c r="BT268" s="132"/>
      <c r="CD268" s="132"/>
      <c r="CN268" s="132"/>
      <c r="CX268" s="132"/>
      <c r="CY268" s="132"/>
      <c r="CZ268" s="132"/>
      <c r="DA268" s="132"/>
      <c r="DB268" s="132"/>
      <c r="DC268" s="132"/>
      <c r="DD268" s="132"/>
      <c r="DE268" s="132"/>
      <c r="DH268" s="132"/>
      <c r="DR268" s="132"/>
      <c r="EB268" s="132"/>
      <c r="EL268" s="132"/>
      <c r="EV268" s="132"/>
      <c r="FF268" s="132"/>
      <c r="FP268" s="132"/>
      <c r="FZ268" s="132"/>
      <c r="GJ268" s="132"/>
      <c r="GT268" s="132"/>
      <c r="HD268" s="132"/>
      <c r="HN268" s="132"/>
      <c r="HX268" s="132"/>
      <c r="IH268" s="132"/>
      <c r="IR268" s="132"/>
      <c r="JB268" s="132"/>
      <c r="JL268" s="132"/>
      <c r="JV268" s="132"/>
      <c r="KF268" s="132"/>
      <c r="KP268" s="132"/>
    </row>
    <row xmlns:x14ac="http://schemas.microsoft.com/office/spreadsheetml/2009/9/ac" r="269" s="3" customFormat="true" x14ac:dyDescent="0.25">
      <c r="A269" s="425"/>
      <c r="B269" s="132"/>
      <c r="L269" s="132"/>
      <c r="V269" s="132"/>
      <c r="AF269" s="132"/>
      <c r="AP269" s="132"/>
      <c r="AZ269" s="132"/>
      <c r="BJ269" s="132"/>
      <c r="BT269" s="132"/>
      <c r="CD269" s="132"/>
      <c r="CN269" s="132"/>
      <c r="CX269" s="132"/>
      <c r="CY269" s="132"/>
      <c r="CZ269" s="132"/>
      <c r="DA269" s="132"/>
      <c r="DB269" s="132"/>
      <c r="DC269" s="132"/>
      <c r="DD269" s="132"/>
      <c r="DE269" s="132"/>
      <c r="DH269" s="132"/>
      <c r="DR269" s="132"/>
      <c r="EB269" s="132"/>
      <c r="EL269" s="132"/>
      <c r="EV269" s="132"/>
      <c r="FF269" s="132"/>
      <c r="FP269" s="132"/>
      <c r="FZ269" s="132"/>
      <c r="GJ269" s="132"/>
      <c r="GT269" s="132"/>
      <c r="HD269" s="132"/>
      <c r="HN269" s="132"/>
      <c r="HX269" s="132"/>
      <c r="IH269" s="132"/>
      <c r="IR269" s="132"/>
      <c r="JB269" s="132"/>
      <c r="JL269" s="132"/>
      <c r="JV269" s="132"/>
      <c r="KF269" s="132"/>
      <c r="KP269" s="132"/>
    </row>
    <row xmlns:x14ac="http://schemas.microsoft.com/office/spreadsheetml/2009/9/ac" r="270" s="3" customFormat="true" x14ac:dyDescent="0.25">
      <c r="A270" s="425"/>
      <c r="B270" s="132"/>
      <c r="L270" s="132"/>
      <c r="V270" s="132"/>
      <c r="AF270" s="132"/>
      <c r="AP270" s="132"/>
      <c r="AZ270" s="132"/>
      <c r="BJ270" s="132"/>
      <c r="BT270" s="132"/>
      <c r="CD270" s="132"/>
      <c r="CN270" s="132"/>
      <c r="CX270" s="132"/>
      <c r="CY270" s="132"/>
      <c r="CZ270" s="132"/>
      <c r="DA270" s="132"/>
      <c r="DB270" s="132"/>
      <c r="DC270" s="132"/>
      <c r="DD270" s="132"/>
      <c r="DE270" s="132"/>
      <c r="DH270" s="132"/>
      <c r="DR270" s="132"/>
      <c r="EB270" s="132"/>
      <c r="EL270" s="132"/>
      <c r="EV270" s="132"/>
      <c r="FF270" s="132"/>
      <c r="FP270" s="132"/>
      <c r="FZ270" s="132"/>
      <c r="GJ270" s="132"/>
      <c r="GT270" s="132"/>
      <c r="HD270" s="132"/>
      <c r="HN270" s="132"/>
      <c r="HX270" s="132"/>
      <c r="IH270" s="132"/>
      <c r="IR270" s="132"/>
      <c r="JB270" s="132"/>
      <c r="JL270" s="132"/>
      <c r="JV270" s="132"/>
      <c r="KF270" s="132"/>
      <c r="KP270" s="132"/>
    </row>
    <row xmlns:x14ac="http://schemas.microsoft.com/office/spreadsheetml/2009/9/ac" r="271" s="3" customFormat="true" x14ac:dyDescent="0.25">
      <c r="A271" s="425"/>
      <c r="B271" s="132"/>
      <c r="L271" s="132"/>
      <c r="V271" s="132"/>
      <c r="AF271" s="132"/>
      <c r="AP271" s="132"/>
      <c r="AZ271" s="132"/>
      <c r="BJ271" s="132"/>
      <c r="BT271" s="132"/>
      <c r="CD271" s="132"/>
      <c r="CN271" s="132"/>
      <c r="CX271" s="132"/>
      <c r="CY271" s="132"/>
      <c r="CZ271" s="132"/>
      <c r="DA271" s="132"/>
      <c r="DB271" s="132"/>
      <c r="DC271" s="132"/>
      <c r="DD271" s="132"/>
      <c r="DE271" s="132"/>
      <c r="DH271" s="132"/>
      <c r="DR271" s="132"/>
      <c r="EB271" s="132"/>
      <c r="EL271" s="132"/>
      <c r="EV271" s="132"/>
      <c r="FF271" s="132"/>
      <c r="FP271" s="132"/>
      <c r="FZ271" s="132"/>
      <c r="GJ271" s="132"/>
      <c r="GT271" s="132"/>
      <c r="HD271" s="132"/>
      <c r="HN271" s="132"/>
      <c r="HX271" s="132"/>
      <c r="IH271" s="132"/>
      <c r="IR271" s="132"/>
      <c r="JB271" s="132"/>
      <c r="JL271" s="132"/>
      <c r="JV271" s="132"/>
      <c r="KF271" s="132"/>
      <c r="KP271" s="132"/>
    </row>
    <row xmlns:x14ac="http://schemas.microsoft.com/office/spreadsheetml/2009/9/ac" r="272" s="3" customFormat="true" x14ac:dyDescent="0.25">
      <c r="A272" s="425"/>
      <c r="B272" s="132"/>
      <c r="L272" s="132"/>
      <c r="V272" s="132"/>
      <c r="AF272" s="132"/>
      <c r="AP272" s="132"/>
      <c r="AZ272" s="132"/>
      <c r="BJ272" s="132"/>
      <c r="BT272" s="132"/>
      <c r="CD272" s="132"/>
      <c r="CN272" s="132"/>
      <c r="CX272" s="132"/>
      <c r="CY272" s="132"/>
      <c r="CZ272" s="132"/>
      <c r="DA272" s="132"/>
      <c r="DB272" s="132"/>
      <c r="DC272" s="132"/>
      <c r="DD272" s="132"/>
      <c r="DE272" s="132"/>
      <c r="DH272" s="132"/>
      <c r="DR272" s="132"/>
      <c r="EB272" s="132"/>
      <c r="EL272" s="132"/>
      <c r="EV272" s="132"/>
      <c r="FF272" s="132"/>
      <c r="FP272" s="132"/>
      <c r="FZ272" s="132"/>
      <c r="GJ272" s="132"/>
      <c r="GT272" s="132"/>
      <c r="HD272" s="132"/>
      <c r="HN272" s="132"/>
      <c r="HX272" s="132"/>
      <c r="IH272" s="132"/>
      <c r="IR272" s="132"/>
      <c r="JB272" s="132"/>
      <c r="JL272" s="132"/>
      <c r="JV272" s="132"/>
      <c r="KF272" s="132"/>
      <c r="KP272" s="132"/>
    </row>
    <row xmlns:x14ac="http://schemas.microsoft.com/office/spreadsheetml/2009/9/ac" r="273" s="3" customFormat="true" x14ac:dyDescent="0.25">
      <c r="A273" s="425"/>
      <c r="B273" s="132"/>
      <c r="L273" s="132"/>
      <c r="V273" s="132"/>
      <c r="AF273" s="132"/>
      <c r="AP273" s="132"/>
      <c r="AZ273" s="132"/>
      <c r="BJ273" s="132"/>
      <c r="BT273" s="132"/>
      <c r="CD273" s="132"/>
      <c r="CN273" s="132"/>
      <c r="CX273" s="132"/>
      <c r="CY273" s="132"/>
      <c r="CZ273" s="132"/>
      <c r="DA273" s="132"/>
      <c r="DB273" s="132"/>
      <c r="DC273" s="132"/>
      <c r="DD273" s="132"/>
      <c r="DE273" s="132"/>
      <c r="DH273" s="132"/>
      <c r="DR273" s="132"/>
      <c r="EB273" s="132"/>
      <c r="EL273" s="132"/>
      <c r="EV273" s="132"/>
      <c r="FF273" s="132"/>
      <c r="FP273" s="132"/>
      <c r="FZ273" s="132"/>
      <c r="GJ273" s="132"/>
      <c r="GT273" s="132"/>
      <c r="HD273" s="132"/>
      <c r="HN273" s="132"/>
      <c r="HX273" s="132"/>
      <c r="IH273" s="132"/>
      <c r="IR273" s="132"/>
      <c r="JB273" s="132"/>
      <c r="JL273" s="132"/>
      <c r="JV273" s="132"/>
      <c r="KF273" s="132"/>
      <c r="KP273" s="132"/>
    </row>
    <row xmlns:x14ac="http://schemas.microsoft.com/office/spreadsheetml/2009/9/ac" r="274" s="3" customFormat="true" x14ac:dyDescent="0.25">
      <c r="A274" s="425"/>
      <c r="B274" s="132"/>
      <c r="L274" s="132"/>
      <c r="V274" s="132"/>
      <c r="AF274" s="132"/>
      <c r="AP274" s="132"/>
      <c r="AZ274" s="132"/>
      <c r="BJ274" s="132"/>
      <c r="BT274" s="132"/>
      <c r="CD274" s="132"/>
      <c r="CN274" s="132"/>
      <c r="CX274" s="132"/>
      <c r="CY274" s="132"/>
      <c r="CZ274" s="132"/>
      <c r="DA274" s="132"/>
      <c r="DB274" s="132"/>
      <c r="DC274" s="132"/>
      <c r="DD274" s="132"/>
      <c r="DE274" s="132"/>
      <c r="DH274" s="132"/>
      <c r="DR274" s="132"/>
      <c r="EB274" s="132"/>
      <c r="EL274" s="132"/>
      <c r="EV274" s="132"/>
      <c r="FF274" s="132"/>
      <c r="FP274" s="132"/>
      <c r="FZ274" s="132"/>
      <c r="GJ274" s="132"/>
      <c r="GT274" s="132"/>
      <c r="HD274" s="132"/>
      <c r="HN274" s="132"/>
      <c r="HX274" s="132"/>
      <c r="IH274" s="132"/>
      <c r="IR274" s="132"/>
      <c r="JB274" s="132"/>
      <c r="JL274" s="132"/>
      <c r="JV274" s="132"/>
      <c r="KF274" s="132"/>
      <c r="KP274" s="132"/>
    </row>
    <row xmlns:x14ac="http://schemas.microsoft.com/office/spreadsheetml/2009/9/ac" r="275" s="3" customFormat="true" x14ac:dyDescent="0.25">
      <c r="A275" s="425"/>
      <c r="B275" s="132"/>
      <c r="L275" s="132"/>
      <c r="V275" s="132"/>
      <c r="AF275" s="132"/>
      <c r="AP275" s="132"/>
      <c r="AZ275" s="132"/>
      <c r="BJ275" s="132"/>
      <c r="BT275" s="132"/>
      <c r="CD275" s="132"/>
      <c r="CN275" s="132"/>
      <c r="CX275" s="132"/>
      <c r="CY275" s="132"/>
      <c r="CZ275" s="132"/>
      <c r="DA275" s="132"/>
      <c r="DB275" s="132"/>
      <c r="DC275" s="132"/>
      <c r="DD275" s="132"/>
      <c r="DE275" s="132"/>
      <c r="DH275" s="132"/>
      <c r="DR275" s="132"/>
      <c r="EB275" s="132"/>
      <c r="EL275" s="132"/>
      <c r="EV275" s="132"/>
      <c r="FF275" s="132"/>
      <c r="FP275" s="132"/>
      <c r="FZ275" s="132"/>
      <c r="GJ275" s="132"/>
      <c r="GT275" s="132"/>
      <c r="HD275" s="132"/>
      <c r="HN275" s="132"/>
      <c r="HX275" s="132"/>
      <c r="IH275" s="132"/>
      <c r="IR275" s="132"/>
      <c r="JB275" s="132"/>
      <c r="JL275" s="132"/>
      <c r="JV275" s="132"/>
      <c r="KF275" s="132"/>
      <c r="KP275" s="132"/>
    </row>
    <row xmlns:x14ac="http://schemas.microsoft.com/office/spreadsheetml/2009/9/ac" r="276" s="3" customFormat="true" x14ac:dyDescent="0.25">
      <c r="A276" s="425"/>
      <c r="B276" s="132"/>
      <c r="L276" s="132"/>
      <c r="V276" s="132"/>
      <c r="AF276" s="132"/>
      <c r="AP276" s="132"/>
      <c r="AZ276" s="132"/>
      <c r="BJ276" s="132"/>
      <c r="BT276" s="132"/>
      <c r="CD276" s="132"/>
      <c r="CN276" s="132"/>
      <c r="CX276" s="132"/>
      <c r="CY276" s="132"/>
      <c r="CZ276" s="132"/>
      <c r="DA276" s="132"/>
      <c r="DB276" s="132"/>
      <c r="DC276" s="132"/>
      <c r="DD276" s="132"/>
      <c r="DE276" s="132"/>
      <c r="DH276" s="132"/>
      <c r="DR276" s="132"/>
      <c r="EB276" s="132"/>
      <c r="EL276" s="132"/>
      <c r="EV276" s="132"/>
      <c r="FF276" s="132"/>
      <c r="FP276" s="132"/>
      <c r="FZ276" s="132"/>
      <c r="GJ276" s="132"/>
      <c r="GT276" s="132"/>
      <c r="HD276" s="132"/>
      <c r="HN276" s="132"/>
      <c r="HX276" s="132"/>
      <c r="IH276" s="132"/>
      <c r="IR276" s="132"/>
      <c r="JB276" s="132"/>
      <c r="JL276" s="132"/>
      <c r="JV276" s="132"/>
      <c r="KF276" s="132"/>
      <c r="KP276" s="132"/>
    </row>
    <row xmlns:x14ac="http://schemas.microsoft.com/office/spreadsheetml/2009/9/ac" r="277" s="3" customFormat="true" x14ac:dyDescent="0.25">
      <c r="A277" s="425"/>
      <c r="B277" s="132"/>
      <c r="L277" s="132"/>
      <c r="V277" s="132"/>
      <c r="AF277" s="132"/>
      <c r="AP277" s="132"/>
      <c r="AZ277" s="132"/>
      <c r="BJ277" s="132"/>
      <c r="BT277" s="132"/>
      <c r="CD277" s="132"/>
      <c r="CN277" s="132"/>
      <c r="CX277" s="132"/>
      <c r="CY277" s="132"/>
      <c r="CZ277" s="132"/>
      <c r="DA277" s="132"/>
      <c r="DB277" s="132"/>
      <c r="DC277" s="132"/>
      <c r="DD277" s="132"/>
      <c r="DE277" s="132"/>
      <c r="DH277" s="132"/>
      <c r="DR277" s="132"/>
      <c r="EB277" s="132"/>
      <c r="EL277" s="132"/>
      <c r="EV277" s="132"/>
      <c r="FF277" s="132"/>
      <c r="FP277" s="132"/>
      <c r="FZ277" s="132"/>
      <c r="GJ277" s="132"/>
      <c r="GT277" s="132"/>
      <c r="HD277" s="132"/>
      <c r="HN277" s="132"/>
      <c r="HX277" s="132"/>
      <c r="IH277" s="132"/>
      <c r="IR277" s="132"/>
      <c r="JB277" s="132"/>
      <c r="JL277" s="132"/>
      <c r="JV277" s="132"/>
      <c r="KF277" s="132"/>
      <c r="KP277" s="132"/>
    </row>
    <row xmlns:x14ac="http://schemas.microsoft.com/office/spreadsheetml/2009/9/ac" r="278" s="3" customFormat="true" x14ac:dyDescent="0.25">
      <c r="A278" s="425"/>
      <c r="B278" s="132"/>
      <c r="L278" s="132"/>
      <c r="V278" s="132"/>
      <c r="AF278" s="132"/>
      <c r="AP278" s="132"/>
      <c r="AZ278" s="132"/>
      <c r="BJ278" s="132"/>
      <c r="BT278" s="132"/>
      <c r="CD278" s="132"/>
      <c r="CN278" s="132"/>
      <c r="CX278" s="132"/>
      <c r="CY278" s="132"/>
      <c r="CZ278" s="132"/>
      <c r="DA278" s="132"/>
      <c r="DB278" s="132"/>
      <c r="DC278" s="132"/>
      <c r="DD278" s="132"/>
      <c r="DE278" s="132"/>
      <c r="DH278" s="132"/>
      <c r="DR278" s="132"/>
      <c r="EB278" s="132"/>
      <c r="EL278" s="132"/>
      <c r="EV278" s="132"/>
      <c r="FF278" s="132"/>
      <c r="FP278" s="132"/>
      <c r="FZ278" s="132"/>
      <c r="GJ278" s="132"/>
      <c r="GT278" s="132"/>
      <c r="HD278" s="132"/>
      <c r="HN278" s="132"/>
      <c r="HX278" s="132"/>
      <c r="IH278" s="132"/>
      <c r="IR278" s="132"/>
      <c r="JB278" s="132"/>
      <c r="JL278" s="132"/>
      <c r="JV278" s="132"/>
      <c r="KF278" s="132"/>
      <c r="KP278" s="132"/>
    </row>
    <row xmlns:x14ac="http://schemas.microsoft.com/office/spreadsheetml/2009/9/ac" r="279" s="3" customFormat="true" x14ac:dyDescent="0.25">
      <c r="A279" s="425"/>
      <c r="B279" s="132"/>
      <c r="L279" s="132"/>
      <c r="V279" s="132"/>
      <c r="AF279" s="132"/>
      <c r="AP279" s="132"/>
      <c r="AZ279" s="132"/>
      <c r="BJ279" s="132"/>
      <c r="BT279" s="132"/>
      <c r="CD279" s="132"/>
      <c r="CN279" s="132"/>
      <c r="CX279" s="132"/>
      <c r="CY279" s="132"/>
      <c r="CZ279" s="132"/>
      <c r="DA279" s="132"/>
      <c r="DB279" s="132"/>
      <c r="DC279" s="132"/>
      <c r="DD279" s="132"/>
      <c r="DE279" s="132"/>
      <c r="DH279" s="132"/>
      <c r="DR279" s="132"/>
      <c r="EB279" s="132"/>
      <c r="EL279" s="132"/>
      <c r="EV279" s="132"/>
      <c r="FF279" s="132"/>
      <c r="FP279" s="132"/>
      <c r="FZ279" s="132"/>
      <c r="GJ279" s="132"/>
      <c r="GT279" s="132"/>
      <c r="HD279" s="132"/>
      <c r="HN279" s="132"/>
      <c r="HX279" s="132"/>
      <c r="IH279" s="132"/>
      <c r="IR279" s="132"/>
      <c r="JB279" s="132"/>
      <c r="JL279" s="132"/>
      <c r="JV279" s="132"/>
      <c r="KF279" s="132"/>
      <c r="KP279" s="132"/>
    </row>
    <row xmlns:x14ac="http://schemas.microsoft.com/office/spreadsheetml/2009/9/ac" r="280" s="3" customFormat="true" x14ac:dyDescent="0.25">
      <c r="A280" s="425"/>
      <c r="B280" s="132"/>
      <c r="L280" s="132"/>
      <c r="V280" s="132"/>
      <c r="AF280" s="132"/>
      <c r="AP280" s="132"/>
      <c r="AZ280" s="132"/>
      <c r="BJ280" s="132"/>
      <c r="BT280" s="132"/>
      <c r="CD280" s="132"/>
      <c r="CN280" s="132"/>
      <c r="CX280" s="132"/>
      <c r="CY280" s="132"/>
      <c r="CZ280" s="132"/>
      <c r="DA280" s="132"/>
      <c r="DB280" s="132"/>
      <c r="DC280" s="132"/>
      <c r="DD280" s="132"/>
      <c r="DE280" s="132"/>
      <c r="DH280" s="132"/>
      <c r="DR280" s="132"/>
      <c r="EB280" s="132"/>
      <c r="EL280" s="132"/>
      <c r="EV280" s="132"/>
      <c r="FF280" s="132"/>
      <c r="FP280" s="132"/>
      <c r="FZ280" s="132"/>
      <c r="GJ280" s="132"/>
      <c r="GT280" s="132"/>
      <c r="HD280" s="132"/>
      <c r="HN280" s="132"/>
      <c r="HX280" s="132"/>
      <c r="IH280" s="132"/>
      <c r="IR280" s="132"/>
      <c r="JB280" s="132"/>
      <c r="JL280" s="132"/>
      <c r="JV280" s="132"/>
      <c r="KF280" s="132"/>
      <c r="KP280" s="132"/>
    </row>
    <row xmlns:x14ac="http://schemas.microsoft.com/office/spreadsheetml/2009/9/ac" r="281" s="3" customFormat="true" x14ac:dyDescent="0.25">
      <c r="A281" s="425"/>
      <c r="B281" s="132"/>
      <c r="L281" s="132"/>
      <c r="V281" s="132"/>
      <c r="AF281" s="132"/>
      <c r="AP281" s="132"/>
      <c r="AZ281" s="132"/>
      <c r="BJ281" s="132"/>
      <c r="BT281" s="132"/>
      <c r="CD281" s="132"/>
      <c r="CN281" s="132"/>
      <c r="CX281" s="132"/>
      <c r="CY281" s="132"/>
      <c r="CZ281" s="132"/>
      <c r="DA281" s="132"/>
      <c r="DB281" s="132"/>
      <c r="DC281" s="132"/>
      <c r="DD281" s="132"/>
      <c r="DE281" s="132"/>
      <c r="DH281" s="132"/>
      <c r="DR281" s="132"/>
      <c r="EB281" s="132"/>
      <c r="EL281" s="132"/>
      <c r="EV281" s="132"/>
      <c r="FF281" s="132"/>
      <c r="FP281" s="132"/>
      <c r="FZ281" s="132"/>
      <c r="GJ281" s="132"/>
      <c r="GT281" s="132"/>
      <c r="HD281" s="132"/>
      <c r="HN281" s="132"/>
      <c r="HX281" s="132"/>
      <c r="IH281" s="132"/>
      <c r="IR281" s="132"/>
      <c r="JB281" s="132"/>
      <c r="JL281" s="132"/>
      <c r="JV281" s="132"/>
      <c r="KF281" s="132"/>
      <c r="KP281" s="132"/>
    </row>
    <row xmlns:x14ac="http://schemas.microsoft.com/office/spreadsheetml/2009/9/ac" r="282" s="3" customFormat="true" x14ac:dyDescent="0.25">
      <c r="A282" s="425"/>
      <c r="B282" s="132"/>
      <c r="L282" s="132"/>
      <c r="V282" s="132"/>
      <c r="AF282" s="132"/>
      <c r="AP282" s="132"/>
      <c r="AZ282" s="132"/>
      <c r="BJ282" s="132"/>
      <c r="BT282" s="132"/>
      <c r="CD282" s="132"/>
      <c r="CN282" s="132"/>
      <c r="CX282" s="132"/>
      <c r="CY282" s="132"/>
      <c r="CZ282" s="132"/>
      <c r="DA282" s="132"/>
      <c r="DB282" s="132"/>
      <c r="DC282" s="132"/>
      <c r="DD282" s="132"/>
      <c r="DE282" s="132"/>
      <c r="DH282" s="132"/>
      <c r="DR282" s="132"/>
      <c r="EB282" s="132"/>
      <c r="EL282" s="132"/>
      <c r="EV282" s="132"/>
      <c r="FF282" s="132"/>
      <c r="FP282" s="132"/>
      <c r="FZ282" s="132"/>
      <c r="GJ282" s="132"/>
      <c r="GT282" s="132"/>
      <c r="HD282" s="132"/>
      <c r="HN282" s="132"/>
      <c r="HX282" s="132"/>
      <c r="IH282" s="132"/>
      <c r="IR282" s="132"/>
      <c r="JB282" s="132"/>
      <c r="JL282" s="132"/>
      <c r="JV282" s="132"/>
      <c r="KF282" s="132"/>
      <c r="KP282" s="132"/>
    </row>
    <row xmlns:x14ac="http://schemas.microsoft.com/office/spreadsheetml/2009/9/ac" r="283" s="3" customFormat="true" x14ac:dyDescent="0.25">
      <c r="A283" s="425"/>
      <c r="B283" s="132"/>
      <c r="L283" s="132"/>
      <c r="V283" s="132"/>
      <c r="AF283" s="132"/>
      <c r="AP283" s="132"/>
      <c r="AZ283" s="132"/>
      <c r="BJ283" s="132"/>
      <c r="BT283" s="132"/>
      <c r="CD283" s="132"/>
      <c r="CN283" s="132"/>
      <c r="CX283" s="132"/>
      <c r="CY283" s="132"/>
      <c r="CZ283" s="132"/>
      <c r="DA283" s="132"/>
      <c r="DB283" s="132"/>
      <c r="DC283" s="132"/>
      <c r="DD283" s="132"/>
      <c r="DE283" s="132"/>
      <c r="DH283" s="132"/>
      <c r="DR283" s="132"/>
      <c r="EB283" s="132"/>
      <c r="EL283" s="132"/>
      <c r="EV283" s="132"/>
      <c r="FF283" s="132"/>
      <c r="FP283" s="132"/>
      <c r="FZ283" s="132"/>
      <c r="GJ283" s="132"/>
      <c r="GT283" s="132"/>
      <c r="HD283" s="132"/>
      <c r="HN283" s="132"/>
      <c r="HX283" s="132"/>
      <c r="IH283" s="132"/>
      <c r="IR283" s="132"/>
      <c r="JB283" s="132"/>
      <c r="JL283" s="132"/>
      <c r="JV283" s="132"/>
      <c r="KF283" s="132"/>
      <c r="KP283" s="132"/>
    </row>
    <row xmlns:x14ac="http://schemas.microsoft.com/office/spreadsheetml/2009/9/ac" r="284" s="3" customFormat="true" x14ac:dyDescent="0.25">
      <c r="A284" s="425"/>
      <c r="B284" s="132"/>
      <c r="L284" s="132"/>
      <c r="V284" s="132"/>
      <c r="AF284" s="132"/>
      <c r="AP284" s="132"/>
      <c r="AZ284" s="132"/>
      <c r="BJ284" s="132"/>
      <c r="BT284" s="132"/>
      <c r="CD284" s="132"/>
      <c r="CN284" s="132"/>
      <c r="CX284" s="132"/>
      <c r="CY284" s="132"/>
      <c r="CZ284" s="132"/>
      <c r="DA284" s="132"/>
      <c r="DB284" s="132"/>
      <c r="DC284" s="132"/>
      <c r="DD284" s="132"/>
      <c r="DE284" s="132"/>
      <c r="DH284" s="132"/>
      <c r="DR284" s="132"/>
      <c r="EB284" s="132"/>
      <c r="EL284" s="132"/>
      <c r="EV284" s="132"/>
      <c r="FF284" s="132"/>
      <c r="FP284" s="132"/>
      <c r="FZ284" s="132"/>
      <c r="GJ284" s="132"/>
      <c r="GT284" s="132"/>
      <c r="HD284" s="132"/>
      <c r="HN284" s="132"/>
      <c r="HX284" s="132"/>
      <c r="IH284" s="132"/>
      <c r="IR284" s="132"/>
      <c r="JB284" s="132"/>
      <c r="JL284" s="132"/>
      <c r="JV284" s="132"/>
      <c r="KF284" s="132"/>
      <c r="KP284" s="132"/>
    </row>
    <row xmlns:x14ac="http://schemas.microsoft.com/office/spreadsheetml/2009/9/ac" r="285" s="3" customFormat="true" x14ac:dyDescent="0.25">
      <c r="A285" s="425"/>
      <c r="B285" s="132"/>
      <c r="L285" s="132"/>
      <c r="V285" s="132"/>
      <c r="AF285" s="132"/>
      <c r="AP285" s="132"/>
      <c r="AZ285" s="132"/>
      <c r="BJ285" s="132"/>
      <c r="BT285" s="132"/>
      <c r="CD285" s="132"/>
      <c r="CN285" s="132"/>
      <c r="CX285" s="132"/>
      <c r="CY285" s="132"/>
      <c r="CZ285" s="132"/>
      <c r="DA285" s="132"/>
      <c r="DB285" s="132"/>
      <c r="DC285" s="132"/>
      <c r="DD285" s="132"/>
      <c r="DE285" s="132"/>
      <c r="DH285" s="132"/>
      <c r="DR285" s="132"/>
      <c r="EB285" s="132"/>
      <c r="EL285" s="132"/>
      <c r="EV285" s="132"/>
      <c r="FF285" s="132"/>
      <c r="FP285" s="132"/>
      <c r="FZ285" s="132"/>
      <c r="GJ285" s="132"/>
      <c r="GT285" s="132"/>
      <c r="HD285" s="132"/>
      <c r="HN285" s="132"/>
      <c r="HX285" s="132"/>
      <c r="IH285" s="132"/>
      <c r="IR285" s="132"/>
      <c r="JB285" s="132"/>
      <c r="JL285" s="132"/>
      <c r="JV285" s="132"/>
      <c r="KF285" s="132"/>
      <c r="KP285" s="132"/>
    </row>
    <row xmlns:x14ac="http://schemas.microsoft.com/office/spreadsheetml/2009/9/ac" r="286" s="3" customFormat="true" x14ac:dyDescent="0.25">
      <c r="A286" s="425"/>
      <c r="B286" s="132"/>
      <c r="L286" s="132"/>
      <c r="V286" s="132"/>
      <c r="AF286" s="132"/>
      <c r="AP286" s="132"/>
      <c r="AZ286" s="132"/>
      <c r="BJ286" s="132"/>
      <c r="BT286" s="132"/>
      <c r="CD286" s="132"/>
      <c r="CN286" s="132"/>
      <c r="CX286" s="132"/>
      <c r="CY286" s="132"/>
      <c r="CZ286" s="132"/>
      <c r="DA286" s="132"/>
      <c r="DB286" s="132"/>
      <c r="DC286" s="132"/>
      <c r="DD286" s="132"/>
      <c r="DE286" s="132"/>
      <c r="DH286" s="132"/>
      <c r="DR286" s="132"/>
      <c r="EB286" s="132"/>
      <c r="EL286" s="132"/>
      <c r="EV286" s="132"/>
      <c r="FF286" s="132"/>
      <c r="FP286" s="132"/>
      <c r="FZ286" s="132"/>
      <c r="GJ286" s="132"/>
      <c r="GT286" s="132"/>
      <c r="HD286" s="132"/>
      <c r="HN286" s="132"/>
      <c r="HX286" s="132"/>
      <c r="IH286" s="132"/>
      <c r="IR286" s="132"/>
      <c r="JB286" s="132"/>
      <c r="JL286" s="132"/>
      <c r="JV286" s="132"/>
      <c r="KF286" s="132"/>
      <c r="KP286" s="132"/>
    </row>
    <row xmlns:x14ac="http://schemas.microsoft.com/office/spreadsheetml/2009/9/ac" r="287" s="3" customFormat="true" x14ac:dyDescent="0.25">
      <c r="A287" s="425"/>
      <c r="B287" s="132"/>
      <c r="L287" s="132"/>
      <c r="V287" s="132"/>
      <c r="AF287" s="132"/>
      <c r="AP287" s="132"/>
      <c r="AZ287" s="132"/>
      <c r="BJ287" s="132"/>
      <c r="BT287" s="132"/>
      <c r="CD287" s="132"/>
      <c r="CN287" s="132"/>
      <c r="CX287" s="132"/>
      <c r="CY287" s="132"/>
      <c r="CZ287" s="132"/>
      <c r="DA287" s="132"/>
      <c r="DB287" s="132"/>
      <c r="DC287" s="132"/>
      <c r="DD287" s="132"/>
      <c r="DE287" s="132"/>
      <c r="DH287" s="132"/>
      <c r="DR287" s="132"/>
      <c r="EB287" s="132"/>
      <c r="EL287" s="132"/>
      <c r="EV287" s="132"/>
      <c r="FF287" s="132"/>
      <c r="FP287" s="132"/>
      <c r="FZ287" s="132"/>
      <c r="GJ287" s="132"/>
      <c r="GT287" s="132"/>
      <c r="HD287" s="132"/>
      <c r="HN287" s="132"/>
      <c r="HX287" s="132"/>
      <c r="IH287" s="132"/>
      <c r="IR287" s="132"/>
      <c r="JB287" s="132"/>
      <c r="JL287" s="132"/>
      <c r="JV287" s="132"/>
      <c r="KF287" s="132"/>
      <c r="KP287" s="132"/>
    </row>
    <row xmlns:x14ac="http://schemas.microsoft.com/office/spreadsheetml/2009/9/ac" r="288" s="3" customFormat="true" x14ac:dyDescent="0.25">
      <c r="A288" s="425"/>
      <c r="B288" s="132"/>
      <c r="L288" s="132"/>
      <c r="V288" s="132"/>
      <c r="AF288" s="132"/>
      <c r="AP288" s="132"/>
      <c r="AZ288" s="132"/>
      <c r="BJ288" s="132"/>
      <c r="BT288" s="132"/>
      <c r="CD288" s="132"/>
      <c r="CN288" s="132"/>
      <c r="CX288" s="132"/>
      <c r="CY288" s="132"/>
      <c r="CZ288" s="132"/>
      <c r="DA288" s="132"/>
      <c r="DB288" s="132"/>
      <c r="DC288" s="132"/>
      <c r="DD288" s="132"/>
      <c r="DE288" s="132"/>
      <c r="DH288" s="132"/>
      <c r="DR288" s="132"/>
      <c r="EB288" s="132"/>
      <c r="EL288" s="132"/>
      <c r="EV288" s="132"/>
      <c r="FF288" s="132"/>
      <c r="FP288" s="132"/>
      <c r="FZ288" s="132"/>
      <c r="GJ288" s="132"/>
      <c r="GT288" s="132"/>
      <c r="HD288" s="132"/>
      <c r="HN288" s="132"/>
      <c r="HX288" s="132"/>
      <c r="IH288" s="132"/>
      <c r="IR288" s="132"/>
      <c r="JB288" s="132"/>
      <c r="JL288" s="132"/>
      <c r="JV288" s="132"/>
      <c r="KF288" s="132"/>
      <c r="KP288" s="132"/>
    </row>
    <row xmlns:x14ac="http://schemas.microsoft.com/office/spreadsheetml/2009/9/ac" r="289" s="3" customFormat="true" x14ac:dyDescent="0.25">
      <c r="A289" s="425"/>
      <c r="B289" s="132"/>
      <c r="L289" s="132"/>
      <c r="V289" s="132"/>
      <c r="AF289" s="132"/>
      <c r="AP289" s="132"/>
      <c r="AZ289" s="132"/>
      <c r="BJ289" s="132"/>
      <c r="BT289" s="132"/>
      <c r="CD289" s="132"/>
      <c r="CN289" s="132"/>
      <c r="CX289" s="132"/>
      <c r="CY289" s="132"/>
      <c r="CZ289" s="132"/>
      <c r="DA289" s="132"/>
      <c r="DB289" s="132"/>
      <c r="DC289" s="132"/>
      <c r="DD289" s="132"/>
      <c r="DE289" s="132"/>
      <c r="DH289" s="132"/>
      <c r="DR289" s="132"/>
      <c r="EB289" s="132"/>
      <c r="EL289" s="132"/>
      <c r="EV289" s="132"/>
      <c r="FF289" s="132"/>
      <c r="FP289" s="132"/>
      <c r="FZ289" s="132"/>
      <c r="GJ289" s="132"/>
      <c r="GT289" s="132"/>
      <c r="HD289" s="132"/>
      <c r="HN289" s="132"/>
      <c r="HX289" s="132"/>
      <c r="IH289" s="132"/>
      <c r="IR289" s="132"/>
      <c r="JB289" s="132"/>
      <c r="JL289" s="132"/>
      <c r="JV289" s="132"/>
      <c r="KF289" s="132"/>
      <c r="KP289" s="132"/>
    </row>
    <row xmlns:x14ac="http://schemas.microsoft.com/office/spreadsheetml/2009/9/ac" r="290" s="3" customFormat="true" x14ac:dyDescent="0.25">
      <c r="A290" s="425"/>
      <c r="B290" s="132"/>
      <c r="L290" s="132"/>
      <c r="V290" s="132"/>
      <c r="AF290" s="132"/>
      <c r="AP290" s="132"/>
      <c r="AZ290" s="132"/>
      <c r="BJ290" s="132"/>
      <c r="BT290" s="132"/>
      <c r="CD290" s="132"/>
      <c r="CN290" s="132"/>
      <c r="CX290" s="132"/>
      <c r="CY290" s="132"/>
      <c r="CZ290" s="132"/>
      <c r="DA290" s="132"/>
      <c r="DB290" s="132"/>
      <c r="DC290" s="132"/>
      <c r="DD290" s="132"/>
      <c r="DE290" s="132"/>
      <c r="DH290" s="132"/>
      <c r="DR290" s="132"/>
      <c r="EB290" s="132"/>
      <c r="EL290" s="132"/>
      <c r="EV290" s="132"/>
      <c r="FF290" s="132"/>
      <c r="FP290" s="132"/>
      <c r="FZ290" s="132"/>
      <c r="GJ290" s="132"/>
      <c r="GT290" s="132"/>
      <c r="HD290" s="132"/>
      <c r="HN290" s="132"/>
      <c r="HX290" s="132"/>
      <c r="IH290" s="132"/>
      <c r="IR290" s="132"/>
      <c r="JB290" s="132"/>
      <c r="JL290" s="132"/>
      <c r="JV290" s="132"/>
      <c r="KF290" s="132"/>
      <c r="KP290" s="132"/>
    </row>
    <row xmlns:x14ac="http://schemas.microsoft.com/office/spreadsheetml/2009/9/ac" r="291" s="3" customFormat="true" x14ac:dyDescent="0.25">
      <c r="A291" s="425"/>
      <c r="B291" s="132"/>
      <c r="L291" s="132"/>
      <c r="V291" s="132"/>
      <c r="AF291" s="132"/>
      <c r="AP291" s="132"/>
      <c r="AZ291" s="132"/>
      <c r="BJ291" s="132"/>
      <c r="BT291" s="132"/>
      <c r="CD291" s="132"/>
      <c r="CN291" s="132"/>
      <c r="CX291" s="132"/>
      <c r="CY291" s="132"/>
      <c r="CZ291" s="132"/>
      <c r="DA291" s="132"/>
      <c r="DB291" s="132"/>
      <c r="DC291" s="132"/>
      <c r="DD291" s="132"/>
      <c r="DE291" s="132"/>
      <c r="DH291" s="132"/>
      <c r="DR291" s="132"/>
      <c r="EB291" s="132"/>
      <c r="EL291" s="132"/>
      <c r="EV291" s="132"/>
      <c r="FF291" s="132"/>
      <c r="FP291" s="132"/>
      <c r="FZ291" s="132"/>
      <c r="GJ291" s="132"/>
      <c r="GT291" s="132"/>
      <c r="HD291" s="132"/>
      <c r="HN291" s="132"/>
      <c r="HX291" s="132"/>
      <c r="IH291" s="132"/>
      <c r="IR291" s="132"/>
      <c r="JB291" s="132"/>
      <c r="JL291" s="132"/>
      <c r="JV291" s="132"/>
      <c r="KF291" s="132"/>
      <c r="KP291" s="132"/>
    </row>
    <row xmlns:x14ac="http://schemas.microsoft.com/office/spreadsheetml/2009/9/ac" r="292" s="3" customFormat="true" x14ac:dyDescent="0.25">
      <c r="A292" s="425"/>
      <c r="B292" s="132"/>
      <c r="L292" s="132"/>
      <c r="V292" s="132"/>
      <c r="AF292" s="132"/>
      <c r="AP292" s="132"/>
      <c r="AZ292" s="132"/>
      <c r="BJ292" s="132"/>
      <c r="BT292" s="132"/>
      <c r="CD292" s="132"/>
      <c r="CN292" s="132"/>
      <c r="CX292" s="132"/>
      <c r="CY292" s="132"/>
      <c r="CZ292" s="132"/>
      <c r="DA292" s="132"/>
      <c r="DB292" s="132"/>
      <c r="DC292" s="132"/>
      <c r="DD292" s="132"/>
      <c r="DE292" s="132"/>
      <c r="DH292" s="132"/>
      <c r="DR292" s="132"/>
      <c r="EB292" s="132"/>
      <c r="EL292" s="132"/>
      <c r="EV292" s="132"/>
      <c r="FF292" s="132"/>
      <c r="FP292" s="132"/>
      <c r="FZ292" s="132"/>
      <c r="GJ292" s="132"/>
      <c r="GT292" s="132"/>
      <c r="HD292" s="132"/>
      <c r="HN292" s="132"/>
      <c r="HX292" s="132"/>
      <c r="IH292" s="132"/>
      <c r="IR292" s="132"/>
      <c r="JB292" s="132"/>
      <c r="JL292" s="132"/>
      <c r="JV292" s="132"/>
      <c r="KF292" s="132"/>
      <c r="KP292" s="132"/>
    </row>
    <row xmlns:x14ac="http://schemas.microsoft.com/office/spreadsheetml/2009/9/ac" r="293" s="3" customFormat="true" x14ac:dyDescent="0.25">
      <c r="A293" s="425"/>
      <c r="B293" s="132"/>
      <c r="L293" s="132"/>
      <c r="V293" s="132"/>
      <c r="AF293" s="132"/>
      <c r="AP293" s="132"/>
      <c r="AZ293" s="132"/>
      <c r="BJ293" s="132"/>
      <c r="BT293" s="132"/>
      <c r="CD293" s="132"/>
      <c r="CN293" s="132"/>
      <c r="CX293" s="132"/>
      <c r="CY293" s="132"/>
      <c r="CZ293" s="132"/>
      <c r="DA293" s="132"/>
      <c r="DB293" s="132"/>
      <c r="DC293" s="132"/>
      <c r="DD293" s="132"/>
      <c r="DE293" s="132"/>
      <c r="DH293" s="132"/>
      <c r="DR293" s="132"/>
      <c r="EB293" s="132"/>
      <c r="EL293" s="132"/>
      <c r="EV293" s="132"/>
      <c r="FF293" s="132"/>
      <c r="FP293" s="132"/>
      <c r="FZ293" s="132"/>
      <c r="GJ293" s="132"/>
      <c r="GT293" s="132"/>
      <c r="HD293" s="132"/>
      <c r="HN293" s="132"/>
      <c r="HX293" s="132"/>
      <c r="IH293" s="132"/>
      <c r="IR293" s="132"/>
      <c r="JB293" s="132"/>
      <c r="JL293" s="132"/>
      <c r="JV293" s="132"/>
      <c r="KF293" s="132"/>
      <c r="KP293" s="132"/>
    </row>
    <row xmlns:x14ac="http://schemas.microsoft.com/office/spreadsheetml/2009/9/ac" r="294" s="3" customFormat="true" x14ac:dyDescent="0.25">
      <c r="A294" s="425"/>
      <c r="B294" s="132"/>
      <c r="L294" s="132"/>
      <c r="V294" s="132"/>
      <c r="AF294" s="132"/>
      <c r="AP294" s="132"/>
      <c r="AZ294" s="132"/>
      <c r="BJ294" s="132"/>
      <c r="BT294" s="132"/>
      <c r="CD294" s="132"/>
      <c r="CN294" s="132"/>
      <c r="CX294" s="132"/>
      <c r="CY294" s="132"/>
      <c r="CZ294" s="132"/>
      <c r="DA294" s="132"/>
      <c r="DB294" s="132"/>
      <c r="DC294" s="132"/>
      <c r="DD294" s="132"/>
      <c r="DE294" s="132"/>
      <c r="DH294" s="132"/>
      <c r="DR294" s="132"/>
      <c r="EB294" s="132"/>
      <c r="EL294" s="132"/>
      <c r="EV294" s="132"/>
      <c r="FF294" s="132"/>
      <c r="FP294" s="132"/>
      <c r="FZ294" s="132"/>
      <c r="GJ294" s="132"/>
      <c r="GT294" s="132"/>
      <c r="HD294" s="132"/>
      <c r="HN294" s="132"/>
      <c r="HX294" s="132"/>
      <c r="IH294" s="132"/>
      <c r="IR294" s="132"/>
      <c r="JB294" s="132"/>
      <c r="JL294" s="132"/>
      <c r="JV294" s="132"/>
      <c r="KF294" s="132"/>
      <c r="KP294" s="132"/>
    </row>
    <row xmlns:x14ac="http://schemas.microsoft.com/office/spreadsheetml/2009/9/ac" r="295" s="3" customFormat="true" x14ac:dyDescent="0.25">
      <c r="A295" s="425"/>
      <c r="B295" s="132"/>
      <c r="L295" s="132"/>
      <c r="V295" s="132"/>
      <c r="AF295" s="132"/>
      <c r="AP295" s="132"/>
      <c r="AZ295" s="132"/>
      <c r="BJ295" s="132"/>
      <c r="BT295" s="132"/>
      <c r="CD295" s="132"/>
      <c r="CN295" s="132"/>
      <c r="CX295" s="132"/>
      <c r="CY295" s="132"/>
      <c r="CZ295" s="132"/>
      <c r="DA295" s="132"/>
      <c r="DB295" s="132"/>
      <c r="DC295" s="132"/>
      <c r="DD295" s="132"/>
      <c r="DE295" s="132"/>
      <c r="DH295" s="132"/>
      <c r="DR295" s="132"/>
      <c r="EB295" s="132"/>
      <c r="EL295" s="132"/>
      <c r="EV295" s="132"/>
      <c r="FF295" s="132"/>
      <c r="FP295" s="132"/>
      <c r="FZ295" s="132"/>
      <c r="GJ295" s="132"/>
      <c r="GT295" s="132"/>
      <c r="HD295" s="132"/>
      <c r="HN295" s="132"/>
      <c r="HX295" s="132"/>
      <c r="IH295" s="132"/>
      <c r="IR295" s="132"/>
      <c r="JB295" s="132"/>
      <c r="JL295" s="132"/>
      <c r="JV295" s="132"/>
      <c r="KF295" s="132"/>
      <c r="KP295" s="132"/>
    </row>
    <row xmlns:x14ac="http://schemas.microsoft.com/office/spreadsheetml/2009/9/ac" r="296" s="3" customFormat="true" x14ac:dyDescent="0.25">
      <c r="A296" s="425"/>
      <c r="B296" s="132"/>
      <c r="L296" s="132"/>
      <c r="V296" s="132"/>
      <c r="AF296" s="132"/>
      <c r="AP296" s="132"/>
      <c r="AZ296" s="132"/>
      <c r="BJ296" s="132"/>
      <c r="BT296" s="132"/>
      <c r="CD296" s="132"/>
      <c r="CN296" s="132"/>
      <c r="CX296" s="132"/>
      <c r="CY296" s="132"/>
      <c r="CZ296" s="132"/>
      <c r="DA296" s="132"/>
      <c r="DB296" s="132"/>
      <c r="DC296" s="132"/>
      <c r="DD296" s="132"/>
      <c r="DE296" s="132"/>
      <c r="DH296" s="132"/>
      <c r="DR296" s="132"/>
      <c r="EB296" s="132"/>
      <c r="EL296" s="132"/>
      <c r="EV296" s="132"/>
      <c r="FF296" s="132"/>
      <c r="FP296" s="132"/>
      <c r="FZ296" s="132"/>
      <c r="GJ296" s="132"/>
      <c r="GT296" s="132"/>
      <c r="HD296" s="132"/>
      <c r="HN296" s="132"/>
      <c r="HX296" s="132"/>
      <c r="IH296" s="132"/>
      <c r="IR296" s="132"/>
      <c r="JB296" s="132"/>
      <c r="JL296" s="132"/>
      <c r="JV296" s="132"/>
      <c r="KF296" s="132"/>
      <c r="KP296" s="132"/>
    </row>
    <row xmlns:x14ac="http://schemas.microsoft.com/office/spreadsheetml/2009/9/ac" r="297" s="3" customFormat="true" x14ac:dyDescent="0.25">
      <c r="A297" s="425"/>
      <c r="B297" s="132"/>
      <c r="L297" s="132"/>
      <c r="V297" s="132"/>
      <c r="AF297" s="132"/>
      <c r="AP297" s="132"/>
      <c r="AZ297" s="132"/>
      <c r="BJ297" s="132"/>
      <c r="BT297" s="132"/>
      <c r="CD297" s="132"/>
      <c r="CN297" s="132"/>
      <c r="CX297" s="132"/>
      <c r="CY297" s="132"/>
      <c r="CZ297" s="132"/>
      <c r="DA297" s="132"/>
      <c r="DB297" s="132"/>
      <c r="DC297" s="132"/>
      <c r="DD297" s="132"/>
      <c r="DE297" s="132"/>
      <c r="DH297" s="132"/>
      <c r="DR297" s="132"/>
      <c r="EB297" s="132"/>
      <c r="EL297" s="132"/>
      <c r="EV297" s="132"/>
      <c r="FF297" s="132"/>
      <c r="FP297" s="132"/>
      <c r="FZ297" s="132"/>
      <c r="GJ297" s="132"/>
      <c r="GT297" s="132"/>
      <c r="HD297" s="132"/>
      <c r="HN297" s="132"/>
      <c r="HX297" s="132"/>
      <c r="IH297" s="132"/>
      <c r="IR297" s="132"/>
      <c r="JB297" s="132"/>
      <c r="JL297" s="132"/>
      <c r="JV297" s="132"/>
      <c r="KF297" s="132"/>
      <c r="KP297" s="132"/>
    </row>
    <row xmlns:x14ac="http://schemas.microsoft.com/office/spreadsheetml/2009/9/ac" r="298" s="3" customFormat="true" x14ac:dyDescent="0.25">
      <c r="A298" s="425"/>
      <c r="B298" s="132"/>
      <c r="L298" s="132"/>
      <c r="V298" s="132"/>
      <c r="AF298" s="132"/>
      <c r="AP298" s="132"/>
      <c r="AZ298" s="132"/>
      <c r="BJ298" s="132"/>
      <c r="BT298" s="132"/>
      <c r="CD298" s="132"/>
      <c r="CN298" s="132"/>
      <c r="CX298" s="132"/>
      <c r="CY298" s="132"/>
      <c r="CZ298" s="132"/>
      <c r="DA298" s="132"/>
      <c r="DB298" s="132"/>
      <c r="DC298" s="132"/>
      <c r="DD298" s="132"/>
      <c r="DE298" s="132"/>
      <c r="DH298" s="132"/>
      <c r="DR298" s="132"/>
      <c r="EB298" s="132"/>
      <c r="EL298" s="132"/>
      <c r="EV298" s="132"/>
      <c r="FF298" s="132"/>
      <c r="FP298" s="132"/>
      <c r="FZ298" s="132"/>
      <c r="GJ298" s="132"/>
      <c r="GT298" s="132"/>
      <c r="HD298" s="132"/>
      <c r="HN298" s="132"/>
      <c r="HX298" s="132"/>
      <c r="IH298" s="132"/>
      <c r="IR298" s="132"/>
      <c r="JB298" s="132"/>
      <c r="JL298" s="132"/>
      <c r="JV298" s="132"/>
      <c r="KF298" s="132"/>
      <c r="KP298" s="132"/>
    </row>
    <row xmlns:x14ac="http://schemas.microsoft.com/office/spreadsheetml/2009/9/ac" r="299" s="3" customFormat="true" x14ac:dyDescent="0.25">
      <c r="A299" s="425"/>
      <c r="B299" s="132"/>
      <c r="L299" s="132"/>
      <c r="V299" s="132"/>
      <c r="AF299" s="132"/>
      <c r="AP299" s="132"/>
      <c r="AZ299" s="132"/>
      <c r="BJ299" s="132"/>
      <c r="BT299" s="132"/>
      <c r="CD299" s="132"/>
      <c r="CN299" s="132"/>
      <c r="CX299" s="132"/>
      <c r="CY299" s="132"/>
      <c r="CZ299" s="132"/>
      <c r="DA299" s="132"/>
      <c r="DB299" s="132"/>
      <c r="DC299" s="132"/>
      <c r="DD299" s="132"/>
      <c r="DE299" s="132"/>
      <c r="DH299" s="132"/>
      <c r="DR299" s="132"/>
      <c r="EB299" s="132"/>
      <c r="EL299" s="132"/>
      <c r="EV299" s="132"/>
      <c r="FF299" s="132"/>
      <c r="FP299" s="132"/>
      <c r="FZ299" s="132"/>
      <c r="GJ299" s="132"/>
      <c r="GT299" s="132"/>
      <c r="HD299" s="132"/>
      <c r="HN299" s="132"/>
      <c r="HX299" s="132"/>
      <c r="IH299" s="132"/>
      <c r="IR299" s="132"/>
      <c r="JB299" s="132"/>
      <c r="JL299" s="132"/>
      <c r="JV299" s="132"/>
      <c r="KF299" s="132"/>
      <c r="KP299" s="132"/>
    </row>
    <row xmlns:x14ac="http://schemas.microsoft.com/office/spreadsheetml/2009/9/ac" r="300" s="3" customFormat="true" x14ac:dyDescent="0.25">
      <c r="A300" s="425"/>
      <c r="B300" s="132"/>
      <c r="L300" s="132"/>
      <c r="V300" s="132"/>
      <c r="AF300" s="132"/>
      <c r="AP300" s="132"/>
      <c r="AZ300" s="132"/>
      <c r="BJ300" s="132"/>
      <c r="BT300" s="132"/>
      <c r="CD300" s="132"/>
      <c r="CN300" s="132"/>
      <c r="CX300" s="132"/>
      <c r="CY300" s="132"/>
      <c r="CZ300" s="132"/>
      <c r="DA300" s="132"/>
      <c r="DB300" s="132"/>
      <c r="DC300" s="132"/>
      <c r="DD300" s="132"/>
      <c r="DE300" s="132"/>
      <c r="DH300" s="132"/>
      <c r="DR300" s="132"/>
      <c r="EB300" s="132"/>
      <c r="EL300" s="132"/>
      <c r="EV300" s="132"/>
      <c r="FF300" s="132"/>
      <c r="FP300" s="132"/>
      <c r="FZ300" s="132"/>
      <c r="GJ300" s="132"/>
      <c r="GT300" s="132"/>
      <c r="HD300" s="132"/>
      <c r="HN300" s="132"/>
      <c r="HX300" s="132"/>
      <c r="IH300" s="132"/>
      <c r="IR300" s="132"/>
      <c r="JB300" s="132"/>
      <c r="JL300" s="132"/>
      <c r="JV300" s="132"/>
      <c r="KF300" s="132"/>
      <c r="KP300" s="132"/>
    </row>
    <row xmlns:x14ac="http://schemas.microsoft.com/office/spreadsheetml/2009/9/ac" r="301" s="3" customFormat="true" x14ac:dyDescent="0.25">
      <c r="A301" s="425"/>
      <c r="B301" s="132"/>
      <c r="L301" s="132"/>
      <c r="V301" s="132"/>
      <c r="AF301" s="132"/>
      <c r="AP301" s="132"/>
      <c r="AZ301" s="132"/>
      <c r="BJ301" s="132"/>
      <c r="BT301" s="132"/>
      <c r="CD301" s="132"/>
      <c r="CN301" s="132"/>
      <c r="CX301" s="132"/>
      <c r="CY301" s="132"/>
      <c r="CZ301" s="132"/>
      <c r="DA301" s="132"/>
      <c r="DB301" s="132"/>
      <c r="DC301" s="132"/>
      <c r="DD301" s="132"/>
      <c r="DE301" s="132"/>
      <c r="DH301" s="132"/>
      <c r="DR301" s="132"/>
      <c r="EB301" s="132"/>
      <c r="EL301" s="132"/>
      <c r="EV301" s="132"/>
      <c r="FF301" s="132"/>
      <c r="FP301" s="132"/>
      <c r="FZ301" s="132"/>
      <c r="GJ301" s="132"/>
      <c r="GT301" s="132"/>
      <c r="HD301" s="132"/>
      <c r="HN301" s="132"/>
      <c r="HX301" s="132"/>
      <c r="IH301" s="132"/>
      <c r="IR301" s="132"/>
      <c r="JB301" s="132"/>
      <c r="JL301" s="132"/>
      <c r="JV301" s="132"/>
      <c r="KF301" s="132"/>
      <c r="KP301" s="132"/>
    </row>
    <row xmlns:x14ac="http://schemas.microsoft.com/office/spreadsheetml/2009/9/ac" r="302" s="3" customFormat="true" x14ac:dyDescent="0.25">
      <c r="A302" s="425"/>
      <c r="B302" s="132"/>
      <c r="L302" s="132"/>
      <c r="V302" s="132"/>
      <c r="AF302" s="132"/>
      <c r="AP302" s="132"/>
      <c r="AZ302" s="132"/>
      <c r="BJ302" s="132"/>
      <c r="BT302" s="132"/>
      <c r="CD302" s="132"/>
      <c r="CN302" s="132"/>
      <c r="CX302" s="132"/>
      <c r="CY302" s="132"/>
      <c r="CZ302" s="132"/>
      <c r="DA302" s="132"/>
      <c r="DB302" s="132"/>
      <c r="DC302" s="132"/>
      <c r="DD302" s="132"/>
      <c r="DE302" s="132"/>
      <c r="DH302" s="132"/>
      <c r="DR302" s="132"/>
      <c r="EB302" s="132"/>
      <c r="EL302" s="132"/>
      <c r="EV302" s="132"/>
      <c r="FF302" s="132"/>
      <c r="FP302" s="132"/>
      <c r="FZ302" s="132"/>
      <c r="GJ302" s="132"/>
      <c r="GT302" s="132"/>
      <c r="HD302" s="132"/>
      <c r="HN302" s="132"/>
      <c r="HX302" s="132"/>
      <c r="IH302" s="132"/>
      <c r="IR302" s="132"/>
      <c r="JB302" s="132"/>
      <c r="JL302" s="132"/>
      <c r="JV302" s="132"/>
      <c r="KF302" s="132"/>
      <c r="KP302" s="132"/>
    </row>
    <row xmlns:x14ac="http://schemas.microsoft.com/office/spreadsheetml/2009/9/ac" r="303" s="3" customFormat="true" x14ac:dyDescent="0.25">
      <c r="A303" s="425"/>
      <c r="B303" s="132"/>
      <c r="L303" s="132"/>
      <c r="V303" s="132"/>
      <c r="AF303" s="132"/>
      <c r="AP303" s="132"/>
      <c r="AZ303" s="132"/>
      <c r="BJ303" s="132"/>
      <c r="BT303" s="132"/>
      <c r="CD303" s="132"/>
      <c r="CN303" s="132"/>
      <c r="CX303" s="132"/>
      <c r="CY303" s="132"/>
      <c r="CZ303" s="132"/>
      <c r="DA303" s="132"/>
      <c r="DB303" s="132"/>
      <c r="DC303" s="132"/>
      <c r="DD303" s="132"/>
      <c r="DE303" s="132"/>
      <c r="DH303" s="132"/>
      <c r="DR303" s="132"/>
      <c r="EB303" s="132"/>
      <c r="EL303" s="132"/>
      <c r="EV303" s="132"/>
      <c r="FF303" s="132"/>
      <c r="FP303" s="132"/>
      <c r="FZ303" s="132"/>
      <c r="GJ303" s="132"/>
      <c r="GT303" s="132"/>
      <c r="HD303" s="132"/>
      <c r="HN303" s="132"/>
      <c r="HX303" s="132"/>
      <c r="IH303" s="132"/>
      <c r="IR303" s="132"/>
      <c r="JB303" s="132"/>
      <c r="JL303" s="132"/>
      <c r="JV303" s="132"/>
      <c r="KF303" s="132"/>
      <c r="KP303" s="132"/>
    </row>
    <row xmlns:x14ac="http://schemas.microsoft.com/office/spreadsheetml/2009/9/ac" r="304" s="3" customFormat="true" x14ac:dyDescent="0.25">
      <c r="A304" s="425"/>
      <c r="B304" s="132"/>
      <c r="L304" s="132"/>
      <c r="V304" s="132"/>
      <c r="AF304" s="132"/>
      <c r="AP304" s="132"/>
      <c r="AZ304" s="132"/>
      <c r="BJ304" s="132"/>
      <c r="BT304" s="132"/>
      <c r="CD304" s="132"/>
      <c r="CN304" s="132"/>
      <c r="CX304" s="132"/>
      <c r="CY304" s="132"/>
      <c r="CZ304" s="132"/>
      <c r="DA304" s="132"/>
      <c r="DB304" s="132"/>
      <c r="DC304" s="132"/>
      <c r="DD304" s="132"/>
      <c r="DE304" s="132"/>
      <c r="DH304" s="132"/>
      <c r="DR304" s="132"/>
      <c r="EB304" s="132"/>
      <c r="EL304" s="132"/>
      <c r="EV304" s="132"/>
      <c r="FF304" s="132"/>
      <c r="FP304" s="132"/>
      <c r="FZ304" s="132"/>
      <c r="GJ304" s="132"/>
      <c r="GT304" s="132"/>
      <c r="HD304" s="132"/>
      <c r="HN304" s="132"/>
      <c r="HX304" s="132"/>
      <c r="IH304" s="132"/>
      <c r="IR304" s="132"/>
      <c r="JB304" s="132"/>
      <c r="JL304" s="132"/>
      <c r="JV304" s="132"/>
      <c r="KF304" s="132"/>
      <c r="KP304" s="132"/>
    </row>
    <row xmlns:x14ac="http://schemas.microsoft.com/office/spreadsheetml/2009/9/ac" r="305" s="3" customFormat="true" x14ac:dyDescent="0.25">
      <c r="A305" s="425"/>
      <c r="B305" s="132"/>
      <c r="L305" s="132"/>
      <c r="V305" s="132"/>
      <c r="AF305" s="132"/>
      <c r="AP305" s="132"/>
      <c r="AZ305" s="132"/>
      <c r="BJ305" s="132"/>
      <c r="BT305" s="132"/>
      <c r="CD305" s="132"/>
      <c r="CN305" s="132"/>
      <c r="CX305" s="132"/>
      <c r="CY305" s="132"/>
      <c r="CZ305" s="132"/>
      <c r="DA305" s="132"/>
      <c r="DB305" s="132"/>
      <c r="DC305" s="132"/>
      <c r="DD305" s="132"/>
      <c r="DE305" s="132"/>
      <c r="DH305" s="132"/>
      <c r="DR305" s="132"/>
      <c r="EB305" s="132"/>
      <c r="EL305" s="132"/>
      <c r="EV305" s="132"/>
      <c r="FF305" s="132"/>
      <c r="FP305" s="132"/>
      <c r="FZ305" s="132"/>
      <c r="GJ305" s="132"/>
      <c r="GT305" s="132"/>
      <c r="HD305" s="132"/>
      <c r="HN305" s="132"/>
      <c r="HX305" s="132"/>
      <c r="IH305" s="132"/>
      <c r="IR305" s="132"/>
      <c r="JB305" s="132"/>
      <c r="JL305" s="132"/>
      <c r="JV305" s="132"/>
      <c r="KF305" s="132"/>
      <c r="KP305" s="132"/>
    </row>
    <row xmlns:x14ac="http://schemas.microsoft.com/office/spreadsheetml/2009/9/ac" r="306" s="3" customFormat="true" x14ac:dyDescent="0.25">
      <c r="A306" s="425"/>
      <c r="B306" s="132"/>
      <c r="L306" s="132"/>
      <c r="V306" s="132"/>
      <c r="AF306" s="132"/>
      <c r="AP306" s="132"/>
      <c r="AZ306" s="132"/>
      <c r="BJ306" s="132"/>
      <c r="BT306" s="132"/>
      <c r="CD306" s="132"/>
      <c r="CN306" s="132"/>
      <c r="CX306" s="132"/>
      <c r="CY306" s="132"/>
      <c r="CZ306" s="132"/>
      <c r="DA306" s="132"/>
      <c r="DB306" s="132"/>
      <c r="DC306" s="132"/>
      <c r="DD306" s="132"/>
      <c r="DE306" s="132"/>
      <c r="DH306" s="132"/>
      <c r="DR306" s="132"/>
      <c r="EB306" s="132"/>
      <c r="EL306" s="132"/>
      <c r="EV306" s="132"/>
      <c r="FF306" s="132"/>
      <c r="FP306" s="132"/>
      <c r="FZ306" s="132"/>
      <c r="GJ306" s="132"/>
      <c r="GT306" s="132"/>
      <c r="HD306" s="132"/>
      <c r="HN306" s="132"/>
      <c r="HX306" s="132"/>
      <c r="IH306" s="132"/>
      <c r="IR306" s="132"/>
      <c r="JB306" s="132"/>
      <c r="JL306" s="132"/>
      <c r="JV306" s="132"/>
      <c r="KF306" s="132"/>
      <c r="KP306" s="132"/>
    </row>
    <row xmlns:x14ac="http://schemas.microsoft.com/office/spreadsheetml/2009/9/ac" r="307" s="3" customFormat="true" x14ac:dyDescent="0.25">
      <c r="A307" s="425"/>
      <c r="B307" s="132"/>
      <c r="L307" s="132"/>
      <c r="V307" s="132"/>
      <c r="AF307" s="132"/>
      <c r="AP307" s="132"/>
      <c r="AZ307" s="132"/>
      <c r="BJ307" s="132"/>
      <c r="BT307" s="132"/>
      <c r="CD307" s="132"/>
      <c r="CN307" s="132"/>
      <c r="CX307" s="132"/>
      <c r="CY307" s="132"/>
      <c r="CZ307" s="132"/>
      <c r="DA307" s="132"/>
      <c r="DB307" s="132"/>
      <c r="DC307" s="132"/>
      <c r="DD307" s="132"/>
      <c r="DE307" s="132"/>
      <c r="DH307" s="132"/>
      <c r="DR307" s="132"/>
      <c r="EB307" s="132"/>
      <c r="EL307" s="132"/>
      <c r="EV307" s="132"/>
      <c r="FF307" s="132"/>
      <c r="FP307" s="132"/>
      <c r="FZ307" s="132"/>
      <c r="GJ307" s="132"/>
      <c r="GT307" s="132"/>
      <c r="HD307" s="132"/>
      <c r="HN307" s="132"/>
      <c r="HX307" s="132"/>
      <c r="IH307" s="132"/>
      <c r="IR307" s="132"/>
      <c r="JB307" s="132"/>
      <c r="JL307" s="132"/>
      <c r="JV307" s="132"/>
      <c r="KF307" s="132"/>
      <c r="KP307" s="132"/>
    </row>
    <row xmlns:x14ac="http://schemas.microsoft.com/office/spreadsheetml/2009/9/ac" r="308" s="3" customFormat="true" x14ac:dyDescent="0.25">
      <c r="A308" s="425"/>
      <c r="B308" s="132"/>
      <c r="L308" s="132"/>
      <c r="V308" s="132"/>
      <c r="AF308" s="132"/>
      <c r="AP308" s="132"/>
      <c r="AZ308" s="132"/>
      <c r="BJ308" s="132"/>
      <c r="BT308" s="132"/>
      <c r="CD308" s="132"/>
      <c r="CN308" s="132"/>
      <c r="CX308" s="132"/>
      <c r="CY308" s="132"/>
      <c r="CZ308" s="132"/>
      <c r="DA308" s="132"/>
      <c r="DB308" s="132"/>
      <c r="DC308" s="132"/>
      <c r="DD308" s="132"/>
      <c r="DE308" s="132"/>
      <c r="DH308" s="132"/>
      <c r="DR308" s="132"/>
      <c r="EB308" s="132"/>
      <c r="EL308" s="132"/>
      <c r="EV308" s="132"/>
      <c r="FF308" s="132"/>
      <c r="FP308" s="132"/>
      <c r="FZ308" s="132"/>
      <c r="GJ308" s="132"/>
      <c r="GT308" s="132"/>
      <c r="HD308" s="132"/>
      <c r="HN308" s="132"/>
      <c r="HX308" s="132"/>
      <c r="IH308" s="132"/>
      <c r="IR308" s="132"/>
      <c r="JB308" s="132"/>
      <c r="JL308" s="132"/>
      <c r="JV308" s="132"/>
      <c r="KF308" s="132"/>
      <c r="KP308" s="132"/>
    </row>
    <row xmlns:x14ac="http://schemas.microsoft.com/office/spreadsheetml/2009/9/ac" r="309" s="3" customFormat="true" x14ac:dyDescent="0.25">
      <c r="A309" s="425"/>
      <c r="B309" s="132"/>
      <c r="L309" s="132"/>
      <c r="V309" s="132"/>
      <c r="AF309" s="132"/>
      <c r="AP309" s="132"/>
      <c r="AZ309" s="132"/>
      <c r="BJ309" s="132"/>
      <c r="BT309" s="132"/>
      <c r="CD309" s="132"/>
      <c r="CN309" s="132"/>
      <c r="CX309" s="132"/>
      <c r="CY309" s="132"/>
      <c r="CZ309" s="132"/>
      <c r="DA309" s="132"/>
      <c r="DB309" s="132"/>
      <c r="DC309" s="132"/>
      <c r="DD309" s="132"/>
      <c r="DE309" s="132"/>
      <c r="DH309" s="132"/>
      <c r="DR309" s="132"/>
      <c r="EB309" s="132"/>
      <c r="EL309" s="132"/>
      <c r="EV309" s="132"/>
      <c r="FF309" s="132"/>
      <c r="FP309" s="132"/>
      <c r="FZ309" s="132"/>
      <c r="GJ309" s="132"/>
      <c r="GT309" s="132"/>
      <c r="HD309" s="132"/>
      <c r="HN309" s="132"/>
      <c r="HX309" s="132"/>
      <c r="IH309" s="132"/>
      <c r="IR309" s="132"/>
      <c r="JB309" s="132"/>
      <c r="JL309" s="132"/>
      <c r="JV309" s="132"/>
      <c r="KF309" s="132"/>
      <c r="KP309" s="132"/>
    </row>
    <row xmlns:x14ac="http://schemas.microsoft.com/office/spreadsheetml/2009/9/ac" r="310" s="3" customFormat="true" x14ac:dyDescent="0.25">
      <c r="A310" s="425"/>
      <c r="B310" s="132"/>
      <c r="L310" s="132"/>
      <c r="V310" s="132"/>
      <c r="AF310" s="132"/>
      <c r="AP310" s="132"/>
      <c r="AZ310" s="132"/>
      <c r="BJ310" s="132"/>
      <c r="BT310" s="132"/>
      <c r="CD310" s="132"/>
      <c r="CN310" s="132"/>
      <c r="CX310" s="132"/>
      <c r="CY310" s="132"/>
      <c r="CZ310" s="132"/>
      <c r="DA310" s="132"/>
      <c r="DB310" s="132"/>
      <c r="DC310" s="132"/>
      <c r="DD310" s="132"/>
      <c r="DE310" s="132"/>
      <c r="DH310" s="132"/>
      <c r="DR310" s="132"/>
      <c r="EB310" s="132"/>
      <c r="EL310" s="132"/>
      <c r="EV310" s="132"/>
      <c r="FF310" s="132"/>
      <c r="FP310" s="132"/>
      <c r="FZ310" s="132"/>
      <c r="GJ310" s="132"/>
      <c r="GT310" s="132"/>
      <c r="HD310" s="132"/>
      <c r="HN310" s="132"/>
      <c r="HX310" s="132"/>
      <c r="IH310" s="132"/>
      <c r="IR310" s="132"/>
      <c r="JB310" s="132"/>
      <c r="JL310" s="132"/>
      <c r="JV310" s="132"/>
      <c r="KF310" s="132"/>
      <c r="KP310" s="132"/>
    </row>
    <row xmlns:x14ac="http://schemas.microsoft.com/office/spreadsheetml/2009/9/ac" r="311" s="3" customFormat="true" x14ac:dyDescent="0.25">
      <c r="A311" s="425"/>
      <c r="B311" s="132"/>
      <c r="L311" s="132"/>
      <c r="V311" s="132"/>
      <c r="AF311" s="132"/>
      <c r="AP311" s="132"/>
      <c r="AZ311" s="132"/>
      <c r="BJ311" s="132"/>
      <c r="BT311" s="132"/>
      <c r="CD311" s="132"/>
      <c r="CN311" s="132"/>
      <c r="CX311" s="132"/>
      <c r="CY311" s="132"/>
      <c r="CZ311" s="132"/>
      <c r="DA311" s="132"/>
      <c r="DB311" s="132"/>
      <c r="DC311" s="132"/>
      <c r="DD311" s="132"/>
      <c r="DE311" s="132"/>
      <c r="DH311" s="132"/>
      <c r="DR311" s="132"/>
      <c r="EB311" s="132"/>
      <c r="EL311" s="132"/>
      <c r="EV311" s="132"/>
      <c r="FF311" s="132"/>
      <c r="FP311" s="132"/>
      <c r="FZ311" s="132"/>
      <c r="GJ311" s="132"/>
      <c r="GT311" s="132"/>
      <c r="HD311" s="132"/>
      <c r="HN311" s="132"/>
      <c r="HX311" s="132"/>
      <c r="IH311" s="132"/>
      <c r="IR311" s="132"/>
      <c r="JB311" s="132"/>
      <c r="JL311" s="132"/>
      <c r="JV311" s="132"/>
      <c r="KF311" s="132"/>
      <c r="KP311" s="132"/>
    </row>
    <row xmlns:x14ac="http://schemas.microsoft.com/office/spreadsheetml/2009/9/ac" r="312" s="3" customFormat="true" x14ac:dyDescent="0.25">
      <c r="A312" s="425"/>
      <c r="B312" s="132"/>
      <c r="L312" s="132"/>
      <c r="V312" s="132"/>
      <c r="AF312" s="132"/>
      <c r="AP312" s="132"/>
      <c r="AZ312" s="132"/>
      <c r="BJ312" s="132"/>
      <c r="BT312" s="132"/>
      <c r="CD312" s="132"/>
      <c r="CN312" s="132"/>
      <c r="CX312" s="132"/>
      <c r="CY312" s="132"/>
      <c r="CZ312" s="132"/>
      <c r="DA312" s="132"/>
      <c r="DB312" s="132"/>
      <c r="DC312" s="132"/>
      <c r="DD312" s="132"/>
      <c r="DE312" s="132"/>
      <c r="DH312" s="132"/>
      <c r="DR312" s="132"/>
      <c r="EB312" s="132"/>
      <c r="EL312" s="132"/>
      <c r="EV312" s="132"/>
      <c r="FF312" s="132"/>
      <c r="FP312" s="132"/>
      <c r="FZ312" s="132"/>
      <c r="GJ312" s="132"/>
      <c r="GT312" s="132"/>
      <c r="HD312" s="132"/>
      <c r="HN312" s="132"/>
      <c r="HX312" s="132"/>
      <c r="IH312" s="132"/>
      <c r="IR312" s="132"/>
      <c r="JB312" s="132"/>
      <c r="JL312" s="132"/>
      <c r="JV312" s="132"/>
      <c r="KF312" s="132"/>
      <c r="KP312" s="132"/>
    </row>
    <row xmlns:x14ac="http://schemas.microsoft.com/office/spreadsheetml/2009/9/ac" r="313" s="3" customFormat="true" x14ac:dyDescent="0.25">
      <c r="A313" s="425"/>
      <c r="B313" s="132"/>
      <c r="L313" s="132"/>
      <c r="V313" s="132"/>
      <c r="AF313" s="132"/>
      <c r="AP313" s="132"/>
      <c r="AZ313" s="132"/>
      <c r="BJ313" s="132"/>
      <c r="BT313" s="132"/>
      <c r="CD313" s="132"/>
      <c r="CN313" s="132"/>
      <c r="CX313" s="132"/>
      <c r="CY313" s="132"/>
      <c r="CZ313" s="132"/>
      <c r="DA313" s="132"/>
      <c r="DB313" s="132"/>
      <c r="DC313" s="132"/>
      <c r="DD313" s="132"/>
      <c r="DE313" s="132"/>
      <c r="DH313" s="132"/>
      <c r="DR313" s="132"/>
      <c r="EB313" s="132"/>
      <c r="EL313" s="132"/>
      <c r="EV313" s="132"/>
      <c r="FF313" s="132"/>
      <c r="FP313" s="132"/>
      <c r="FZ313" s="132"/>
      <c r="GJ313" s="132"/>
      <c r="GT313" s="132"/>
      <c r="HD313" s="132"/>
      <c r="HN313" s="132"/>
      <c r="HX313" s="132"/>
      <c r="IH313" s="132"/>
      <c r="IR313" s="132"/>
      <c r="JB313" s="132"/>
      <c r="JL313" s="132"/>
      <c r="JV313" s="132"/>
      <c r="KF313" s="132"/>
      <c r="KP313" s="132"/>
    </row>
    <row xmlns:x14ac="http://schemas.microsoft.com/office/spreadsheetml/2009/9/ac" r="314" s="3" customFormat="true" x14ac:dyDescent="0.25">
      <c r="A314" s="425"/>
      <c r="B314" s="132"/>
      <c r="L314" s="132"/>
      <c r="V314" s="132"/>
      <c r="AF314" s="132"/>
      <c r="AP314" s="132"/>
      <c r="AZ314" s="132"/>
      <c r="BJ314" s="132"/>
      <c r="BT314" s="132"/>
      <c r="CD314" s="132"/>
      <c r="CN314" s="132"/>
      <c r="CX314" s="132"/>
      <c r="CY314" s="132"/>
      <c r="CZ314" s="132"/>
      <c r="DA314" s="132"/>
      <c r="DB314" s="132"/>
      <c r="DC314" s="132"/>
      <c r="DD314" s="132"/>
      <c r="DE314" s="132"/>
      <c r="DH314" s="132"/>
      <c r="DR314" s="132"/>
      <c r="EB314" s="132"/>
      <c r="EL314" s="132"/>
      <c r="EV314" s="132"/>
      <c r="FF314" s="132"/>
      <c r="FP314" s="132"/>
      <c r="FZ314" s="132"/>
      <c r="GJ314" s="132"/>
      <c r="GT314" s="132"/>
      <c r="HD314" s="132"/>
      <c r="HN314" s="132"/>
      <c r="HX314" s="132"/>
      <c r="IH314" s="132"/>
      <c r="IR314" s="132"/>
      <c r="JB314" s="132"/>
      <c r="JL314" s="132"/>
      <c r="JV314" s="132"/>
      <c r="KF314" s="132"/>
      <c r="KP314" s="132"/>
    </row>
    <row xmlns:x14ac="http://schemas.microsoft.com/office/spreadsheetml/2009/9/ac" r="315" s="3" customFormat="true" x14ac:dyDescent="0.25">
      <c r="A315" s="425"/>
      <c r="B315" s="132"/>
      <c r="L315" s="132"/>
      <c r="V315" s="132"/>
      <c r="AF315" s="132"/>
      <c r="AP315" s="132"/>
      <c r="AZ315" s="132"/>
      <c r="BJ315" s="132"/>
      <c r="BT315" s="132"/>
      <c r="CD315" s="132"/>
      <c r="CN315" s="132"/>
      <c r="CX315" s="132"/>
      <c r="CY315" s="132"/>
      <c r="CZ315" s="132"/>
      <c r="DA315" s="132"/>
      <c r="DB315" s="132"/>
      <c r="DC315" s="132"/>
      <c r="DD315" s="132"/>
      <c r="DE315" s="132"/>
      <c r="DH315" s="132"/>
      <c r="DR315" s="132"/>
      <c r="EB315" s="132"/>
      <c r="EL315" s="132"/>
      <c r="EV315" s="132"/>
      <c r="FF315" s="132"/>
      <c r="FP315" s="132"/>
      <c r="FZ315" s="132"/>
      <c r="GJ315" s="132"/>
      <c r="GT315" s="132"/>
      <c r="HD315" s="132"/>
      <c r="HN315" s="132"/>
      <c r="HX315" s="132"/>
      <c r="IH315" s="132"/>
      <c r="IR315" s="132"/>
      <c r="JB315" s="132"/>
      <c r="JL315" s="132"/>
      <c r="JV315" s="132"/>
      <c r="KF315" s="132"/>
      <c r="KP315" s="132"/>
    </row>
    <row xmlns:x14ac="http://schemas.microsoft.com/office/spreadsheetml/2009/9/ac" r="316" s="3" customFormat="true" x14ac:dyDescent="0.25">
      <c r="A316" s="425"/>
      <c r="B316" s="132"/>
      <c r="L316" s="132"/>
      <c r="V316" s="132"/>
      <c r="AF316" s="132"/>
      <c r="AP316" s="132"/>
      <c r="AZ316" s="132"/>
      <c r="BJ316" s="132"/>
      <c r="BT316" s="132"/>
      <c r="CD316" s="132"/>
      <c r="CN316" s="132"/>
      <c r="CX316" s="132"/>
      <c r="CY316" s="132"/>
      <c r="CZ316" s="132"/>
      <c r="DA316" s="132"/>
      <c r="DB316" s="132"/>
      <c r="DC316" s="132"/>
      <c r="DD316" s="132"/>
      <c r="DE316" s="132"/>
      <c r="DH316" s="132"/>
      <c r="DR316" s="132"/>
      <c r="EB316" s="132"/>
      <c r="EL316" s="132"/>
      <c r="EV316" s="132"/>
      <c r="FF316" s="132"/>
      <c r="FP316" s="132"/>
      <c r="FZ316" s="132"/>
      <c r="GJ316" s="132"/>
      <c r="GT316" s="132"/>
      <c r="HD316" s="132"/>
      <c r="HN316" s="132"/>
      <c r="HX316" s="132"/>
      <c r="IH316" s="132"/>
      <c r="IR316" s="132"/>
      <c r="JB316" s="132"/>
      <c r="JL316" s="132"/>
      <c r="JV316" s="132"/>
      <c r="KF316" s="132"/>
      <c r="KP316" s="132"/>
    </row>
    <row xmlns:x14ac="http://schemas.microsoft.com/office/spreadsheetml/2009/9/ac" r="317" s="3" customFormat="true" x14ac:dyDescent="0.25">
      <c r="A317" s="425"/>
      <c r="B317" s="132"/>
      <c r="L317" s="132"/>
      <c r="V317" s="132"/>
      <c r="AF317" s="132"/>
      <c r="AP317" s="132"/>
      <c r="AZ317" s="132"/>
      <c r="BJ317" s="132"/>
      <c r="BT317" s="132"/>
      <c r="CD317" s="132"/>
      <c r="CN317" s="132"/>
      <c r="CX317" s="132"/>
      <c r="CY317" s="132"/>
      <c r="CZ317" s="132"/>
      <c r="DA317" s="132"/>
      <c r="DB317" s="132"/>
      <c r="DC317" s="132"/>
      <c r="DD317" s="132"/>
      <c r="DE317" s="132"/>
      <c r="DH317" s="132"/>
      <c r="DR317" s="132"/>
      <c r="EB317" s="132"/>
      <c r="EL317" s="132"/>
      <c r="EV317" s="132"/>
      <c r="FF317" s="132"/>
      <c r="FP317" s="132"/>
      <c r="FZ317" s="132"/>
      <c r="GJ317" s="132"/>
      <c r="GT317" s="132"/>
      <c r="HD317" s="132"/>
      <c r="HN317" s="132"/>
      <c r="HX317" s="132"/>
      <c r="IH317" s="132"/>
      <c r="IR317" s="132"/>
      <c r="JB317" s="132"/>
      <c r="JL317" s="132"/>
      <c r="JV317" s="132"/>
      <c r="KF317" s="132"/>
      <c r="KP317" s="132"/>
    </row>
    <row xmlns:x14ac="http://schemas.microsoft.com/office/spreadsheetml/2009/9/ac" r="318" s="3" customFormat="true" x14ac:dyDescent="0.25">
      <c r="A318" s="425"/>
      <c r="B318" s="132"/>
      <c r="L318" s="132"/>
      <c r="V318" s="132"/>
      <c r="AF318" s="132"/>
      <c r="AP318" s="132"/>
      <c r="AZ318" s="132"/>
      <c r="BJ318" s="132"/>
      <c r="BT318" s="132"/>
      <c r="CD318" s="132"/>
      <c r="CN318" s="132"/>
      <c r="CX318" s="132"/>
      <c r="CY318" s="132"/>
      <c r="CZ318" s="132"/>
      <c r="DA318" s="132"/>
      <c r="DB318" s="132"/>
      <c r="DC318" s="132"/>
      <c r="DD318" s="132"/>
      <c r="DE318" s="132"/>
      <c r="DH318" s="132"/>
      <c r="DR318" s="132"/>
      <c r="EB318" s="132"/>
      <c r="EL318" s="132"/>
      <c r="EV318" s="132"/>
      <c r="FF318" s="132"/>
      <c r="FP318" s="132"/>
      <c r="FZ318" s="132"/>
      <c r="GJ318" s="132"/>
      <c r="GT318" s="132"/>
      <c r="HD318" s="132"/>
      <c r="HN318" s="132"/>
      <c r="HX318" s="132"/>
      <c r="IH318" s="132"/>
      <c r="IR318" s="132"/>
      <c r="JB318" s="132"/>
      <c r="JL318" s="132"/>
      <c r="JV318" s="132"/>
      <c r="KF318" s="132"/>
      <c r="KP318" s="132"/>
    </row>
    <row xmlns:x14ac="http://schemas.microsoft.com/office/spreadsheetml/2009/9/ac" r="319" s="3" customFormat="true" x14ac:dyDescent="0.25">
      <c r="A319" s="425"/>
      <c r="B319" s="132"/>
      <c r="L319" s="132"/>
      <c r="V319" s="132"/>
      <c r="AF319" s="132"/>
      <c r="AP319" s="132"/>
      <c r="AZ319" s="132"/>
      <c r="BJ319" s="132"/>
      <c r="BT319" s="132"/>
      <c r="CD319" s="132"/>
      <c r="CN319" s="132"/>
      <c r="CX319" s="132"/>
      <c r="CY319" s="132"/>
      <c r="CZ319" s="132"/>
      <c r="DA319" s="132"/>
      <c r="DB319" s="132"/>
      <c r="DC319" s="132"/>
      <c r="DD319" s="132"/>
      <c r="DE319" s="132"/>
      <c r="DH319" s="132"/>
      <c r="DR319" s="132"/>
      <c r="EB319" s="132"/>
      <c r="EL319" s="132"/>
      <c r="EV319" s="132"/>
      <c r="FF319" s="132"/>
      <c r="FP319" s="132"/>
      <c r="FZ319" s="132"/>
      <c r="GJ319" s="132"/>
      <c r="GT319" s="132"/>
      <c r="HD319" s="132"/>
      <c r="HN319" s="132"/>
      <c r="HX319" s="132"/>
      <c r="IH319" s="132"/>
      <c r="IR319" s="132"/>
      <c r="JB319" s="132"/>
      <c r="JL319" s="132"/>
      <c r="JV319" s="132"/>
      <c r="KF319" s="132"/>
      <c r="KP319" s="132"/>
    </row>
    <row xmlns:x14ac="http://schemas.microsoft.com/office/spreadsheetml/2009/9/ac" r="320" s="3" customFormat="true" x14ac:dyDescent="0.25">
      <c r="A320" s="425"/>
      <c r="B320" s="132"/>
      <c r="L320" s="132"/>
      <c r="V320" s="132"/>
      <c r="AF320" s="132"/>
      <c r="AP320" s="132"/>
      <c r="AZ320" s="132"/>
      <c r="BJ320" s="132"/>
      <c r="BT320" s="132"/>
      <c r="CD320" s="132"/>
      <c r="CN320" s="132"/>
      <c r="CX320" s="132"/>
      <c r="CY320" s="132"/>
      <c r="CZ320" s="132"/>
      <c r="DA320" s="132"/>
      <c r="DB320" s="132"/>
      <c r="DC320" s="132"/>
      <c r="DD320" s="132"/>
      <c r="DE320" s="132"/>
      <c r="DH320" s="132"/>
      <c r="DR320" s="132"/>
      <c r="EB320" s="132"/>
      <c r="EL320" s="132"/>
      <c r="EV320" s="132"/>
      <c r="FF320" s="132"/>
      <c r="FP320" s="132"/>
      <c r="FZ320" s="132"/>
      <c r="GJ320" s="132"/>
      <c r="GT320" s="132"/>
      <c r="HD320" s="132"/>
      <c r="HN320" s="132"/>
      <c r="HX320" s="132"/>
      <c r="IH320" s="132"/>
      <c r="IR320" s="132"/>
      <c r="JB320" s="132"/>
      <c r="JL320" s="132"/>
      <c r="JV320" s="132"/>
      <c r="KF320" s="132"/>
      <c r="KP320" s="132"/>
    </row>
    <row xmlns:x14ac="http://schemas.microsoft.com/office/spreadsheetml/2009/9/ac" r="321" s="3" customFormat="true" x14ac:dyDescent="0.25">
      <c r="A321" s="425"/>
      <c r="B321" s="132"/>
      <c r="L321" s="132"/>
      <c r="V321" s="132"/>
      <c r="AF321" s="132"/>
      <c r="AP321" s="132"/>
      <c r="AZ321" s="132"/>
      <c r="BJ321" s="132"/>
      <c r="BT321" s="132"/>
      <c r="CD321" s="132"/>
      <c r="CN321" s="132"/>
      <c r="CX321" s="132"/>
      <c r="CY321" s="132"/>
      <c r="CZ321" s="132"/>
      <c r="DA321" s="132"/>
      <c r="DB321" s="132"/>
      <c r="DC321" s="132"/>
      <c r="DD321" s="132"/>
      <c r="DE321" s="132"/>
      <c r="DH321" s="132"/>
      <c r="DR321" s="132"/>
      <c r="EB321" s="132"/>
      <c r="EL321" s="132"/>
      <c r="EV321" s="132"/>
      <c r="FF321" s="132"/>
      <c r="FP321" s="132"/>
      <c r="FZ321" s="132"/>
      <c r="GJ321" s="132"/>
      <c r="GT321" s="132"/>
      <c r="HD321" s="132"/>
      <c r="HN321" s="132"/>
      <c r="HX321" s="132"/>
      <c r="IH321" s="132"/>
      <c r="IR321" s="132"/>
      <c r="JB321" s="132"/>
      <c r="JL321" s="132"/>
      <c r="JV321" s="132"/>
      <c r="KF321" s="132"/>
      <c r="KP321" s="132"/>
    </row>
    <row xmlns:x14ac="http://schemas.microsoft.com/office/spreadsheetml/2009/9/ac" r="322" s="3" customFormat="true" x14ac:dyDescent="0.25">
      <c r="A322" s="425"/>
      <c r="B322" s="132"/>
      <c r="L322" s="132"/>
      <c r="V322" s="132"/>
      <c r="AF322" s="132"/>
      <c r="AP322" s="132"/>
      <c r="AZ322" s="132"/>
      <c r="BJ322" s="132"/>
      <c r="BT322" s="132"/>
      <c r="CD322" s="132"/>
      <c r="CN322" s="132"/>
      <c r="CX322" s="132"/>
      <c r="CY322" s="132"/>
      <c r="CZ322" s="132"/>
      <c r="DA322" s="132"/>
      <c r="DB322" s="132"/>
      <c r="DC322" s="132"/>
      <c r="DD322" s="132"/>
      <c r="DE322" s="132"/>
      <c r="DH322" s="132"/>
      <c r="DR322" s="132"/>
      <c r="EB322" s="132"/>
      <c r="EL322" s="132"/>
      <c r="EV322" s="132"/>
      <c r="FF322" s="132"/>
      <c r="FP322" s="132"/>
      <c r="FZ322" s="132"/>
      <c r="GJ322" s="132"/>
      <c r="GT322" s="132"/>
      <c r="HD322" s="132"/>
      <c r="HN322" s="132"/>
      <c r="HX322" s="132"/>
      <c r="IH322" s="132"/>
      <c r="IR322" s="132"/>
      <c r="JB322" s="132"/>
      <c r="JL322" s="132"/>
      <c r="JV322" s="132"/>
      <c r="KF322" s="132"/>
      <c r="KP322" s="132"/>
    </row>
    <row xmlns:x14ac="http://schemas.microsoft.com/office/spreadsheetml/2009/9/ac" r="323" s="3" customFormat="true" x14ac:dyDescent="0.25">
      <c r="A323" s="425"/>
      <c r="B323" s="132"/>
      <c r="L323" s="132"/>
      <c r="V323" s="132"/>
      <c r="AF323" s="132"/>
      <c r="AP323" s="132"/>
      <c r="AZ323" s="132"/>
      <c r="BJ323" s="132"/>
      <c r="BT323" s="132"/>
      <c r="CD323" s="132"/>
      <c r="CN323" s="132"/>
      <c r="CX323" s="132"/>
      <c r="CY323" s="132"/>
      <c r="CZ323" s="132"/>
      <c r="DA323" s="132"/>
      <c r="DB323" s="132"/>
      <c r="DC323" s="132"/>
      <c r="DD323" s="132"/>
      <c r="DE323" s="132"/>
      <c r="DH323" s="132"/>
      <c r="DR323" s="132"/>
      <c r="EB323" s="132"/>
      <c r="EL323" s="132"/>
      <c r="EV323" s="132"/>
      <c r="FF323" s="132"/>
      <c r="FP323" s="132"/>
      <c r="FZ323" s="132"/>
      <c r="GJ323" s="132"/>
      <c r="GT323" s="132"/>
      <c r="HD323" s="132"/>
      <c r="HN323" s="132"/>
      <c r="HX323" s="132"/>
      <c r="IH323" s="132"/>
      <c r="IR323" s="132"/>
      <c r="JB323" s="132"/>
      <c r="JL323" s="132"/>
      <c r="JV323" s="132"/>
      <c r="KF323" s="132"/>
      <c r="KP323" s="132"/>
    </row>
    <row xmlns:x14ac="http://schemas.microsoft.com/office/spreadsheetml/2009/9/ac" r="324" s="3" customFormat="true" x14ac:dyDescent="0.25">
      <c r="A324" s="425"/>
      <c r="B324" s="132"/>
      <c r="L324" s="132"/>
      <c r="V324" s="132"/>
      <c r="AF324" s="132"/>
      <c r="AP324" s="132"/>
      <c r="AZ324" s="132"/>
      <c r="BJ324" s="132"/>
      <c r="BT324" s="132"/>
      <c r="CD324" s="132"/>
      <c r="CN324" s="132"/>
      <c r="CX324" s="132"/>
      <c r="CY324" s="132"/>
      <c r="CZ324" s="132"/>
      <c r="DA324" s="132"/>
      <c r="DB324" s="132"/>
      <c r="DC324" s="132"/>
      <c r="DD324" s="132"/>
      <c r="DE324" s="132"/>
      <c r="DH324" s="132"/>
      <c r="DR324" s="132"/>
      <c r="EB324" s="132"/>
      <c r="EL324" s="132"/>
      <c r="EV324" s="132"/>
      <c r="FF324" s="132"/>
      <c r="FP324" s="132"/>
      <c r="FZ324" s="132"/>
      <c r="GJ324" s="132"/>
      <c r="GT324" s="132"/>
      <c r="HD324" s="132"/>
      <c r="HN324" s="132"/>
      <c r="HX324" s="132"/>
      <c r="IH324" s="132"/>
      <c r="IR324" s="132"/>
      <c r="JB324" s="132"/>
      <c r="JL324" s="132"/>
      <c r="JV324" s="132"/>
      <c r="KF324" s="132"/>
      <c r="KP324" s="132"/>
    </row>
    <row xmlns:x14ac="http://schemas.microsoft.com/office/spreadsheetml/2009/9/ac" r="325" s="3" customFormat="true" x14ac:dyDescent="0.25">
      <c r="A325" s="425"/>
      <c r="B325" s="132"/>
      <c r="L325" s="132"/>
      <c r="V325" s="132"/>
      <c r="AF325" s="132"/>
      <c r="AP325" s="132"/>
      <c r="AZ325" s="132"/>
      <c r="BJ325" s="132"/>
      <c r="BT325" s="132"/>
      <c r="CD325" s="132"/>
      <c r="CN325" s="132"/>
      <c r="CX325" s="132"/>
      <c r="CY325" s="132"/>
      <c r="CZ325" s="132"/>
      <c r="DA325" s="132"/>
      <c r="DB325" s="132"/>
      <c r="DC325" s="132"/>
      <c r="DD325" s="132"/>
      <c r="DE325" s="132"/>
      <c r="DH325" s="132"/>
      <c r="DR325" s="132"/>
      <c r="EB325" s="132"/>
      <c r="EL325" s="132"/>
      <c r="EV325" s="132"/>
      <c r="FF325" s="132"/>
      <c r="FP325" s="132"/>
      <c r="FZ325" s="132"/>
      <c r="GJ325" s="132"/>
      <c r="GT325" s="132"/>
      <c r="HD325" s="132"/>
      <c r="HN325" s="132"/>
      <c r="HX325" s="132"/>
      <c r="IH325" s="132"/>
      <c r="IR325" s="132"/>
      <c r="JB325" s="132"/>
      <c r="JL325" s="132"/>
      <c r="JV325" s="132"/>
      <c r="KF325" s="132"/>
      <c r="KP325" s="132"/>
    </row>
    <row xmlns:x14ac="http://schemas.microsoft.com/office/spreadsheetml/2009/9/ac" r="326" s="3" customFormat="true" x14ac:dyDescent="0.25">
      <c r="A326" s="425"/>
      <c r="B326" s="132"/>
      <c r="L326" s="132"/>
      <c r="V326" s="132"/>
      <c r="AF326" s="132"/>
      <c r="AP326" s="132"/>
      <c r="AZ326" s="132"/>
      <c r="BJ326" s="132"/>
      <c r="BT326" s="132"/>
      <c r="CD326" s="132"/>
      <c r="CN326" s="132"/>
      <c r="CX326" s="132"/>
      <c r="CY326" s="132"/>
      <c r="CZ326" s="132"/>
      <c r="DA326" s="132"/>
      <c r="DB326" s="132"/>
      <c r="DC326" s="132"/>
      <c r="DD326" s="132"/>
      <c r="DE326" s="132"/>
      <c r="DH326" s="132"/>
      <c r="DR326" s="132"/>
      <c r="EB326" s="132"/>
      <c r="EL326" s="132"/>
      <c r="EV326" s="132"/>
      <c r="FF326" s="132"/>
      <c r="FP326" s="132"/>
      <c r="FZ326" s="132"/>
      <c r="GJ326" s="132"/>
      <c r="GT326" s="132"/>
      <c r="HD326" s="132"/>
      <c r="HN326" s="132"/>
      <c r="HX326" s="132"/>
      <c r="IH326" s="132"/>
      <c r="IR326" s="132"/>
      <c r="JB326" s="132"/>
      <c r="JL326" s="132"/>
      <c r="JV326" s="132"/>
      <c r="KF326" s="132"/>
      <c r="KP326" s="132"/>
    </row>
    <row xmlns:x14ac="http://schemas.microsoft.com/office/spreadsheetml/2009/9/ac" r="327" s="3" customFormat="true" x14ac:dyDescent="0.25">
      <c r="A327" s="425"/>
      <c r="B327" s="132"/>
      <c r="L327" s="132"/>
      <c r="V327" s="132"/>
      <c r="AF327" s="132"/>
      <c r="AP327" s="132"/>
      <c r="AZ327" s="132"/>
      <c r="BJ327" s="132"/>
      <c r="BT327" s="132"/>
      <c r="CD327" s="132"/>
      <c r="CN327" s="132"/>
      <c r="CX327" s="132"/>
      <c r="CY327" s="132"/>
      <c r="CZ327" s="132"/>
      <c r="DA327" s="132"/>
      <c r="DB327" s="132"/>
      <c r="DC327" s="132"/>
      <c r="DD327" s="132"/>
      <c r="DE327" s="132"/>
      <c r="DH327" s="132"/>
      <c r="DR327" s="132"/>
      <c r="EB327" s="132"/>
      <c r="EL327" s="132"/>
      <c r="EV327" s="132"/>
      <c r="FF327" s="132"/>
      <c r="FP327" s="132"/>
      <c r="FZ327" s="132"/>
      <c r="GJ327" s="132"/>
      <c r="GT327" s="132"/>
      <c r="HD327" s="132"/>
      <c r="HN327" s="132"/>
      <c r="HX327" s="132"/>
      <c r="IH327" s="132"/>
      <c r="IR327" s="132"/>
      <c r="JB327" s="132"/>
      <c r="JL327" s="132"/>
      <c r="JV327" s="132"/>
      <c r="KF327" s="132"/>
      <c r="KP327" s="132"/>
    </row>
    <row xmlns:x14ac="http://schemas.microsoft.com/office/spreadsheetml/2009/9/ac" r="328" s="3" customFormat="true" x14ac:dyDescent="0.25">
      <c r="A328" s="425"/>
      <c r="B328" s="132"/>
      <c r="L328" s="132"/>
      <c r="V328" s="132"/>
      <c r="AF328" s="132"/>
      <c r="AP328" s="132"/>
      <c r="AZ328" s="132"/>
      <c r="BJ328" s="132"/>
      <c r="BT328" s="132"/>
      <c r="CD328" s="132"/>
      <c r="CN328" s="132"/>
      <c r="CX328" s="132"/>
      <c r="CY328" s="132"/>
      <c r="CZ328" s="132"/>
      <c r="DA328" s="132"/>
      <c r="DB328" s="132"/>
      <c r="DC328" s="132"/>
      <c r="DD328" s="132"/>
      <c r="DE328" s="132"/>
      <c r="DH328" s="132"/>
      <c r="DR328" s="132"/>
      <c r="EB328" s="132"/>
      <c r="EL328" s="132"/>
      <c r="EV328" s="132"/>
      <c r="FF328" s="132"/>
      <c r="FP328" s="132"/>
      <c r="FZ328" s="132"/>
      <c r="GJ328" s="132"/>
      <c r="GT328" s="132"/>
      <c r="HD328" s="132"/>
      <c r="HN328" s="132"/>
      <c r="HX328" s="132"/>
      <c r="IH328" s="132"/>
      <c r="IR328" s="132"/>
      <c r="JB328" s="132"/>
      <c r="JL328" s="132"/>
      <c r="JV328" s="132"/>
      <c r="KF328" s="132"/>
      <c r="KP328" s="132"/>
    </row>
    <row xmlns:x14ac="http://schemas.microsoft.com/office/spreadsheetml/2009/9/ac" r="329" s="3" customFormat="true" x14ac:dyDescent="0.25">
      <c r="A329" s="425"/>
      <c r="B329" s="132"/>
      <c r="L329" s="132"/>
      <c r="V329" s="132"/>
      <c r="AF329" s="132"/>
      <c r="AP329" s="132"/>
      <c r="AZ329" s="132"/>
      <c r="BJ329" s="132"/>
      <c r="BT329" s="132"/>
      <c r="CD329" s="132"/>
      <c r="CN329" s="132"/>
      <c r="CX329" s="132"/>
      <c r="CY329" s="132"/>
      <c r="CZ329" s="132"/>
      <c r="DA329" s="132"/>
      <c r="DB329" s="132"/>
      <c r="DC329" s="132"/>
      <c r="DD329" s="132"/>
      <c r="DE329" s="132"/>
      <c r="DH329" s="132"/>
      <c r="DR329" s="132"/>
      <c r="EB329" s="132"/>
      <c r="EL329" s="132"/>
      <c r="EV329" s="132"/>
      <c r="FF329" s="132"/>
      <c r="FP329" s="132"/>
      <c r="FZ329" s="132"/>
      <c r="GJ329" s="132"/>
      <c r="GT329" s="132"/>
      <c r="HD329" s="132"/>
      <c r="HN329" s="132"/>
      <c r="HX329" s="132"/>
      <c r="IH329" s="132"/>
      <c r="IR329" s="132"/>
      <c r="JB329" s="132"/>
      <c r="JL329" s="132"/>
      <c r="JV329" s="132"/>
      <c r="KF329" s="132"/>
      <c r="KP329" s="132"/>
    </row>
    <row xmlns:x14ac="http://schemas.microsoft.com/office/spreadsheetml/2009/9/ac" r="330" s="3" customFormat="true" x14ac:dyDescent="0.25">
      <c r="A330" s="425"/>
      <c r="B330" s="132"/>
      <c r="L330" s="132"/>
      <c r="V330" s="132"/>
      <c r="AF330" s="132"/>
      <c r="AP330" s="132"/>
      <c r="AZ330" s="132"/>
      <c r="BJ330" s="132"/>
      <c r="BT330" s="132"/>
      <c r="CD330" s="132"/>
      <c r="CN330" s="132"/>
      <c r="CX330" s="132"/>
      <c r="CY330" s="132"/>
      <c r="CZ330" s="132"/>
      <c r="DA330" s="132"/>
      <c r="DB330" s="132"/>
      <c r="DC330" s="132"/>
      <c r="DD330" s="132"/>
      <c r="DE330" s="132"/>
      <c r="DH330" s="132"/>
      <c r="DR330" s="132"/>
      <c r="EB330" s="132"/>
      <c r="EL330" s="132"/>
      <c r="EV330" s="132"/>
      <c r="FF330" s="132"/>
      <c r="FP330" s="132"/>
      <c r="FZ330" s="132"/>
      <c r="GJ330" s="132"/>
      <c r="GT330" s="132"/>
      <c r="HD330" s="132"/>
      <c r="HN330" s="132"/>
      <c r="HX330" s="132"/>
      <c r="IH330" s="132"/>
      <c r="IR330" s="132"/>
      <c r="JB330" s="132"/>
      <c r="JL330" s="132"/>
      <c r="JV330" s="132"/>
      <c r="KF330" s="132"/>
      <c r="KP330" s="132"/>
    </row>
    <row xmlns:x14ac="http://schemas.microsoft.com/office/spreadsheetml/2009/9/ac" r="331" s="3" customFormat="true" x14ac:dyDescent="0.25">
      <c r="A331" s="425"/>
      <c r="B331" s="132"/>
      <c r="L331" s="132"/>
      <c r="V331" s="132"/>
      <c r="AF331" s="132"/>
      <c r="AP331" s="132"/>
      <c r="AZ331" s="132"/>
      <c r="BJ331" s="132"/>
      <c r="BT331" s="132"/>
      <c r="CD331" s="132"/>
      <c r="CN331" s="132"/>
      <c r="CX331" s="132"/>
      <c r="CY331" s="132"/>
      <c r="CZ331" s="132"/>
      <c r="DA331" s="132"/>
      <c r="DB331" s="132"/>
      <c r="DC331" s="132"/>
      <c r="DD331" s="132"/>
      <c r="DE331" s="132"/>
      <c r="DH331" s="132"/>
      <c r="DR331" s="132"/>
      <c r="EB331" s="132"/>
      <c r="EL331" s="132"/>
      <c r="EV331" s="132"/>
      <c r="FF331" s="132"/>
      <c r="FP331" s="132"/>
      <c r="FZ331" s="132"/>
      <c r="GJ331" s="132"/>
      <c r="GT331" s="132"/>
      <c r="HD331" s="132"/>
      <c r="HN331" s="132"/>
      <c r="HX331" s="132"/>
      <c r="IH331" s="132"/>
      <c r="IR331" s="132"/>
      <c r="JB331" s="132"/>
      <c r="JL331" s="132"/>
      <c r="JV331" s="132"/>
      <c r="KF331" s="132"/>
      <c r="KP331" s="132"/>
    </row>
    <row xmlns:x14ac="http://schemas.microsoft.com/office/spreadsheetml/2009/9/ac" r="332" s="3" customFormat="true" x14ac:dyDescent="0.25">
      <c r="A332" s="425"/>
      <c r="B332" s="132"/>
      <c r="L332" s="132"/>
      <c r="V332" s="132"/>
      <c r="AF332" s="132"/>
      <c r="AP332" s="132"/>
      <c r="AZ332" s="132"/>
      <c r="BJ332" s="132"/>
      <c r="BT332" s="132"/>
      <c r="CD332" s="132"/>
      <c r="CN332" s="132"/>
      <c r="CX332" s="132"/>
      <c r="CY332" s="132"/>
      <c r="CZ332" s="132"/>
      <c r="DA332" s="132"/>
      <c r="DB332" s="132"/>
      <c r="DC332" s="132"/>
      <c r="DD332" s="132"/>
      <c r="DE332" s="132"/>
      <c r="DH332" s="132"/>
      <c r="DR332" s="132"/>
      <c r="EB332" s="132"/>
      <c r="EL332" s="132"/>
      <c r="EV332" s="132"/>
      <c r="FF332" s="132"/>
      <c r="FP332" s="132"/>
      <c r="FZ332" s="132"/>
      <c r="GJ332" s="132"/>
      <c r="GT332" s="132"/>
      <c r="HD332" s="132"/>
      <c r="HN332" s="132"/>
      <c r="HX332" s="132"/>
      <c r="IH332" s="132"/>
      <c r="IR332" s="132"/>
      <c r="JB332" s="132"/>
      <c r="JL332" s="132"/>
      <c r="JV332" s="132"/>
      <c r="KF332" s="132"/>
      <c r="KP332" s="132"/>
    </row>
    <row xmlns:x14ac="http://schemas.microsoft.com/office/spreadsheetml/2009/9/ac" r="333" s="3" customFormat="true" x14ac:dyDescent="0.25">
      <c r="A333" s="425"/>
      <c r="B333" s="132"/>
      <c r="L333" s="132"/>
      <c r="V333" s="132"/>
      <c r="AF333" s="132"/>
      <c r="AP333" s="132"/>
      <c r="AZ333" s="132"/>
      <c r="BJ333" s="132"/>
      <c r="BT333" s="132"/>
      <c r="CD333" s="132"/>
      <c r="CN333" s="132"/>
      <c r="CX333" s="132"/>
      <c r="CY333" s="132"/>
      <c r="CZ333" s="132"/>
      <c r="DA333" s="132"/>
      <c r="DB333" s="132"/>
      <c r="DC333" s="132"/>
      <c r="DD333" s="132"/>
      <c r="DE333" s="132"/>
      <c r="DH333" s="132"/>
      <c r="DR333" s="132"/>
      <c r="EB333" s="132"/>
      <c r="EL333" s="132"/>
      <c r="EV333" s="132"/>
      <c r="FF333" s="132"/>
      <c r="FP333" s="132"/>
      <c r="FZ333" s="132"/>
      <c r="GJ333" s="132"/>
      <c r="GT333" s="132"/>
      <c r="HD333" s="132"/>
      <c r="HN333" s="132"/>
      <c r="HX333" s="132"/>
      <c r="IH333" s="132"/>
      <c r="IR333" s="132"/>
      <c r="JB333" s="132"/>
      <c r="JL333" s="132"/>
      <c r="JV333" s="132"/>
      <c r="KF333" s="132"/>
      <c r="KP333" s="132"/>
    </row>
    <row xmlns:x14ac="http://schemas.microsoft.com/office/spreadsheetml/2009/9/ac" r="334" s="3" customFormat="true" x14ac:dyDescent="0.25">
      <c r="A334" s="425"/>
      <c r="B334" s="132"/>
      <c r="L334" s="132"/>
      <c r="V334" s="132"/>
      <c r="AF334" s="132"/>
      <c r="AP334" s="132"/>
      <c r="AZ334" s="132"/>
      <c r="BJ334" s="132"/>
      <c r="BT334" s="132"/>
      <c r="CD334" s="132"/>
      <c r="CN334" s="132"/>
      <c r="CX334" s="132"/>
      <c r="CY334" s="132"/>
      <c r="CZ334" s="132"/>
      <c r="DA334" s="132"/>
      <c r="DB334" s="132"/>
      <c r="DC334" s="132"/>
      <c r="DD334" s="132"/>
      <c r="DE334" s="132"/>
      <c r="DH334" s="132"/>
      <c r="DR334" s="132"/>
      <c r="EB334" s="132"/>
      <c r="EL334" s="132"/>
      <c r="EV334" s="132"/>
      <c r="FF334" s="132"/>
      <c r="FP334" s="132"/>
      <c r="FZ334" s="132"/>
      <c r="GJ334" s="132"/>
      <c r="GT334" s="132"/>
      <c r="HD334" s="132"/>
      <c r="HN334" s="132"/>
      <c r="HX334" s="132"/>
      <c r="IH334" s="132"/>
      <c r="IR334" s="132"/>
      <c r="JB334" s="132"/>
      <c r="JL334" s="132"/>
      <c r="JV334" s="132"/>
      <c r="KF334" s="132"/>
      <c r="KP334" s="132"/>
    </row>
    <row xmlns:x14ac="http://schemas.microsoft.com/office/spreadsheetml/2009/9/ac" r="335" s="3" customFormat="true" x14ac:dyDescent="0.25">
      <c r="A335" s="425"/>
      <c r="B335" s="132"/>
      <c r="L335" s="132"/>
      <c r="V335" s="132"/>
      <c r="AF335" s="132"/>
      <c r="AP335" s="132"/>
      <c r="AZ335" s="132"/>
      <c r="BJ335" s="132"/>
      <c r="BT335" s="132"/>
      <c r="CD335" s="132"/>
      <c r="CN335" s="132"/>
      <c r="CX335" s="132"/>
      <c r="CY335" s="132"/>
      <c r="CZ335" s="132"/>
      <c r="DA335" s="132"/>
      <c r="DB335" s="132"/>
      <c r="DC335" s="132"/>
      <c r="DD335" s="132"/>
      <c r="DE335" s="132"/>
      <c r="DH335" s="132"/>
      <c r="DR335" s="132"/>
      <c r="EB335" s="132"/>
      <c r="EL335" s="132"/>
      <c r="EV335" s="132"/>
      <c r="FF335" s="132"/>
      <c r="FP335" s="132"/>
      <c r="FZ335" s="132"/>
      <c r="GJ335" s="132"/>
      <c r="GT335" s="132"/>
      <c r="HD335" s="132"/>
      <c r="HN335" s="132"/>
      <c r="HX335" s="132"/>
      <c r="IH335" s="132"/>
      <c r="IR335" s="132"/>
      <c r="JB335" s="132"/>
      <c r="JL335" s="132"/>
      <c r="JV335" s="132"/>
      <c r="KF335" s="132"/>
      <c r="KP335" s="132"/>
    </row>
    <row xmlns:x14ac="http://schemas.microsoft.com/office/spreadsheetml/2009/9/ac" r="336" s="3" customFormat="true" x14ac:dyDescent="0.25">
      <c r="A336" s="425"/>
      <c r="B336" s="132"/>
      <c r="L336" s="132"/>
      <c r="V336" s="132"/>
      <c r="AF336" s="132"/>
      <c r="AP336" s="132"/>
      <c r="AZ336" s="132"/>
      <c r="BJ336" s="132"/>
      <c r="BT336" s="132"/>
      <c r="CD336" s="132"/>
      <c r="CN336" s="132"/>
      <c r="CX336" s="132"/>
      <c r="CY336" s="132"/>
      <c r="CZ336" s="132"/>
      <c r="DA336" s="132"/>
      <c r="DB336" s="132"/>
      <c r="DC336" s="132"/>
      <c r="DD336" s="132"/>
      <c r="DE336" s="132"/>
      <c r="DH336" s="132"/>
      <c r="DR336" s="132"/>
      <c r="EB336" s="132"/>
      <c r="EL336" s="132"/>
      <c r="EV336" s="132"/>
      <c r="FF336" s="132"/>
      <c r="FP336" s="132"/>
      <c r="FZ336" s="132"/>
      <c r="GJ336" s="132"/>
      <c r="GT336" s="132"/>
      <c r="HD336" s="132"/>
      <c r="HN336" s="132"/>
      <c r="HX336" s="132"/>
      <c r="IH336" s="132"/>
      <c r="IR336" s="132"/>
      <c r="JB336" s="132"/>
      <c r="JL336" s="132"/>
      <c r="JV336" s="132"/>
      <c r="KF336" s="132"/>
      <c r="KP336" s="132"/>
    </row>
    <row xmlns:x14ac="http://schemas.microsoft.com/office/spreadsheetml/2009/9/ac" r="337" s="3" customFormat="true" x14ac:dyDescent="0.25">
      <c r="A337" s="425"/>
      <c r="B337" s="132"/>
      <c r="L337" s="132"/>
      <c r="V337" s="132"/>
      <c r="AF337" s="132"/>
      <c r="AP337" s="132"/>
      <c r="AZ337" s="132"/>
      <c r="BJ337" s="132"/>
      <c r="BT337" s="132"/>
      <c r="CD337" s="132"/>
      <c r="CN337" s="132"/>
      <c r="CX337" s="132"/>
      <c r="CY337" s="132"/>
      <c r="CZ337" s="132"/>
      <c r="DA337" s="132"/>
      <c r="DB337" s="132"/>
      <c r="DC337" s="132"/>
      <c r="DD337" s="132"/>
      <c r="DE337" s="132"/>
      <c r="DH337" s="132"/>
      <c r="DR337" s="132"/>
      <c r="EB337" s="132"/>
      <c r="EL337" s="132"/>
      <c r="EV337" s="132"/>
      <c r="FF337" s="132"/>
      <c r="FP337" s="132"/>
      <c r="FZ337" s="132"/>
      <c r="GJ337" s="132"/>
      <c r="GT337" s="132"/>
      <c r="HD337" s="132"/>
      <c r="HN337" s="132"/>
      <c r="HX337" s="132"/>
      <c r="IH337" s="132"/>
      <c r="IR337" s="132"/>
      <c r="JB337" s="132"/>
      <c r="JL337" s="132"/>
      <c r="JV337" s="132"/>
      <c r="KF337" s="132"/>
      <c r="KP337" s="132"/>
    </row>
    <row xmlns:x14ac="http://schemas.microsoft.com/office/spreadsheetml/2009/9/ac" r="338" s="3" customFormat="true" x14ac:dyDescent="0.25">
      <c r="A338" s="425"/>
      <c r="B338" s="132"/>
      <c r="L338" s="132"/>
      <c r="V338" s="132"/>
      <c r="AF338" s="132"/>
      <c r="AP338" s="132"/>
      <c r="AZ338" s="132"/>
      <c r="BJ338" s="132"/>
      <c r="BT338" s="132"/>
      <c r="CD338" s="132"/>
      <c r="CN338" s="132"/>
      <c r="CX338" s="132"/>
      <c r="CY338" s="132"/>
      <c r="CZ338" s="132"/>
      <c r="DA338" s="132"/>
      <c r="DB338" s="132"/>
      <c r="DC338" s="132"/>
      <c r="DD338" s="132"/>
      <c r="DE338" s="132"/>
      <c r="DH338" s="132"/>
      <c r="DR338" s="132"/>
      <c r="EB338" s="132"/>
      <c r="EL338" s="132"/>
      <c r="EV338" s="132"/>
      <c r="FF338" s="132"/>
      <c r="FP338" s="132"/>
      <c r="FZ338" s="132"/>
      <c r="GJ338" s="132"/>
      <c r="GT338" s="132"/>
      <c r="HD338" s="132"/>
      <c r="HN338" s="132"/>
      <c r="HX338" s="132"/>
      <c r="IH338" s="132"/>
      <c r="IR338" s="132"/>
      <c r="JB338" s="132"/>
      <c r="JL338" s="132"/>
      <c r="JV338" s="132"/>
      <c r="KF338" s="132"/>
      <c r="KP338" s="132"/>
    </row>
    <row xmlns:x14ac="http://schemas.microsoft.com/office/spreadsheetml/2009/9/ac" r="339" s="3" customFormat="true" x14ac:dyDescent="0.25">
      <c r="A339" s="425"/>
      <c r="B339" s="132"/>
      <c r="L339" s="132"/>
      <c r="V339" s="132"/>
      <c r="AF339" s="132"/>
      <c r="AP339" s="132"/>
      <c r="AZ339" s="132"/>
      <c r="BJ339" s="132"/>
      <c r="BT339" s="132"/>
      <c r="CD339" s="132"/>
      <c r="CN339" s="132"/>
      <c r="CX339" s="132"/>
      <c r="CY339" s="132"/>
      <c r="CZ339" s="132"/>
      <c r="DA339" s="132"/>
      <c r="DB339" s="132"/>
      <c r="DC339" s="132"/>
      <c r="DD339" s="132"/>
      <c r="DE339" s="132"/>
      <c r="DH339" s="132"/>
      <c r="DR339" s="132"/>
      <c r="EB339" s="132"/>
      <c r="EL339" s="132"/>
      <c r="EV339" s="132"/>
      <c r="FF339" s="132"/>
      <c r="FP339" s="132"/>
      <c r="FZ339" s="132"/>
      <c r="GJ339" s="132"/>
      <c r="GT339" s="132"/>
      <c r="HD339" s="132"/>
      <c r="HN339" s="132"/>
      <c r="HX339" s="132"/>
      <c r="IH339" s="132"/>
      <c r="IR339" s="132"/>
      <c r="JB339" s="132"/>
      <c r="JL339" s="132"/>
      <c r="JV339" s="132"/>
      <c r="KF339" s="132"/>
      <c r="KP339" s="132"/>
    </row>
    <row xmlns:x14ac="http://schemas.microsoft.com/office/spreadsheetml/2009/9/ac" r="340" s="3" customFormat="true" x14ac:dyDescent="0.25">
      <c r="A340" s="425"/>
      <c r="B340" s="132"/>
      <c r="L340" s="132"/>
      <c r="V340" s="132"/>
      <c r="AF340" s="132"/>
      <c r="AP340" s="132"/>
      <c r="AZ340" s="132"/>
      <c r="BJ340" s="132"/>
      <c r="BT340" s="132"/>
      <c r="CD340" s="132"/>
      <c r="CN340" s="132"/>
      <c r="CX340" s="132"/>
      <c r="CY340" s="132"/>
      <c r="CZ340" s="132"/>
      <c r="DA340" s="132"/>
      <c r="DB340" s="132"/>
      <c r="DC340" s="132"/>
      <c r="DD340" s="132"/>
      <c r="DE340" s="132"/>
      <c r="DH340" s="132"/>
      <c r="DR340" s="132"/>
      <c r="EB340" s="132"/>
      <c r="EL340" s="132"/>
      <c r="EV340" s="132"/>
      <c r="FF340" s="132"/>
      <c r="FP340" s="132"/>
      <c r="FZ340" s="132"/>
      <c r="GJ340" s="132"/>
      <c r="GT340" s="132"/>
      <c r="HD340" s="132"/>
      <c r="HN340" s="132"/>
      <c r="HX340" s="132"/>
      <c r="IH340" s="132"/>
      <c r="IR340" s="132"/>
      <c r="JB340" s="132"/>
      <c r="JL340" s="132"/>
      <c r="JV340" s="132"/>
      <c r="KF340" s="132"/>
      <c r="KP340" s="132"/>
    </row>
    <row xmlns:x14ac="http://schemas.microsoft.com/office/spreadsheetml/2009/9/ac" r="341" s="3" customFormat="true" x14ac:dyDescent="0.25">
      <c r="A341" s="425"/>
      <c r="B341" s="132"/>
      <c r="L341" s="132"/>
      <c r="V341" s="132"/>
      <c r="AF341" s="132"/>
      <c r="AP341" s="132"/>
      <c r="AZ341" s="132"/>
      <c r="BJ341" s="132"/>
      <c r="BT341" s="132"/>
      <c r="CD341" s="132"/>
      <c r="CN341" s="132"/>
      <c r="CX341" s="132"/>
      <c r="CY341" s="132"/>
      <c r="CZ341" s="132"/>
      <c r="DA341" s="132"/>
      <c r="DB341" s="132"/>
      <c r="DC341" s="132"/>
      <c r="DD341" s="132"/>
      <c r="DE341" s="132"/>
      <c r="DH341" s="132"/>
      <c r="DR341" s="132"/>
      <c r="EB341" s="132"/>
      <c r="EL341" s="132"/>
      <c r="EV341" s="132"/>
      <c r="FF341" s="132"/>
      <c r="FP341" s="132"/>
      <c r="FZ341" s="132"/>
      <c r="GJ341" s="132"/>
      <c r="GT341" s="132"/>
      <c r="HD341" s="132"/>
      <c r="HN341" s="132"/>
      <c r="HX341" s="132"/>
      <c r="IH341" s="132"/>
      <c r="IR341" s="132"/>
      <c r="JB341" s="132"/>
      <c r="JL341" s="132"/>
      <c r="JV341" s="132"/>
      <c r="KF341" s="132"/>
      <c r="KP341" s="132"/>
    </row>
    <row xmlns:x14ac="http://schemas.microsoft.com/office/spreadsheetml/2009/9/ac" r="342" s="3" customFormat="true" x14ac:dyDescent="0.25">
      <c r="A342" s="425"/>
      <c r="B342" s="132"/>
      <c r="L342" s="132"/>
      <c r="V342" s="132"/>
      <c r="AF342" s="132"/>
      <c r="AP342" s="132"/>
      <c r="AZ342" s="132"/>
      <c r="BJ342" s="132"/>
      <c r="BT342" s="132"/>
      <c r="CD342" s="132"/>
      <c r="CN342" s="132"/>
      <c r="CX342" s="132"/>
      <c r="CY342" s="132"/>
      <c r="CZ342" s="132"/>
      <c r="DA342" s="132"/>
      <c r="DB342" s="132"/>
      <c r="DC342" s="132"/>
      <c r="DD342" s="132"/>
      <c r="DE342" s="132"/>
      <c r="DH342" s="132"/>
      <c r="DR342" s="132"/>
      <c r="EB342" s="132"/>
      <c r="EL342" s="132"/>
      <c r="EV342" s="132"/>
      <c r="FF342" s="132"/>
      <c r="FP342" s="132"/>
      <c r="FZ342" s="132"/>
      <c r="GJ342" s="132"/>
      <c r="GT342" s="132"/>
      <c r="HD342" s="132"/>
      <c r="HN342" s="132"/>
      <c r="HX342" s="132"/>
      <c r="IH342" s="132"/>
      <c r="IR342" s="132"/>
      <c r="JB342" s="132"/>
      <c r="JL342" s="132"/>
      <c r="JV342" s="132"/>
      <c r="KF342" s="132"/>
      <c r="KP342" s="132"/>
    </row>
    <row xmlns:x14ac="http://schemas.microsoft.com/office/spreadsheetml/2009/9/ac" r="343" s="3" customFormat="true" x14ac:dyDescent="0.25">
      <c r="A343" s="425"/>
      <c r="B343" s="132"/>
      <c r="L343" s="132"/>
      <c r="V343" s="132"/>
      <c r="AF343" s="132"/>
      <c r="AP343" s="132"/>
      <c r="AZ343" s="132"/>
      <c r="BJ343" s="132"/>
      <c r="BT343" s="132"/>
      <c r="CD343" s="132"/>
      <c r="CN343" s="132"/>
      <c r="CX343" s="132"/>
      <c r="CY343" s="132"/>
      <c r="CZ343" s="132"/>
      <c r="DA343" s="132"/>
      <c r="DB343" s="132"/>
      <c r="DC343" s="132"/>
      <c r="DD343" s="132"/>
      <c r="DE343" s="132"/>
      <c r="DH343" s="132"/>
      <c r="DR343" s="132"/>
      <c r="EB343" s="132"/>
      <c r="EL343" s="132"/>
      <c r="EV343" s="132"/>
      <c r="FF343" s="132"/>
      <c r="FP343" s="132"/>
      <c r="FZ343" s="132"/>
      <c r="GJ343" s="132"/>
      <c r="GT343" s="132"/>
      <c r="HD343" s="132"/>
      <c r="HN343" s="132"/>
      <c r="HX343" s="132"/>
      <c r="IH343" s="132"/>
      <c r="IR343" s="132"/>
      <c r="JB343" s="132"/>
      <c r="JL343" s="132"/>
      <c r="JV343" s="132"/>
      <c r="KF343" s="132"/>
      <c r="KP343" s="132"/>
    </row>
    <row xmlns:x14ac="http://schemas.microsoft.com/office/spreadsheetml/2009/9/ac" r="344" s="3" customFormat="true" x14ac:dyDescent="0.25">
      <c r="A344" s="425"/>
      <c r="B344" s="132"/>
      <c r="L344" s="132"/>
      <c r="V344" s="132"/>
      <c r="AF344" s="132"/>
      <c r="AP344" s="132"/>
      <c r="AZ344" s="132"/>
      <c r="BJ344" s="132"/>
      <c r="BT344" s="132"/>
      <c r="CD344" s="132"/>
      <c r="CN344" s="132"/>
      <c r="CX344" s="132"/>
      <c r="CY344" s="132"/>
      <c r="CZ344" s="132"/>
      <c r="DA344" s="132"/>
      <c r="DB344" s="132"/>
      <c r="DC344" s="132"/>
      <c r="DD344" s="132"/>
      <c r="DE344" s="132"/>
      <c r="DH344" s="132"/>
      <c r="DR344" s="132"/>
      <c r="EB344" s="132"/>
      <c r="EL344" s="132"/>
      <c r="EV344" s="132"/>
      <c r="FF344" s="132"/>
      <c r="FP344" s="132"/>
      <c r="FZ344" s="132"/>
      <c r="GJ344" s="132"/>
      <c r="GT344" s="132"/>
      <c r="HD344" s="132"/>
      <c r="HN344" s="132"/>
      <c r="HX344" s="132"/>
      <c r="IH344" s="132"/>
      <c r="IR344" s="132"/>
      <c r="JB344" s="132"/>
      <c r="JL344" s="132"/>
      <c r="JV344" s="132"/>
      <c r="KF344" s="132"/>
      <c r="KP344" s="132"/>
    </row>
    <row xmlns:x14ac="http://schemas.microsoft.com/office/spreadsheetml/2009/9/ac" r="345" s="3" customFormat="true" x14ac:dyDescent="0.25">
      <c r="A345" s="425"/>
      <c r="B345" s="132"/>
      <c r="L345" s="132"/>
      <c r="V345" s="132"/>
      <c r="AF345" s="132"/>
      <c r="AP345" s="132"/>
      <c r="AZ345" s="132"/>
      <c r="BJ345" s="132"/>
      <c r="BT345" s="132"/>
      <c r="CD345" s="132"/>
      <c r="CN345" s="132"/>
      <c r="CX345" s="132"/>
      <c r="CY345" s="132"/>
      <c r="CZ345" s="132"/>
      <c r="DA345" s="132"/>
      <c r="DB345" s="132"/>
      <c r="DC345" s="132"/>
      <c r="DD345" s="132"/>
      <c r="DE345" s="132"/>
      <c r="DH345" s="132"/>
      <c r="DR345" s="132"/>
      <c r="EB345" s="132"/>
      <c r="EL345" s="132"/>
      <c r="EV345" s="132"/>
      <c r="FF345" s="132"/>
      <c r="FP345" s="132"/>
      <c r="FZ345" s="132"/>
      <c r="GJ345" s="132"/>
      <c r="GT345" s="132"/>
      <c r="HD345" s="132"/>
      <c r="HN345" s="132"/>
      <c r="HX345" s="132"/>
      <c r="IH345" s="132"/>
      <c r="IR345" s="132"/>
      <c r="JB345" s="132"/>
      <c r="JL345" s="132"/>
      <c r="JV345" s="132"/>
      <c r="KF345" s="132"/>
      <c r="KP345" s="132"/>
    </row>
    <row xmlns:x14ac="http://schemas.microsoft.com/office/spreadsheetml/2009/9/ac" r="346" s="3" customFormat="true" x14ac:dyDescent="0.25">
      <c r="A346" s="425"/>
      <c r="B346" s="132"/>
      <c r="L346" s="132"/>
      <c r="V346" s="132"/>
      <c r="AF346" s="132"/>
      <c r="AP346" s="132"/>
      <c r="AZ346" s="132"/>
      <c r="BJ346" s="132"/>
      <c r="BT346" s="132"/>
      <c r="CD346" s="132"/>
      <c r="CN346" s="132"/>
      <c r="CX346" s="132"/>
      <c r="CY346" s="132"/>
      <c r="CZ346" s="132"/>
      <c r="DA346" s="132"/>
      <c r="DB346" s="132"/>
      <c r="DC346" s="132"/>
      <c r="DD346" s="132"/>
      <c r="DE346" s="132"/>
      <c r="DH346" s="132"/>
      <c r="DR346" s="132"/>
      <c r="EB346" s="132"/>
      <c r="EL346" s="132"/>
      <c r="EV346" s="132"/>
      <c r="FF346" s="132"/>
      <c r="FP346" s="132"/>
      <c r="FZ346" s="132"/>
      <c r="GJ346" s="132"/>
      <c r="GT346" s="132"/>
      <c r="HD346" s="132"/>
      <c r="HN346" s="132"/>
      <c r="HX346" s="132"/>
      <c r="IH346" s="132"/>
      <c r="IR346" s="132"/>
      <c r="JB346" s="132"/>
      <c r="JL346" s="132"/>
      <c r="JV346" s="132"/>
      <c r="KF346" s="132"/>
      <c r="KP346" s="132"/>
    </row>
    <row xmlns:x14ac="http://schemas.microsoft.com/office/spreadsheetml/2009/9/ac" r="347" s="3" customFormat="true" x14ac:dyDescent="0.25">
      <c r="A347" s="425"/>
      <c r="B347" s="132"/>
      <c r="L347" s="132"/>
      <c r="V347" s="132"/>
      <c r="AF347" s="132"/>
      <c r="AP347" s="132"/>
      <c r="AZ347" s="132"/>
      <c r="BJ347" s="132"/>
      <c r="BT347" s="132"/>
      <c r="CD347" s="132"/>
      <c r="CN347" s="132"/>
      <c r="CX347" s="132"/>
      <c r="CY347" s="132"/>
      <c r="CZ347" s="132"/>
      <c r="DA347" s="132"/>
      <c r="DB347" s="132"/>
      <c r="DC347" s="132"/>
      <c r="DD347" s="132"/>
      <c r="DE347" s="132"/>
      <c r="DH347" s="132"/>
      <c r="DR347" s="132"/>
      <c r="EB347" s="132"/>
      <c r="EL347" s="132"/>
      <c r="EV347" s="132"/>
      <c r="FF347" s="132"/>
      <c r="FP347" s="132"/>
      <c r="FZ347" s="132"/>
      <c r="GJ347" s="132"/>
      <c r="GT347" s="132"/>
      <c r="HD347" s="132"/>
      <c r="HN347" s="132"/>
      <c r="HX347" s="132"/>
      <c r="IH347" s="132"/>
      <c r="IR347" s="132"/>
      <c r="JB347" s="132"/>
      <c r="JL347" s="132"/>
      <c r="JV347" s="132"/>
      <c r="KF347" s="132"/>
      <c r="KP347" s="132"/>
    </row>
    <row xmlns:x14ac="http://schemas.microsoft.com/office/spreadsheetml/2009/9/ac" r="348" s="3" customFormat="true" x14ac:dyDescent="0.25">
      <c r="A348" s="425"/>
      <c r="B348" s="132"/>
      <c r="L348" s="132"/>
      <c r="V348" s="132"/>
      <c r="AF348" s="132"/>
      <c r="AP348" s="132"/>
      <c r="AZ348" s="132"/>
      <c r="BJ348" s="132"/>
      <c r="BT348" s="132"/>
      <c r="CD348" s="132"/>
      <c r="CN348" s="132"/>
      <c r="CX348" s="132"/>
      <c r="CY348" s="132"/>
      <c r="CZ348" s="132"/>
      <c r="DA348" s="132"/>
      <c r="DB348" s="132"/>
      <c r="DC348" s="132"/>
      <c r="DD348" s="132"/>
      <c r="DE348" s="132"/>
      <c r="DH348" s="132"/>
      <c r="DR348" s="132"/>
      <c r="EB348" s="132"/>
      <c r="EL348" s="132"/>
      <c r="EV348" s="132"/>
      <c r="FF348" s="132"/>
      <c r="FP348" s="132"/>
      <c r="FZ348" s="132"/>
      <c r="GJ348" s="132"/>
      <c r="GT348" s="132"/>
      <c r="HD348" s="132"/>
      <c r="HN348" s="132"/>
      <c r="HX348" s="132"/>
      <c r="IH348" s="132"/>
      <c r="IR348" s="132"/>
      <c r="JB348" s="132"/>
      <c r="JL348" s="132"/>
      <c r="JV348" s="132"/>
      <c r="KF348" s="132"/>
      <c r="KP348" s="132"/>
    </row>
    <row xmlns:x14ac="http://schemas.microsoft.com/office/spreadsheetml/2009/9/ac" r="349" s="3" customFormat="true" x14ac:dyDescent="0.25">
      <c r="A349" s="425"/>
      <c r="B349" s="132"/>
      <c r="L349" s="132"/>
      <c r="V349" s="132"/>
      <c r="AF349" s="132"/>
      <c r="AP349" s="132"/>
      <c r="AZ349" s="132"/>
      <c r="BJ349" s="132"/>
      <c r="BT349" s="132"/>
      <c r="CD349" s="132"/>
      <c r="CN349" s="132"/>
      <c r="CX349" s="132"/>
      <c r="CY349" s="132"/>
      <c r="CZ349" s="132"/>
      <c r="DA349" s="132"/>
      <c r="DB349" s="132"/>
      <c r="DC349" s="132"/>
      <c r="DD349" s="132"/>
      <c r="DE349" s="132"/>
      <c r="DH349" s="132"/>
      <c r="DR349" s="132"/>
      <c r="EB349" s="132"/>
      <c r="EL349" s="132"/>
      <c r="EV349" s="132"/>
      <c r="FF349" s="132"/>
      <c r="FP349" s="132"/>
      <c r="FZ349" s="132"/>
      <c r="GJ349" s="132"/>
      <c r="GT349" s="132"/>
      <c r="HD349" s="132"/>
      <c r="HN349" s="132"/>
      <c r="HX349" s="132"/>
      <c r="IH349" s="132"/>
      <c r="IR349" s="132"/>
      <c r="JB349" s="132"/>
      <c r="JL349" s="132"/>
      <c r="JV349" s="132"/>
      <c r="KF349" s="132"/>
      <c r="KP349" s="132"/>
    </row>
    <row xmlns:x14ac="http://schemas.microsoft.com/office/spreadsheetml/2009/9/ac" r="350" s="3" customFormat="true" x14ac:dyDescent="0.25">
      <c r="A350" s="425"/>
      <c r="B350" s="132"/>
      <c r="L350" s="132"/>
      <c r="V350" s="132"/>
      <c r="AF350" s="132"/>
      <c r="AP350" s="132"/>
      <c r="AZ350" s="132"/>
      <c r="BJ350" s="132"/>
      <c r="BT350" s="132"/>
      <c r="CD350" s="132"/>
      <c r="CN350" s="132"/>
      <c r="CX350" s="132"/>
      <c r="CY350" s="132"/>
      <c r="CZ350" s="132"/>
      <c r="DA350" s="132"/>
      <c r="DB350" s="132"/>
      <c r="DC350" s="132"/>
      <c r="DD350" s="132"/>
      <c r="DE350" s="132"/>
      <c r="DH350" s="132"/>
      <c r="DR350" s="132"/>
      <c r="EB350" s="132"/>
      <c r="EL350" s="132"/>
      <c r="EV350" s="132"/>
      <c r="FF350" s="132"/>
      <c r="FP350" s="132"/>
      <c r="FZ350" s="132"/>
      <c r="GJ350" s="132"/>
      <c r="GT350" s="132"/>
      <c r="HD350" s="132"/>
      <c r="HN350" s="132"/>
      <c r="HX350" s="132"/>
      <c r="IH350" s="132"/>
      <c r="IR350" s="132"/>
      <c r="JB350" s="132"/>
      <c r="JL350" s="132"/>
      <c r="JV350" s="132"/>
      <c r="KF350" s="132"/>
      <c r="KP350" s="132"/>
    </row>
    <row xmlns:x14ac="http://schemas.microsoft.com/office/spreadsheetml/2009/9/ac" r="351" s="3" customFormat="true" x14ac:dyDescent="0.25">
      <c r="A351" s="425"/>
      <c r="B351" s="132"/>
      <c r="L351" s="132"/>
      <c r="V351" s="132"/>
      <c r="AF351" s="132"/>
      <c r="AP351" s="132"/>
      <c r="AZ351" s="132"/>
      <c r="BJ351" s="132"/>
      <c r="BT351" s="132"/>
      <c r="CD351" s="132"/>
      <c r="CN351" s="132"/>
      <c r="CX351" s="132"/>
      <c r="CY351" s="132"/>
      <c r="CZ351" s="132"/>
      <c r="DA351" s="132"/>
      <c r="DB351" s="132"/>
      <c r="DC351" s="132"/>
      <c r="DD351" s="132"/>
      <c r="DE351" s="132"/>
      <c r="DH351" s="132"/>
      <c r="DR351" s="132"/>
      <c r="EB351" s="132"/>
      <c r="EL351" s="132"/>
      <c r="EV351" s="132"/>
      <c r="FF351" s="132"/>
      <c r="FP351" s="132"/>
      <c r="FZ351" s="132"/>
      <c r="GJ351" s="132"/>
      <c r="GT351" s="132"/>
      <c r="HD351" s="132"/>
      <c r="HN351" s="132"/>
      <c r="HX351" s="132"/>
      <c r="IH351" s="132"/>
      <c r="IR351" s="132"/>
      <c r="JB351" s="132"/>
      <c r="JL351" s="132"/>
      <c r="JV351" s="132"/>
      <c r="KF351" s="132"/>
      <c r="KP351" s="132"/>
    </row>
    <row xmlns:x14ac="http://schemas.microsoft.com/office/spreadsheetml/2009/9/ac" r="352" s="3" customFormat="true" x14ac:dyDescent="0.25">
      <c r="A352" s="425"/>
      <c r="B352" s="132"/>
      <c r="L352" s="132"/>
      <c r="V352" s="132"/>
      <c r="AF352" s="132"/>
      <c r="AP352" s="132"/>
      <c r="AZ352" s="132"/>
      <c r="BJ352" s="132"/>
      <c r="BT352" s="132"/>
      <c r="CD352" s="132"/>
      <c r="CN352" s="132"/>
      <c r="CX352" s="132"/>
      <c r="CY352" s="132"/>
      <c r="CZ352" s="132"/>
      <c r="DA352" s="132"/>
      <c r="DB352" s="132"/>
      <c r="DC352" s="132"/>
      <c r="DD352" s="132"/>
      <c r="DE352" s="132"/>
      <c r="DH352" s="132"/>
      <c r="DR352" s="132"/>
      <c r="EB352" s="132"/>
      <c r="EL352" s="132"/>
      <c r="EV352" s="132"/>
      <c r="FF352" s="132"/>
      <c r="FP352" s="132"/>
      <c r="FZ352" s="132"/>
      <c r="GJ352" s="132"/>
      <c r="GT352" s="132"/>
      <c r="HD352" s="132"/>
      <c r="HN352" s="132"/>
      <c r="HX352" s="132"/>
      <c r="IH352" s="132"/>
      <c r="IR352" s="132"/>
      <c r="JB352" s="132"/>
      <c r="JL352" s="132"/>
      <c r="JV352" s="132"/>
      <c r="KF352" s="132"/>
      <c r="KP352" s="132"/>
    </row>
    <row xmlns:x14ac="http://schemas.microsoft.com/office/spreadsheetml/2009/9/ac" r="353" s="3" customFormat="true" x14ac:dyDescent="0.25">
      <c r="A353" s="425"/>
      <c r="B353" s="132"/>
      <c r="L353" s="132"/>
      <c r="V353" s="132"/>
      <c r="AF353" s="132"/>
      <c r="AP353" s="132"/>
      <c r="AZ353" s="132"/>
      <c r="BJ353" s="132"/>
      <c r="BT353" s="132"/>
      <c r="CD353" s="132"/>
      <c r="CN353" s="132"/>
      <c r="CX353" s="132"/>
      <c r="CY353" s="132"/>
      <c r="CZ353" s="132"/>
      <c r="DA353" s="132"/>
      <c r="DB353" s="132"/>
      <c r="DC353" s="132"/>
      <c r="DD353" s="132"/>
      <c r="DE353" s="132"/>
      <c r="DH353" s="132"/>
      <c r="DR353" s="132"/>
      <c r="EB353" s="132"/>
      <c r="EL353" s="132"/>
      <c r="EV353" s="132"/>
      <c r="FF353" s="132"/>
      <c r="FP353" s="132"/>
      <c r="FZ353" s="132"/>
      <c r="GJ353" s="132"/>
      <c r="GT353" s="132"/>
      <c r="HD353" s="132"/>
      <c r="HN353" s="132"/>
      <c r="HX353" s="132"/>
      <c r="IH353" s="132"/>
      <c r="IR353" s="132"/>
      <c r="JB353" s="132"/>
      <c r="JL353" s="132"/>
      <c r="JV353" s="132"/>
      <c r="KF353" s="132"/>
      <c r="KP353" s="132"/>
    </row>
    <row xmlns:x14ac="http://schemas.microsoft.com/office/spreadsheetml/2009/9/ac" r="354" s="3" customFormat="true" x14ac:dyDescent="0.25">
      <c r="A354" s="425"/>
      <c r="B354" s="132"/>
      <c r="L354" s="132"/>
      <c r="V354" s="132"/>
      <c r="AF354" s="132"/>
      <c r="AP354" s="132"/>
      <c r="AZ354" s="132"/>
      <c r="BJ354" s="132"/>
      <c r="BT354" s="132"/>
      <c r="CD354" s="132"/>
      <c r="CN354" s="132"/>
      <c r="CX354" s="132"/>
      <c r="CY354" s="132"/>
      <c r="CZ354" s="132"/>
      <c r="DA354" s="132"/>
      <c r="DB354" s="132"/>
      <c r="DC354" s="132"/>
      <c r="DD354" s="132"/>
      <c r="DE354" s="132"/>
      <c r="DH354" s="132"/>
      <c r="DR354" s="132"/>
      <c r="EB354" s="132"/>
      <c r="EL354" s="132"/>
      <c r="EV354" s="132"/>
      <c r="FF354" s="132"/>
      <c r="FP354" s="132"/>
      <c r="FZ354" s="132"/>
      <c r="GJ354" s="132"/>
      <c r="GT354" s="132"/>
      <c r="HD354" s="132"/>
      <c r="HN354" s="132"/>
      <c r="HX354" s="132"/>
      <c r="IH354" s="132"/>
      <c r="IR354" s="132"/>
      <c r="JB354" s="132"/>
      <c r="JL354" s="132"/>
      <c r="JV354" s="132"/>
      <c r="KF354" s="132"/>
      <c r="KP354" s="132"/>
    </row>
    <row xmlns:x14ac="http://schemas.microsoft.com/office/spreadsheetml/2009/9/ac" r="355" s="3" customFormat="true" x14ac:dyDescent="0.25">
      <c r="A355" s="425"/>
      <c r="B355" s="132"/>
      <c r="L355" s="132"/>
      <c r="V355" s="132"/>
      <c r="AF355" s="132"/>
      <c r="AP355" s="132"/>
      <c r="AZ355" s="132"/>
      <c r="BJ355" s="132"/>
      <c r="BT355" s="132"/>
      <c r="CD355" s="132"/>
      <c r="CN355" s="132"/>
      <c r="CX355" s="132"/>
      <c r="CY355" s="132"/>
      <c r="CZ355" s="132"/>
      <c r="DA355" s="132"/>
      <c r="DB355" s="132"/>
      <c r="DC355" s="132"/>
      <c r="DD355" s="132"/>
      <c r="DE355" s="132"/>
      <c r="DH355" s="132"/>
      <c r="DR355" s="132"/>
      <c r="EB355" s="132"/>
      <c r="EL355" s="132"/>
      <c r="EV355" s="132"/>
      <c r="FF355" s="132"/>
      <c r="FP355" s="132"/>
      <c r="FZ355" s="132"/>
      <c r="GJ355" s="132"/>
      <c r="GT355" s="132"/>
      <c r="HD355" s="132"/>
      <c r="HN355" s="132"/>
      <c r="HX355" s="132"/>
      <c r="IH355" s="132"/>
      <c r="IR355" s="132"/>
      <c r="JB355" s="132"/>
      <c r="JL355" s="132"/>
      <c r="JV355" s="132"/>
      <c r="KF355" s="132"/>
      <c r="KP355" s="132"/>
    </row>
    <row xmlns:x14ac="http://schemas.microsoft.com/office/spreadsheetml/2009/9/ac" r="356" s="3" customFormat="true" x14ac:dyDescent="0.25">
      <c r="A356" s="425"/>
      <c r="B356" s="132"/>
      <c r="L356" s="132"/>
      <c r="V356" s="132"/>
      <c r="AF356" s="132"/>
      <c r="AP356" s="132"/>
      <c r="AZ356" s="132"/>
      <c r="BJ356" s="132"/>
      <c r="BT356" s="132"/>
      <c r="CD356" s="132"/>
      <c r="CN356" s="132"/>
      <c r="CX356" s="132"/>
      <c r="CY356" s="132"/>
      <c r="CZ356" s="132"/>
      <c r="DA356" s="132"/>
      <c r="DB356" s="132"/>
      <c r="DC356" s="132"/>
      <c r="DD356" s="132"/>
      <c r="DE356" s="132"/>
      <c r="DH356" s="132"/>
      <c r="DR356" s="132"/>
      <c r="EB356" s="132"/>
      <c r="EL356" s="132"/>
      <c r="EV356" s="132"/>
      <c r="FF356" s="132"/>
      <c r="FP356" s="132"/>
      <c r="FZ356" s="132"/>
      <c r="GJ356" s="132"/>
      <c r="GT356" s="132"/>
      <c r="HD356" s="132"/>
      <c r="HN356" s="132"/>
      <c r="HX356" s="132"/>
      <c r="IH356" s="132"/>
      <c r="IR356" s="132"/>
      <c r="JB356" s="132"/>
      <c r="JL356" s="132"/>
      <c r="JV356" s="132"/>
      <c r="KF356" s="132"/>
      <c r="KP356" s="132"/>
    </row>
    <row xmlns:x14ac="http://schemas.microsoft.com/office/spreadsheetml/2009/9/ac" r="357" s="3" customFormat="true" x14ac:dyDescent="0.25">
      <c r="A357" s="425"/>
      <c r="B357" s="132"/>
      <c r="L357" s="132"/>
      <c r="V357" s="132"/>
      <c r="AF357" s="132"/>
      <c r="AP357" s="132"/>
      <c r="AZ357" s="132"/>
      <c r="BJ357" s="132"/>
      <c r="BT357" s="132"/>
      <c r="CD357" s="132"/>
      <c r="CN357" s="132"/>
      <c r="CX357" s="132"/>
      <c r="CY357" s="132"/>
      <c r="CZ357" s="132"/>
      <c r="DA357" s="132"/>
      <c r="DB357" s="132"/>
      <c r="DC357" s="132"/>
      <c r="DD357" s="132"/>
      <c r="DE357" s="132"/>
      <c r="DH357" s="132"/>
      <c r="DR357" s="132"/>
      <c r="EB357" s="132"/>
      <c r="EL357" s="132"/>
      <c r="EV357" s="132"/>
      <c r="FF357" s="132"/>
      <c r="FP357" s="132"/>
      <c r="FZ357" s="132"/>
      <c r="GJ357" s="132"/>
      <c r="GT357" s="132"/>
      <c r="HD357" s="132"/>
      <c r="HN357" s="132"/>
      <c r="HX357" s="132"/>
      <c r="IH357" s="132"/>
      <c r="IR357" s="132"/>
      <c r="JB357" s="132"/>
      <c r="JL357" s="132"/>
      <c r="JV357" s="132"/>
      <c r="KF357" s="132"/>
      <c r="KP357" s="132"/>
    </row>
    <row xmlns:x14ac="http://schemas.microsoft.com/office/spreadsheetml/2009/9/ac" r="358" s="3" customFormat="true" x14ac:dyDescent="0.25">
      <c r="A358" s="425"/>
      <c r="B358" s="132"/>
      <c r="L358" s="132"/>
      <c r="V358" s="132"/>
      <c r="AF358" s="132"/>
      <c r="AP358" s="132"/>
      <c r="AZ358" s="132"/>
      <c r="BJ358" s="132"/>
      <c r="BT358" s="132"/>
      <c r="CD358" s="132"/>
      <c r="CN358" s="132"/>
      <c r="CX358" s="132"/>
      <c r="CY358" s="132"/>
      <c r="CZ358" s="132"/>
      <c r="DA358" s="132"/>
      <c r="DB358" s="132"/>
      <c r="DC358" s="132"/>
      <c r="DD358" s="132"/>
      <c r="DE358" s="132"/>
      <c r="DH358" s="132"/>
      <c r="DR358" s="132"/>
      <c r="EB358" s="132"/>
      <c r="EL358" s="132"/>
      <c r="EV358" s="132"/>
      <c r="FF358" s="132"/>
      <c r="FP358" s="132"/>
      <c r="FZ358" s="132"/>
      <c r="GJ358" s="132"/>
      <c r="GT358" s="132"/>
      <c r="HD358" s="132"/>
      <c r="HN358" s="132"/>
      <c r="HX358" s="132"/>
      <c r="IH358" s="132"/>
      <c r="IR358" s="132"/>
      <c r="JB358" s="132"/>
      <c r="JL358" s="132"/>
      <c r="JV358" s="132"/>
      <c r="KF358" s="132"/>
      <c r="KP358" s="132"/>
    </row>
    <row xmlns:x14ac="http://schemas.microsoft.com/office/spreadsheetml/2009/9/ac" r="359" s="3" customFormat="true" x14ac:dyDescent="0.25">
      <c r="A359" s="425"/>
      <c r="B359" s="132"/>
      <c r="L359" s="132"/>
      <c r="V359" s="132"/>
      <c r="AF359" s="132"/>
      <c r="AP359" s="132"/>
      <c r="AZ359" s="132"/>
      <c r="BJ359" s="132"/>
      <c r="BT359" s="132"/>
      <c r="CD359" s="132"/>
      <c r="CN359" s="132"/>
      <c r="CX359" s="132"/>
      <c r="CY359" s="132"/>
      <c r="CZ359" s="132"/>
      <c r="DA359" s="132"/>
      <c r="DB359" s="132"/>
      <c r="DC359" s="132"/>
      <c r="DD359" s="132"/>
      <c r="DE359" s="132"/>
      <c r="DH359" s="132"/>
      <c r="DR359" s="132"/>
      <c r="EB359" s="132"/>
      <c r="EL359" s="132"/>
      <c r="EV359" s="132"/>
      <c r="FF359" s="132"/>
      <c r="FP359" s="132"/>
      <c r="FZ359" s="132"/>
      <c r="GJ359" s="132"/>
      <c r="GT359" s="132"/>
      <c r="HD359" s="132"/>
      <c r="HN359" s="132"/>
      <c r="HX359" s="132"/>
      <c r="IH359" s="132"/>
      <c r="IR359" s="132"/>
      <c r="JB359" s="132"/>
      <c r="JL359" s="132"/>
      <c r="JV359" s="132"/>
      <c r="KF359" s="132"/>
      <c r="KP359" s="132"/>
    </row>
    <row xmlns:x14ac="http://schemas.microsoft.com/office/spreadsheetml/2009/9/ac" r="360" s="3" customFormat="true" x14ac:dyDescent="0.25">
      <c r="A360" s="425"/>
      <c r="B360" s="132"/>
      <c r="L360" s="132"/>
      <c r="V360" s="132"/>
      <c r="AF360" s="132"/>
      <c r="AP360" s="132"/>
      <c r="AZ360" s="132"/>
      <c r="BJ360" s="132"/>
      <c r="BT360" s="132"/>
      <c r="CD360" s="132"/>
      <c r="CN360" s="132"/>
      <c r="CX360" s="132"/>
      <c r="CY360" s="132"/>
      <c r="CZ360" s="132"/>
      <c r="DA360" s="132"/>
      <c r="DB360" s="132"/>
      <c r="DC360" s="132"/>
      <c r="DD360" s="132"/>
      <c r="DE360" s="132"/>
      <c r="DH360" s="132"/>
      <c r="DR360" s="132"/>
      <c r="EB360" s="132"/>
      <c r="EL360" s="132"/>
      <c r="EV360" s="132"/>
      <c r="FF360" s="132"/>
      <c r="FP360" s="132"/>
      <c r="FZ360" s="132"/>
      <c r="GJ360" s="132"/>
      <c r="GT360" s="132"/>
      <c r="HD360" s="132"/>
      <c r="HN360" s="132"/>
      <c r="HX360" s="132"/>
      <c r="IH360" s="132"/>
      <c r="IR360" s="132"/>
      <c r="JB360" s="132"/>
      <c r="JL360" s="132"/>
      <c r="JV360" s="132"/>
      <c r="KF360" s="132"/>
      <c r="KP360" s="132"/>
    </row>
    <row xmlns:x14ac="http://schemas.microsoft.com/office/spreadsheetml/2009/9/ac" r="361" s="3" customFormat="true" x14ac:dyDescent="0.25">
      <c r="A361" s="425"/>
      <c r="B361" s="132"/>
      <c r="L361" s="132"/>
      <c r="V361" s="132"/>
      <c r="AF361" s="132"/>
      <c r="AP361" s="132"/>
      <c r="AZ361" s="132"/>
      <c r="BJ361" s="132"/>
      <c r="BT361" s="132"/>
      <c r="CD361" s="132"/>
      <c r="CN361" s="132"/>
      <c r="CX361" s="132"/>
      <c r="CY361" s="132"/>
      <c r="CZ361" s="132"/>
      <c r="DA361" s="132"/>
      <c r="DB361" s="132"/>
      <c r="DC361" s="132"/>
      <c r="DD361" s="132"/>
      <c r="DE361" s="132"/>
      <c r="DH361" s="132"/>
      <c r="DR361" s="132"/>
      <c r="EB361" s="132"/>
      <c r="EL361" s="132"/>
      <c r="EV361" s="132"/>
      <c r="FF361" s="132"/>
      <c r="FP361" s="132"/>
      <c r="FZ361" s="132"/>
      <c r="GJ361" s="132"/>
      <c r="GT361" s="132"/>
      <c r="HD361" s="132"/>
      <c r="HN361" s="132"/>
      <c r="HX361" s="132"/>
      <c r="IH361" s="132"/>
      <c r="IR361" s="132"/>
      <c r="JB361" s="132"/>
      <c r="JL361" s="132"/>
      <c r="JV361" s="132"/>
      <c r="KF361" s="132"/>
      <c r="KP361" s="132"/>
    </row>
    <row xmlns:x14ac="http://schemas.microsoft.com/office/spreadsheetml/2009/9/ac" r="362" s="3" customFormat="true" x14ac:dyDescent="0.25">
      <c r="A362" s="425"/>
      <c r="B362" s="132"/>
      <c r="L362" s="132"/>
      <c r="V362" s="132"/>
      <c r="AF362" s="132"/>
      <c r="AP362" s="132"/>
      <c r="AZ362" s="132"/>
      <c r="BJ362" s="132"/>
      <c r="BT362" s="132"/>
      <c r="CD362" s="132"/>
      <c r="CN362" s="132"/>
      <c r="CX362" s="132"/>
      <c r="CY362" s="132"/>
      <c r="CZ362" s="132"/>
      <c r="DA362" s="132"/>
      <c r="DB362" s="132"/>
      <c r="DC362" s="132"/>
      <c r="DD362" s="132"/>
      <c r="DE362" s="132"/>
      <c r="DH362" s="132"/>
      <c r="DR362" s="132"/>
      <c r="EB362" s="132"/>
      <c r="EL362" s="132"/>
      <c r="EV362" s="132"/>
      <c r="FF362" s="132"/>
      <c r="FP362" s="132"/>
      <c r="FZ362" s="132"/>
      <c r="GJ362" s="132"/>
      <c r="GT362" s="132"/>
      <c r="HD362" s="132"/>
      <c r="HN362" s="132"/>
      <c r="HX362" s="132"/>
      <c r="IH362" s="132"/>
      <c r="IR362" s="132"/>
      <c r="JB362" s="132"/>
      <c r="JL362" s="132"/>
      <c r="JV362" s="132"/>
      <c r="KF362" s="132"/>
      <c r="KP362" s="132"/>
    </row>
    <row xmlns:x14ac="http://schemas.microsoft.com/office/spreadsheetml/2009/9/ac" r="363" s="3" customFormat="true" x14ac:dyDescent="0.25">
      <c r="A363" s="425"/>
      <c r="B363" s="132"/>
      <c r="L363" s="132"/>
      <c r="V363" s="132"/>
      <c r="AF363" s="132"/>
      <c r="AP363" s="132"/>
      <c r="AZ363" s="132"/>
      <c r="BJ363" s="132"/>
      <c r="BT363" s="132"/>
      <c r="CD363" s="132"/>
      <c r="CN363" s="132"/>
      <c r="CX363" s="132"/>
      <c r="CY363" s="132"/>
      <c r="CZ363" s="132"/>
      <c r="DA363" s="132"/>
      <c r="DB363" s="132"/>
      <c r="DC363" s="132"/>
      <c r="DD363" s="132"/>
      <c r="DE363" s="132"/>
      <c r="DH363" s="132"/>
      <c r="DR363" s="132"/>
      <c r="EB363" s="132"/>
      <c r="EL363" s="132"/>
      <c r="EV363" s="132"/>
      <c r="FF363" s="132"/>
      <c r="FP363" s="132"/>
      <c r="FZ363" s="132"/>
      <c r="GJ363" s="132"/>
      <c r="GT363" s="132"/>
      <c r="HD363" s="132"/>
      <c r="HN363" s="132"/>
      <c r="HX363" s="132"/>
      <c r="IH363" s="132"/>
      <c r="IR363" s="132"/>
      <c r="JB363" s="132"/>
      <c r="JL363" s="132"/>
      <c r="JV363" s="132"/>
      <c r="KF363" s="132"/>
      <c r="KP363" s="132"/>
    </row>
    <row xmlns:x14ac="http://schemas.microsoft.com/office/spreadsheetml/2009/9/ac" r="364" s="3" customFormat="true" x14ac:dyDescent="0.25">
      <c r="A364" s="425"/>
      <c r="B364" s="132"/>
      <c r="L364" s="132"/>
      <c r="V364" s="132"/>
      <c r="AF364" s="132"/>
      <c r="AP364" s="132"/>
      <c r="AZ364" s="132"/>
      <c r="BJ364" s="132"/>
      <c r="BT364" s="132"/>
      <c r="CD364" s="132"/>
      <c r="CN364" s="132"/>
      <c r="CX364" s="132"/>
      <c r="CY364" s="132"/>
      <c r="CZ364" s="132"/>
      <c r="DA364" s="132"/>
      <c r="DB364" s="132"/>
      <c r="DC364" s="132"/>
      <c r="DD364" s="132"/>
      <c r="DE364" s="132"/>
      <c r="DH364" s="132"/>
      <c r="DR364" s="132"/>
      <c r="EB364" s="132"/>
      <c r="EL364" s="132"/>
      <c r="EV364" s="132"/>
      <c r="FF364" s="132"/>
      <c r="FP364" s="132"/>
      <c r="FZ364" s="132"/>
      <c r="GJ364" s="132"/>
      <c r="GT364" s="132"/>
      <c r="HD364" s="132"/>
      <c r="HN364" s="132"/>
      <c r="HX364" s="132"/>
      <c r="IH364" s="132"/>
      <c r="IR364" s="132"/>
      <c r="JB364" s="132"/>
      <c r="JL364" s="132"/>
      <c r="JV364" s="132"/>
      <c r="KF364" s="132"/>
      <c r="KP364" s="132"/>
    </row>
    <row xmlns:x14ac="http://schemas.microsoft.com/office/spreadsheetml/2009/9/ac" r="365" s="3" customFormat="true" x14ac:dyDescent="0.25">
      <c r="A365" s="425"/>
      <c r="B365" s="132"/>
      <c r="L365" s="132"/>
      <c r="V365" s="132"/>
      <c r="AF365" s="132"/>
      <c r="AP365" s="132"/>
      <c r="AZ365" s="132"/>
      <c r="BJ365" s="132"/>
      <c r="BT365" s="132"/>
      <c r="CD365" s="132"/>
      <c r="CN365" s="132"/>
      <c r="CX365" s="132"/>
      <c r="CY365" s="132"/>
      <c r="CZ365" s="132"/>
      <c r="DA365" s="132"/>
      <c r="DB365" s="132"/>
      <c r="DC365" s="132"/>
      <c r="DD365" s="132"/>
      <c r="DE365" s="132"/>
      <c r="DH365" s="132"/>
      <c r="DR365" s="132"/>
      <c r="EB365" s="132"/>
      <c r="EL365" s="132"/>
      <c r="EV365" s="132"/>
      <c r="FF365" s="132"/>
      <c r="FP365" s="132"/>
      <c r="FZ365" s="132"/>
      <c r="GJ365" s="132"/>
      <c r="GT365" s="132"/>
      <c r="HD365" s="132"/>
      <c r="HN365" s="132"/>
      <c r="HX365" s="132"/>
      <c r="IH365" s="132"/>
      <c r="IR365" s="132"/>
      <c r="JB365" s="132"/>
      <c r="JL365" s="132"/>
      <c r="JV365" s="132"/>
      <c r="KF365" s="132"/>
      <c r="KP365" s="132"/>
    </row>
    <row xmlns:x14ac="http://schemas.microsoft.com/office/spreadsheetml/2009/9/ac" r="366" s="3" customFormat="true" x14ac:dyDescent="0.25">
      <c r="A366" s="425"/>
      <c r="B366" s="132"/>
      <c r="L366" s="132"/>
      <c r="V366" s="132"/>
      <c r="AF366" s="132"/>
      <c r="AP366" s="132"/>
      <c r="AZ366" s="132"/>
      <c r="BJ366" s="132"/>
      <c r="BT366" s="132"/>
      <c r="CD366" s="132"/>
      <c r="CN366" s="132"/>
      <c r="CX366" s="132"/>
      <c r="CY366" s="132"/>
      <c r="CZ366" s="132"/>
      <c r="DA366" s="132"/>
      <c r="DB366" s="132"/>
      <c r="DC366" s="132"/>
      <c r="DD366" s="132"/>
      <c r="DE366" s="132"/>
      <c r="DH366" s="132"/>
      <c r="DR366" s="132"/>
      <c r="EB366" s="132"/>
      <c r="EL366" s="132"/>
      <c r="EV366" s="132"/>
      <c r="FF366" s="132"/>
      <c r="FP366" s="132"/>
      <c r="FZ366" s="132"/>
      <c r="GJ366" s="132"/>
      <c r="GT366" s="132"/>
      <c r="HD366" s="132"/>
      <c r="HN366" s="132"/>
      <c r="HX366" s="132"/>
      <c r="IH366" s="132"/>
      <c r="IR366" s="132"/>
      <c r="JB366" s="132"/>
      <c r="JL366" s="132"/>
      <c r="JV366" s="132"/>
      <c r="KF366" s="132"/>
      <c r="KP366" s="132"/>
    </row>
    <row xmlns:x14ac="http://schemas.microsoft.com/office/spreadsheetml/2009/9/ac" r="367" s="3" customFormat="true" x14ac:dyDescent="0.25">
      <c r="A367" s="425"/>
      <c r="B367" s="132"/>
      <c r="L367" s="132"/>
      <c r="V367" s="132"/>
      <c r="AF367" s="132"/>
      <c r="AP367" s="132"/>
      <c r="AZ367" s="132"/>
      <c r="BJ367" s="132"/>
      <c r="BT367" s="132"/>
      <c r="CD367" s="132"/>
      <c r="CN367" s="132"/>
      <c r="CX367" s="132"/>
      <c r="CY367" s="132"/>
      <c r="CZ367" s="132"/>
      <c r="DA367" s="132"/>
      <c r="DB367" s="132"/>
      <c r="DC367" s="132"/>
      <c r="DD367" s="132"/>
      <c r="DE367" s="132"/>
      <c r="DH367" s="132"/>
      <c r="DR367" s="132"/>
      <c r="EB367" s="132"/>
      <c r="EL367" s="132"/>
      <c r="EV367" s="132"/>
      <c r="FF367" s="132"/>
      <c r="FP367" s="132"/>
      <c r="FZ367" s="132"/>
      <c r="GJ367" s="132"/>
      <c r="GT367" s="132"/>
      <c r="HD367" s="132"/>
      <c r="HN367" s="132"/>
      <c r="HX367" s="132"/>
      <c r="IH367" s="132"/>
      <c r="IR367" s="132"/>
      <c r="JB367" s="132"/>
      <c r="JL367" s="132"/>
      <c r="JV367" s="132"/>
      <c r="KF367" s="132"/>
      <c r="KP367" s="132"/>
    </row>
    <row xmlns:x14ac="http://schemas.microsoft.com/office/spreadsheetml/2009/9/ac" r="368" s="3" customFormat="true" x14ac:dyDescent="0.25">
      <c r="A368" s="425"/>
      <c r="B368" s="132"/>
      <c r="L368" s="132"/>
      <c r="V368" s="132"/>
      <c r="AF368" s="132"/>
      <c r="AP368" s="132"/>
      <c r="AZ368" s="132"/>
      <c r="BJ368" s="132"/>
      <c r="BT368" s="132"/>
      <c r="CD368" s="132"/>
      <c r="CN368" s="132"/>
      <c r="CX368" s="132"/>
      <c r="CY368" s="132"/>
      <c r="CZ368" s="132"/>
      <c r="DA368" s="132"/>
      <c r="DB368" s="132"/>
      <c r="DC368" s="132"/>
      <c r="DD368" s="132"/>
      <c r="DE368" s="132"/>
      <c r="DH368" s="132"/>
      <c r="DR368" s="132"/>
      <c r="EB368" s="132"/>
      <c r="EL368" s="132"/>
      <c r="EV368" s="132"/>
      <c r="FF368" s="132"/>
      <c r="FP368" s="132"/>
      <c r="FZ368" s="132"/>
      <c r="GJ368" s="132"/>
      <c r="GT368" s="132"/>
      <c r="HD368" s="132"/>
      <c r="HN368" s="132"/>
      <c r="HX368" s="132"/>
      <c r="IH368" s="132"/>
      <c r="IR368" s="132"/>
      <c r="JB368" s="132"/>
      <c r="JL368" s="132"/>
      <c r="JV368" s="132"/>
      <c r="KF368" s="132"/>
      <c r="KP368" s="132"/>
    </row>
    <row xmlns:x14ac="http://schemas.microsoft.com/office/spreadsheetml/2009/9/ac" r="369" s="3" customFormat="true" x14ac:dyDescent="0.25">
      <c r="A369" s="425"/>
      <c r="B369" s="132"/>
      <c r="L369" s="132"/>
      <c r="V369" s="132"/>
      <c r="AF369" s="132"/>
      <c r="AP369" s="132"/>
      <c r="AZ369" s="132"/>
      <c r="BJ369" s="132"/>
      <c r="BT369" s="132"/>
      <c r="CD369" s="132"/>
      <c r="CN369" s="132"/>
      <c r="CX369" s="132"/>
      <c r="CY369" s="132"/>
      <c r="CZ369" s="132"/>
      <c r="DA369" s="132"/>
      <c r="DB369" s="132"/>
      <c r="DC369" s="132"/>
      <c r="DD369" s="132"/>
      <c r="DE369" s="132"/>
      <c r="DH369" s="132"/>
      <c r="DR369" s="132"/>
      <c r="EB369" s="132"/>
      <c r="EL369" s="132"/>
      <c r="EV369" s="132"/>
      <c r="FF369" s="132"/>
      <c r="FP369" s="132"/>
      <c r="FZ369" s="132"/>
      <c r="GJ369" s="132"/>
      <c r="GT369" s="132"/>
      <c r="HD369" s="132"/>
      <c r="HN369" s="132"/>
      <c r="HX369" s="132"/>
      <c r="IH369" s="132"/>
      <c r="IR369" s="132"/>
      <c r="JB369" s="132"/>
      <c r="JL369" s="132"/>
      <c r="JV369" s="132"/>
      <c r="KF369" s="132"/>
      <c r="KP369" s="132"/>
    </row>
    <row xmlns:x14ac="http://schemas.microsoft.com/office/spreadsheetml/2009/9/ac" r="370" s="3" customFormat="true" x14ac:dyDescent="0.25">
      <c r="A370" s="425"/>
      <c r="B370" s="132"/>
      <c r="L370" s="132"/>
      <c r="V370" s="132"/>
      <c r="AF370" s="132"/>
      <c r="AP370" s="132"/>
      <c r="AZ370" s="132"/>
      <c r="BJ370" s="132"/>
      <c r="BT370" s="132"/>
      <c r="CD370" s="132"/>
      <c r="CN370" s="132"/>
      <c r="CX370" s="132"/>
      <c r="CY370" s="132"/>
      <c r="CZ370" s="132"/>
      <c r="DA370" s="132"/>
      <c r="DB370" s="132"/>
      <c r="DC370" s="132"/>
      <c r="DD370" s="132"/>
      <c r="DE370" s="132"/>
      <c r="DH370" s="132"/>
      <c r="DR370" s="132"/>
      <c r="EB370" s="132"/>
      <c r="EL370" s="132"/>
      <c r="EV370" s="132"/>
      <c r="FF370" s="132"/>
      <c r="FP370" s="132"/>
      <c r="FZ370" s="132"/>
      <c r="GJ370" s="132"/>
      <c r="GT370" s="132"/>
      <c r="HD370" s="132"/>
      <c r="HN370" s="132"/>
      <c r="HX370" s="132"/>
      <c r="IH370" s="132"/>
      <c r="IR370" s="132"/>
      <c r="JB370" s="132"/>
      <c r="JL370" s="132"/>
      <c r="JV370" s="132"/>
      <c r="KF370" s="132"/>
      <c r="KP370" s="132"/>
    </row>
    <row xmlns:x14ac="http://schemas.microsoft.com/office/spreadsheetml/2009/9/ac" r="371" s="3" customFormat="true" x14ac:dyDescent="0.25">
      <c r="A371" s="425"/>
      <c r="B371" s="132"/>
      <c r="L371" s="132"/>
      <c r="V371" s="132"/>
      <c r="AF371" s="132"/>
      <c r="AP371" s="132"/>
      <c r="AZ371" s="132"/>
      <c r="BJ371" s="132"/>
      <c r="BT371" s="132"/>
      <c r="CD371" s="132"/>
      <c r="CN371" s="132"/>
      <c r="CX371" s="132"/>
      <c r="CY371" s="132"/>
      <c r="CZ371" s="132"/>
      <c r="DA371" s="132"/>
      <c r="DB371" s="132"/>
      <c r="DC371" s="132"/>
      <c r="DD371" s="132"/>
      <c r="DE371" s="132"/>
      <c r="DH371" s="132"/>
      <c r="DR371" s="132"/>
      <c r="EB371" s="132"/>
      <c r="EL371" s="132"/>
      <c r="EV371" s="132"/>
      <c r="FF371" s="132"/>
      <c r="FP371" s="132"/>
      <c r="FZ371" s="132"/>
      <c r="GJ371" s="132"/>
      <c r="GT371" s="132"/>
      <c r="HD371" s="132"/>
      <c r="HN371" s="132"/>
      <c r="HX371" s="132"/>
      <c r="IH371" s="132"/>
      <c r="IR371" s="132"/>
      <c r="JB371" s="132"/>
      <c r="JL371" s="132"/>
      <c r="JV371" s="132"/>
      <c r="KF371" s="132"/>
      <c r="KP371" s="132"/>
    </row>
    <row xmlns:x14ac="http://schemas.microsoft.com/office/spreadsheetml/2009/9/ac" r="372" s="3" customFormat="true" x14ac:dyDescent="0.25">
      <c r="A372" s="425"/>
      <c r="B372" s="132"/>
      <c r="L372" s="132"/>
      <c r="V372" s="132"/>
      <c r="AF372" s="132"/>
      <c r="AP372" s="132"/>
      <c r="AZ372" s="132"/>
      <c r="BJ372" s="132"/>
      <c r="BT372" s="132"/>
      <c r="CD372" s="132"/>
      <c r="CN372" s="132"/>
      <c r="CX372" s="132"/>
      <c r="CY372" s="132"/>
      <c r="CZ372" s="132"/>
      <c r="DA372" s="132"/>
      <c r="DB372" s="132"/>
      <c r="DC372" s="132"/>
      <c r="DD372" s="132"/>
      <c r="DE372" s="132"/>
      <c r="DH372" s="132"/>
      <c r="DR372" s="132"/>
      <c r="EB372" s="132"/>
      <c r="EL372" s="132"/>
      <c r="EV372" s="132"/>
      <c r="FF372" s="132"/>
      <c r="FP372" s="132"/>
      <c r="FZ372" s="132"/>
      <c r="GJ372" s="132"/>
      <c r="GT372" s="132"/>
      <c r="HD372" s="132"/>
      <c r="HN372" s="132"/>
      <c r="HX372" s="132"/>
      <c r="IH372" s="132"/>
      <c r="IR372" s="132"/>
      <c r="JB372" s="132"/>
      <c r="JL372" s="132"/>
      <c r="JV372" s="132"/>
      <c r="KF372" s="132"/>
      <c r="KP372" s="132"/>
    </row>
    <row xmlns:x14ac="http://schemas.microsoft.com/office/spreadsheetml/2009/9/ac" r="373" s="3" customFormat="true" x14ac:dyDescent="0.25">
      <c r="A373" s="425"/>
      <c r="B373" s="132"/>
      <c r="L373" s="132"/>
      <c r="V373" s="132"/>
      <c r="AF373" s="132"/>
      <c r="AP373" s="132"/>
      <c r="AZ373" s="132"/>
      <c r="BJ373" s="132"/>
      <c r="BT373" s="132"/>
      <c r="CD373" s="132"/>
      <c r="CN373" s="132"/>
      <c r="CX373" s="132"/>
      <c r="CY373" s="132"/>
      <c r="CZ373" s="132"/>
      <c r="DA373" s="132"/>
      <c r="DB373" s="132"/>
      <c r="DC373" s="132"/>
      <c r="DD373" s="132"/>
      <c r="DE373" s="132"/>
      <c r="DH373" s="132"/>
      <c r="DR373" s="132"/>
      <c r="EB373" s="132"/>
      <c r="EL373" s="132"/>
      <c r="EV373" s="132"/>
      <c r="FF373" s="132"/>
      <c r="FP373" s="132"/>
      <c r="FZ373" s="132"/>
      <c r="GJ373" s="132"/>
      <c r="GT373" s="132"/>
      <c r="HD373" s="132"/>
      <c r="HN373" s="132"/>
      <c r="HX373" s="132"/>
      <c r="IH373" s="132"/>
      <c r="IR373" s="132"/>
      <c r="JB373" s="132"/>
      <c r="JL373" s="132"/>
      <c r="JV373" s="132"/>
      <c r="KF373" s="132"/>
      <c r="KP373" s="132"/>
    </row>
    <row xmlns:x14ac="http://schemas.microsoft.com/office/spreadsheetml/2009/9/ac" r="374" s="3" customFormat="true" x14ac:dyDescent="0.25">
      <c r="A374" s="425"/>
      <c r="B374" s="132"/>
      <c r="L374" s="132"/>
      <c r="V374" s="132"/>
      <c r="AF374" s="132"/>
      <c r="AP374" s="132"/>
      <c r="AZ374" s="132"/>
      <c r="BJ374" s="132"/>
      <c r="BT374" s="132"/>
      <c r="CD374" s="132"/>
      <c r="CN374" s="132"/>
      <c r="CX374" s="132"/>
      <c r="CY374" s="132"/>
      <c r="CZ374" s="132"/>
      <c r="DA374" s="132"/>
      <c r="DB374" s="132"/>
      <c r="DC374" s="132"/>
      <c r="DD374" s="132"/>
      <c r="DE374" s="132"/>
      <c r="DH374" s="132"/>
      <c r="DR374" s="132"/>
      <c r="EB374" s="132"/>
      <c r="EL374" s="132"/>
      <c r="EV374" s="132"/>
      <c r="FF374" s="132"/>
      <c r="FP374" s="132"/>
      <c r="FZ374" s="132"/>
      <c r="GJ374" s="132"/>
      <c r="GT374" s="132"/>
      <c r="HD374" s="132"/>
      <c r="HN374" s="132"/>
      <c r="HX374" s="132"/>
      <c r="IH374" s="132"/>
      <c r="IR374" s="132"/>
      <c r="JB374" s="132"/>
      <c r="JL374" s="132"/>
      <c r="JV374" s="132"/>
      <c r="KF374" s="132"/>
      <c r="KP374" s="132"/>
    </row>
    <row xmlns:x14ac="http://schemas.microsoft.com/office/spreadsheetml/2009/9/ac" r="375" s="3" customFormat="true" x14ac:dyDescent="0.25">
      <c r="A375" s="425"/>
      <c r="B375" s="132"/>
      <c r="L375" s="132"/>
      <c r="V375" s="132"/>
      <c r="AF375" s="132"/>
      <c r="AP375" s="132"/>
      <c r="AZ375" s="132"/>
      <c r="BJ375" s="132"/>
      <c r="BT375" s="132"/>
      <c r="CD375" s="132"/>
      <c r="CN375" s="132"/>
      <c r="CX375" s="132"/>
      <c r="CY375" s="132"/>
      <c r="CZ375" s="132"/>
      <c r="DA375" s="132"/>
      <c r="DB375" s="132"/>
      <c r="DC375" s="132"/>
      <c r="DD375" s="132"/>
      <c r="DE375" s="132"/>
      <c r="DH375" s="132"/>
      <c r="DR375" s="132"/>
      <c r="EB375" s="132"/>
      <c r="EL375" s="132"/>
      <c r="EV375" s="132"/>
      <c r="FF375" s="132"/>
      <c r="FP375" s="132"/>
      <c r="FZ375" s="132"/>
      <c r="GJ375" s="132"/>
      <c r="GT375" s="132"/>
      <c r="HD375" s="132"/>
      <c r="HN375" s="132"/>
      <c r="HX375" s="132"/>
      <c r="IH375" s="132"/>
      <c r="IR375" s="132"/>
      <c r="JB375" s="132"/>
      <c r="JL375" s="132"/>
      <c r="JV375" s="132"/>
      <c r="KF375" s="132"/>
      <c r="KP375" s="132"/>
    </row>
    <row xmlns:x14ac="http://schemas.microsoft.com/office/spreadsheetml/2009/9/ac" r="376" s="3" customFormat="true" x14ac:dyDescent="0.25">
      <c r="A376" s="425"/>
      <c r="B376" s="132"/>
      <c r="L376" s="132"/>
      <c r="V376" s="132"/>
      <c r="AF376" s="132"/>
      <c r="AP376" s="132"/>
      <c r="AZ376" s="132"/>
      <c r="BJ376" s="132"/>
      <c r="BT376" s="132"/>
      <c r="CD376" s="132"/>
      <c r="CN376" s="132"/>
      <c r="CX376" s="132"/>
      <c r="CY376" s="132"/>
      <c r="CZ376" s="132"/>
      <c r="DA376" s="132"/>
      <c r="DB376" s="132"/>
      <c r="DC376" s="132"/>
      <c r="DD376" s="132"/>
      <c r="DE376" s="132"/>
      <c r="DH376" s="132"/>
      <c r="DR376" s="132"/>
      <c r="EB376" s="132"/>
      <c r="EL376" s="132"/>
      <c r="EV376" s="132"/>
      <c r="FF376" s="132"/>
      <c r="FP376" s="132"/>
      <c r="FZ376" s="132"/>
      <c r="GJ376" s="132"/>
      <c r="GT376" s="132"/>
      <c r="HD376" s="132"/>
      <c r="HN376" s="132"/>
      <c r="HX376" s="132"/>
      <c r="IH376" s="132"/>
      <c r="IR376" s="132"/>
      <c r="JB376" s="132"/>
      <c r="JL376" s="132"/>
      <c r="JV376" s="132"/>
      <c r="KF376" s="132"/>
      <c r="KP376" s="132"/>
    </row>
    <row xmlns:x14ac="http://schemas.microsoft.com/office/spreadsheetml/2009/9/ac" r="377" s="3" customFormat="true" x14ac:dyDescent="0.25">
      <c r="A377" s="425"/>
      <c r="B377" s="132"/>
      <c r="L377" s="132"/>
      <c r="V377" s="132"/>
      <c r="AF377" s="132"/>
      <c r="AP377" s="132"/>
      <c r="AZ377" s="132"/>
      <c r="BJ377" s="132"/>
      <c r="BT377" s="132"/>
      <c r="CD377" s="132"/>
      <c r="CN377" s="132"/>
      <c r="CX377" s="132"/>
      <c r="CY377" s="132"/>
      <c r="CZ377" s="132"/>
      <c r="DA377" s="132"/>
      <c r="DB377" s="132"/>
      <c r="DC377" s="132"/>
      <c r="DD377" s="132"/>
      <c r="DE377" s="132"/>
      <c r="DH377" s="132"/>
      <c r="DR377" s="132"/>
      <c r="EB377" s="132"/>
      <c r="EL377" s="132"/>
      <c r="EV377" s="132"/>
      <c r="FF377" s="132"/>
      <c r="FP377" s="132"/>
      <c r="FZ377" s="132"/>
      <c r="GJ377" s="132"/>
      <c r="GT377" s="132"/>
      <c r="HD377" s="132"/>
      <c r="HN377" s="132"/>
      <c r="HX377" s="132"/>
      <c r="IH377" s="132"/>
      <c r="IR377" s="132"/>
      <c r="JB377" s="132"/>
      <c r="JL377" s="132"/>
      <c r="JV377" s="132"/>
      <c r="KF377" s="132"/>
      <c r="KP377" s="132"/>
    </row>
    <row xmlns:x14ac="http://schemas.microsoft.com/office/spreadsheetml/2009/9/ac" r="378" s="3" customFormat="true" x14ac:dyDescent="0.25">
      <c r="A378" s="425"/>
      <c r="B378" s="132"/>
      <c r="L378" s="132"/>
      <c r="V378" s="132"/>
      <c r="AF378" s="132"/>
      <c r="AP378" s="132"/>
      <c r="AZ378" s="132"/>
      <c r="BJ378" s="132"/>
      <c r="BT378" s="132"/>
      <c r="CD378" s="132"/>
      <c r="CN378" s="132"/>
      <c r="CX378" s="132"/>
      <c r="CY378" s="132"/>
      <c r="CZ378" s="132"/>
      <c r="DA378" s="132"/>
      <c r="DB378" s="132"/>
      <c r="DC378" s="132"/>
      <c r="DD378" s="132"/>
      <c r="DE378" s="132"/>
      <c r="DH378" s="132"/>
      <c r="DR378" s="132"/>
      <c r="EB378" s="132"/>
      <c r="EL378" s="132"/>
      <c r="EV378" s="132"/>
      <c r="FF378" s="132"/>
      <c r="FP378" s="132"/>
      <c r="FZ378" s="132"/>
      <c r="GJ378" s="132"/>
      <c r="GT378" s="132"/>
      <c r="HD378" s="132"/>
      <c r="HN378" s="132"/>
      <c r="HX378" s="132"/>
      <c r="IH378" s="132"/>
      <c r="IR378" s="132"/>
      <c r="JB378" s="132"/>
      <c r="JL378" s="132"/>
      <c r="JV378" s="132"/>
      <c r="KF378" s="132"/>
      <c r="KP378" s="132"/>
    </row>
    <row xmlns:x14ac="http://schemas.microsoft.com/office/spreadsheetml/2009/9/ac" r="379" s="3" customFormat="true" x14ac:dyDescent="0.25">
      <c r="A379" s="425"/>
      <c r="B379" s="132"/>
      <c r="L379" s="132"/>
      <c r="V379" s="132"/>
      <c r="AF379" s="132"/>
      <c r="AP379" s="132"/>
      <c r="AZ379" s="132"/>
      <c r="BJ379" s="132"/>
      <c r="BT379" s="132"/>
      <c r="CD379" s="132"/>
      <c r="CN379" s="132"/>
      <c r="CX379" s="132"/>
      <c r="CY379" s="132"/>
      <c r="CZ379" s="132"/>
      <c r="DA379" s="132"/>
      <c r="DB379" s="132"/>
      <c r="DC379" s="132"/>
      <c r="DD379" s="132"/>
      <c r="DE379" s="132"/>
      <c r="DH379" s="132"/>
      <c r="DR379" s="132"/>
      <c r="EB379" s="132"/>
      <c r="EL379" s="132"/>
      <c r="EV379" s="132"/>
      <c r="FF379" s="132"/>
      <c r="FP379" s="132"/>
      <c r="FZ379" s="132"/>
      <c r="GJ379" s="132"/>
      <c r="GT379" s="132"/>
      <c r="HD379" s="132"/>
      <c r="HN379" s="132"/>
      <c r="HX379" s="132"/>
      <c r="IH379" s="132"/>
      <c r="IR379" s="132"/>
      <c r="JB379" s="132"/>
      <c r="JL379" s="132"/>
      <c r="JV379" s="132"/>
      <c r="KF379" s="132"/>
      <c r="KP379" s="132"/>
    </row>
    <row xmlns:x14ac="http://schemas.microsoft.com/office/spreadsheetml/2009/9/ac" r="380" s="3" customFormat="true" x14ac:dyDescent="0.25">
      <c r="A380" s="425"/>
      <c r="B380" s="132"/>
      <c r="L380" s="132"/>
      <c r="V380" s="132"/>
      <c r="AF380" s="132"/>
      <c r="AP380" s="132"/>
      <c r="AZ380" s="132"/>
      <c r="BJ380" s="132"/>
      <c r="BT380" s="132"/>
      <c r="CD380" s="132"/>
      <c r="CN380" s="132"/>
      <c r="CX380" s="132"/>
      <c r="CY380" s="132"/>
      <c r="CZ380" s="132"/>
      <c r="DA380" s="132"/>
      <c r="DB380" s="132"/>
      <c r="DC380" s="132"/>
      <c r="DD380" s="132"/>
      <c r="DE380" s="132"/>
      <c r="DH380" s="132"/>
      <c r="DR380" s="132"/>
      <c r="EB380" s="132"/>
      <c r="EL380" s="132"/>
      <c r="EV380" s="132"/>
      <c r="FF380" s="132"/>
      <c r="FP380" s="132"/>
      <c r="FZ380" s="132"/>
      <c r="GJ380" s="132"/>
      <c r="GT380" s="132"/>
      <c r="HD380" s="132"/>
      <c r="HN380" s="132"/>
      <c r="HX380" s="132"/>
      <c r="IH380" s="132"/>
      <c r="IR380" s="132"/>
      <c r="JB380" s="132"/>
      <c r="JL380" s="132"/>
      <c r="JV380" s="132"/>
      <c r="KF380" s="132"/>
      <c r="KP380" s="132"/>
    </row>
    <row xmlns:x14ac="http://schemas.microsoft.com/office/spreadsheetml/2009/9/ac" r="381" s="3" customFormat="true" x14ac:dyDescent="0.25">
      <c r="A381" s="425"/>
      <c r="B381" s="132"/>
      <c r="L381" s="132"/>
      <c r="V381" s="132"/>
      <c r="AF381" s="132"/>
      <c r="AP381" s="132"/>
      <c r="AZ381" s="132"/>
      <c r="BJ381" s="132"/>
      <c r="BT381" s="132"/>
      <c r="CD381" s="132"/>
      <c r="CN381" s="132"/>
      <c r="CX381" s="132"/>
      <c r="CY381" s="132"/>
      <c r="CZ381" s="132"/>
      <c r="DA381" s="132"/>
      <c r="DB381" s="132"/>
      <c r="DC381" s="132"/>
      <c r="DD381" s="132"/>
      <c r="DE381" s="132"/>
      <c r="DH381" s="132"/>
      <c r="DR381" s="132"/>
      <c r="EB381" s="132"/>
      <c r="EL381" s="132"/>
      <c r="EV381" s="132"/>
      <c r="FF381" s="132"/>
      <c r="FP381" s="132"/>
      <c r="FZ381" s="132"/>
      <c r="GJ381" s="132"/>
      <c r="GT381" s="132"/>
      <c r="HD381" s="132"/>
      <c r="HN381" s="132"/>
      <c r="HX381" s="132"/>
      <c r="IH381" s="132"/>
      <c r="IR381" s="132"/>
      <c r="JB381" s="132"/>
      <c r="JL381" s="132"/>
      <c r="JV381" s="132"/>
      <c r="KF381" s="132"/>
      <c r="KP381" s="132"/>
    </row>
    <row xmlns:x14ac="http://schemas.microsoft.com/office/spreadsheetml/2009/9/ac" r="382" s="3" customFormat="true" x14ac:dyDescent="0.25">
      <c r="A382" s="425"/>
      <c r="B382" s="132"/>
      <c r="L382" s="132"/>
      <c r="V382" s="132"/>
      <c r="AF382" s="132"/>
      <c r="AP382" s="132"/>
      <c r="AZ382" s="132"/>
      <c r="BJ382" s="132"/>
      <c r="BT382" s="132"/>
      <c r="CD382" s="132"/>
      <c r="CN382" s="132"/>
      <c r="CX382" s="132"/>
      <c r="CY382" s="132"/>
      <c r="CZ382" s="132"/>
      <c r="DA382" s="132"/>
      <c r="DB382" s="132"/>
      <c r="DC382" s="132"/>
      <c r="DD382" s="132"/>
      <c r="DE382" s="132"/>
      <c r="DH382" s="132"/>
      <c r="DR382" s="132"/>
      <c r="EB382" s="132"/>
      <c r="EL382" s="132"/>
      <c r="EV382" s="132"/>
      <c r="FF382" s="132"/>
      <c r="FP382" s="132"/>
      <c r="FZ382" s="132"/>
      <c r="GJ382" s="132"/>
      <c r="GT382" s="132"/>
      <c r="HD382" s="132"/>
      <c r="HN382" s="132"/>
      <c r="HX382" s="132"/>
      <c r="IH382" s="132"/>
      <c r="IR382" s="132"/>
      <c r="JB382" s="132"/>
      <c r="JL382" s="132"/>
      <c r="JV382" s="132"/>
      <c r="KF382" s="132"/>
      <c r="KP382" s="132"/>
    </row>
    <row xmlns:x14ac="http://schemas.microsoft.com/office/spreadsheetml/2009/9/ac" r="383" s="3" customFormat="true" x14ac:dyDescent="0.25">
      <c r="A383" s="425"/>
      <c r="B383" s="132"/>
      <c r="L383" s="132"/>
      <c r="V383" s="132"/>
      <c r="AF383" s="132"/>
      <c r="AP383" s="132"/>
      <c r="AZ383" s="132"/>
      <c r="BJ383" s="132"/>
      <c r="BT383" s="132"/>
      <c r="CD383" s="132"/>
      <c r="CN383" s="132"/>
      <c r="CX383" s="132"/>
      <c r="CY383" s="132"/>
      <c r="CZ383" s="132"/>
      <c r="DA383" s="132"/>
      <c r="DB383" s="132"/>
      <c r="DC383" s="132"/>
      <c r="DD383" s="132"/>
      <c r="DE383" s="132"/>
      <c r="DH383" s="132"/>
      <c r="DR383" s="132"/>
      <c r="EB383" s="132"/>
      <c r="EL383" s="132"/>
      <c r="EV383" s="132"/>
      <c r="FF383" s="132"/>
      <c r="FP383" s="132"/>
      <c r="FZ383" s="132"/>
      <c r="GJ383" s="132"/>
      <c r="GT383" s="132"/>
      <c r="HD383" s="132"/>
      <c r="HN383" s="132"/>
      <c r="HX383" s="132"/>
      <c r="IH383" s="132"/>
      <c r="IR383" s="132"/>
      <c r="JB383" s="132"/>
      <c r="JL383" s="132"/>
      <c r="JV383" s="132"/>
      <c r="KF383" s="132"/>
      <c r="KP383" s="132"/>
    </row>
    <row xmlns:x14ac="http://schemas.microsoft.com/office/spreadsheetml/2009/9/ac" r="384" s="3" customFormat="true" x14ac:dyDescent="0.25">
      <c r="A384" s="425"/>
      <c r="B384" s="132"/>
      <c r="L384" s="132"/>
      <c r="V384" s="132"/>
      <c r="AF384" s="132"/>
      <c r="AP384" s="132"/>
      <c r="AZ384" s="132"/>
      <c r="BJ384" s="132"/>
      <c r="BT384" s="132"/>
      <c r="CD384" s="132"/>
      <c r="CN384" s="132"/>
      <c r="CX384" s="132"/>
      <c r="CY384" s="132"/>
      <c r="CZ384" s="132"/>
      <c r="DA384" s="132"/>
      <c r="DB384" s="132"/>
      <c r="DC384" s="132"/>
      <c r="DD384" s="132"/>
      <c r="DE384" s="132"/>
      <c r="DH384" s="132"/>
      <c r="DR384" s="132"/>
      <c r="EB384" s="132"/>
      <c r="EL384" s="132"/>
      <c r="EV384" s="132"/>
      <c r="FF384" s="132"/>
      <c r="FP384" s="132"/>
      <c r="FZ384" s="132"/>
      <c r="GJ384" s="132"/>
      <c r="GT384" s="132"/>
      <c r="HD384" s="132"/>
      <c r="HN384" s="132"/>
      <c r="HX384" s="132"/>
      <c r="IH384" s="132"/>
      <c r="IR384" s="132"/>
      <c r="JB384" s="132"/>
      <c r="JL384" s="132"/>
      <c r="JV384" s="132"/>
      <c r="KF384" s="132"/>
      <c r="KP384" s="132"/>
    </row>
    <row xmlns:x14ac="http://schemas.microsoft.com/office/spreadsheetml/2009/9/ac" r="385" s="3" customFormat="true" x14ac:dyDescent="0.25">
      <c r="A385" s="425"/>
      <c r="B385" s="132"/>
      <c r="L385" s="132"/>
      <c r="V385" s="132"/>
      <c r="AF385" s="132"/>
      <c r="AP385" s="132"/>
      <c r="AZ385" s="132"/>
      <c r="BJ385" s="132"/>
      <c r="BT385" s="132"/>
      <c r="CD385" s="132"/>
      <c r="CN385" s="132"/>
      <c r="CX385" s="132"/>
      <c r="CY385" s="132"/>
      <c r="CZ385" s="132"/>
      <c r="DA385" s="132"/>
      <c r="DB385" s="132"/>
      <c r="DC385" s="132"/>
      <c r="DD385" s="132"/>
      <c r="DE385" s="132"/>
      <c r="DH385" s="132"/>
      <c r="DR385" s="132"/>
      <c r="EB385" s="132"/>
      <c r="EL385" s="132"/>
      <c r="EV385" s="132"/>
      <c r="FF385" s="132"/>
      <c r="FP385" s="132"/>
      <c r="FZ385" s="132"/>
      <c r="GJ385" s="132"/>
      <c r="GT385" s="132"/>
      <c r="HD385" s="132"/>
      <c r="HN385" s="132"/>
      <c r="HX385" s="132"/>
      <c r="IH385" s="132"/>
      <c r="IR385" s="132"/>
      <c r="JB385" s="132"/>
      <c r="JL385" s="132"/>
      <c r="JV385" s="132"/>
      <c r="KF385" s="132"/>
      <c r="KP385" s="132"/>
    </row>
    <row xmlns:x14ac="http://schemas.microsoft.com/office/spreadsheetml/2009/9/ac" r="386" s="3" customFormat="true" x14ac:dyDescent="0.25">
      <c r="A386" s="425"/>
      <c r="B386" s="132"/>
      <c r="L386" s="132"/>
      <c r="V386" s="132"/>
      <c r="AF386" s="132"/>
      <c r="AP386" s="132"/>
      <c r="AZ386" s="132"/>
      <c r="BJ386" s="132"/>
      <c r="BT386" s="132"/>
      <c r="CD386" s="132"/>
      <c r="CN386" s="132"/>
      <c r="CX386" s="132"/>
      <c r="CY386" s="132"/>
      <c r="CZ386" s="132"/>
      <c r="DA386" s="132"/>
      <c r="DB386" s="132"/>
      <c r="DC386" s="132"/>
      <c r="DD386" s="132"/>
      <c r="DE386" s="132"/>
      <c r="DH386" s="132"/>
      <c r="DR386" s="132"/>
      <c r="EB386" s="132"/>
      <c r="EL386" s="132"/>
      <c r="EV386" s="132"/>
      <c r="FF386" s="132"/>
      <c r="FP386" s="132"/>
      <c r="FZ386" s="132"/>
      <c r="GJ386" s="132"/>
      <c r="GT386" s="132"/>
      <c r="HD386" s="132"/>
      <c r="HN386" s="132"/>
      <c r="HX386" s="132"/>
      <c r="IH386" s="132"/>
      <c r="IR386" s="132"/>
      <c r="JB386" s="132"/>
      <c r="JL386" s="132"/>
      <c r="JV386" s="132"/>
      <c r="KF386" s="132"/>
      <c r="KP386" s="132"/>
    </row>
    <row xmlns:x14ac="http://schemas.microsoft.com/office/spreadsheetml/2009/9/ac" r="387" s="3" customFormat="true" x14ac:dyDescent="0.25">
      <c r="A387" s="425"/>
      <c r="B387" s="132"/>
      <c r="L387" s="132"/>
      <c r="V387" s="132"/>
      <c r="AF387" s="132"/>
      <c r="AP387" s="132"/>
      <c r="AZ387" s="132"/>
      <c r="BJ387" s="132"/>
      <c r="BT387" s="132"/>
      <c r="CD387" s="132"/>
      <c r="CN387" s="132"/>
      <c r="CX387" s="132"/>
      <c r="CY387" s="132"/>
      <c r="CZ387" s="132"/>
      <c r="DA387" s="132"/>
      <c r="DB387" s="132"/>
      <c r="DC387" s="132"/>
      <c r="DD387" s="132"/>
      <c r="DE387" s="132"/>
      <c r="DH387" s="132"/>
      <c r="DR387" s="132"/>
      <c r="EB387" s="132"/>
      <c r="EL387" s="132"/>
      <c r="EV387" s="132"/>
      <c r="FF387" s="132"/>
      <c r="FP387" s="132"/>
      <c r="FZ387" s="132"/>
      <c r="GJ387" s="132"/>
      <c r="GT387" s="132"/>
      <c r="HD387" s="132"/>
      <c r="HN387" s="132"/>
      <c r="HX387" s="132"/>
      <c r="IH387" s="132"/>
      <c r="IR387" s="132"/>
      <c r="JB387" s="132"/>
      <c r="JL387" s="132"/>
      <c r="JV387" s="132"/>
      <c r="KF387" s="132"/>
      <c r="KP387" s="132"/>
    </row>
    <row xmlns:x14ac="http://schemas.microsoft.com/office/spreadsheetml/2009/9/ac" r="388" s="3" customFormat="true" x14ac:dyDescent="0.25">
      <c r="A388" s="425"/>
      <c r="B388" s="132"/>
      <c r="L388" s="132"/>
      <c r="V388" s="132"/>
      <c r="AF388" s="132"/>
      <c r="AP388" s="132"/>
      <c r="AZ388" s="132"/>
      <c r="BJ388" s="132"/>
      <c r="BT388" s="132"/>
      <c r="CD388" s="132"/>
      <c r="CN388" s="132"/>
      <c r="CX388" s="132"/>
      <c r="CY388" s="132"/>
      <c r="CZ388" s="132"/>
      <c r="DA388" s="132"/>
      <c r="DB388" s="132"/>
      <c r="DC388" s="132"/>
      <c r="DD388" s="132"/>
      <c r="DE388" s="132"/>
      <c r="DH388" s="132"/>
      <c r="DR388" s="132"/>
      <c r="EB388" s="132"/>
      <c r="EL388" s="132"/>
      <c r="EV388" s="132"/>
      <c r="FF388" s="132"/>
      <c r="FP388" s="132"/>
      <c r="FZ388" s="132"/>
      <c r="GJ388" s="132"/>
      <c r="GT388" s="132"/>
      <c r="HD388" s="132"/>
      <c r="HN388" s="132"/>
      <c r="HX388" s="132"/>
      <c r="IH388" s="132"/>
      <c r="IR388" s="132"/>
      <c r="JB388" s="132"/>
      <c r="JL388" s="132"/>
      <c r="JV388" s="132"/>
      <c r="KF388" s="132"/>
      <c r="KP388" s="132"/>
    </row>
    <row xmlns:x14ac="http://schemas.microsoft.com/office/spreadsheetml/2009/9/ac" r="389" s="3" customFormat="true" x14ac:dyDescent="0.25">
      <c r="A389" s="425"/>
      <c r="B389" s="132"/>
      <c r="L389" s="132"/>
      <c r="V389" s="132"/>
      <c r="AF389" s="132"/>
      <c r="AP389" s="132"/>
      <c r="AZ389" s="132"/>
      <c r="BJ389" s="132"/>
      <c r="BT389" s="132"/>
      <c r="CD389" s="132"/>
      <c r="CN389" s="132"/>
      <c r="CX389" s="132"/>
      <c r="CY389" s="132"/>
      <c r="CZ389" s="132"/>
      <c r="DA389" s="132"/>
      <c r="DB389" s="132"/>
      <c r="DC389" s="132"/>
      <c r="DD389" s="132"/>
      <c r="DE389" s="132"/>
      <c r="DH389" s="132"/>
      <c r="DR389" s="132"/>
      <c r="EB389" s="132"/>
      <c r="EL389" s="132"/>
      <c r="EV389" s="132"/>
      <c r="FF389" s="132"/>
      <c r="FP389" s="132"/>
      <c r="FZ389" s="132"/>
      <c r="GJ389" s="132"/>
      <c r="GT389" s="132"/>
      <c r="HD389" s="132"/>
      <c r="HN389" s="132"/>
      <c r="HX389" s="132"/>
      <c r="IH389" s="132"/>
      <c r="IR389" s="132"/>
      <c r="JB389" s="132"/>
      <c r="JL389" s="132"/>
      <c r="JV389" s="132"/>
      <c r="KF389" s="132"/>
      <c r="KP389" s="132"/>
    </row>
    <row xmlns:x14ac="http://schemas.microsoft.com/office/spreadsheetml/2009/9/ac" r="390" s="3" customFormat="true" x14ac:dyDescent="0.25">
      <c r="A390" s="425"/>
      <c r="B390" s="132"/>
      <c r="L390" s="132"/>
      <c r="V390" s="132"/>
      <c r="AF390" s="132"/>
      <c r="AP390" s="132"/>
      <c r="AZ390" s="132"/>
      <c r="BJ390" s="132"/>
      <c r="BT390" s="132"/>
      <c r="CD390" s="132"/>
      <c r="CN390" s="132"/>
      <c r="CX390" s="132"/>
      <c r="CY390" s="132"/>
      <c r="CZ390" s="132"/>
      <c r="DA390" s="132"/>
      <c r="DB390" s="132"/>
      <c r="DC390" s="132"/>
      <c r="DD390" s="132"/>
      <c r="DE390" s="132"/>
      <c r="DH390" s="132"/>
      <c r="DR390" s="132"/>
      <c r="EB390" s="132"/>
      <c r="EL390" s="132"/>
      <c r="EV390" s="132"/>
      <c r="FF390" s="132"/>
      <c r="FP390" s="132"/>
      <c r="FZ390" s="132"/>
      <c r="GJ390" s="132"/>
      <c r="GT390" s="132"/>
      <c r="HD390" s="132"/>
      <c r="HN390" s="132"/>
      <c r="HX390" s="132"/>
      <c r="IH390" s="132"/>
      <c r="IR390" s="132"/>
      <c r="JB390" s="132"/>
      <c r="JL390" s="132"/>
      <c r="JV390" s="132"/>
      <c r="KF390" s="132"/>
      <c r="KP390" s="132"/>
    </row>
    <row xmlns:x14ac="http://schemas.microsoft.com/office/spreadsheetml/2009/9/ac" r="391" s="3" customFormat="true" x14ac:dyDescent="0.25">
      <c r="A391" s="425"/>
      <c r="B391" s="132"/>
      <c r="L391" s="132"/>
      <c r="V391" s="132"/>
      <c r="AF391" s="132"/>
      <c r="AP391" s="132"/>
      <c r="AZ391" s="132"/>
      <c r="BJ391" s="132"/>
      <c r="BT391" s="132"/>
      <c r="CD391" s="132"/>
      <c r="CN391" s="132"/>
      <c r="CX391" s="132"/>
      <c r="CY391" s="132"/>
      <c r="CZ391" s="132"/>
      <c r="DA391" s="132"/>
      <c r="DB391" s="132"/>
      <c r="DC391" s="132"/>
      <c r="DD391" s="132"/>
      <c r="DE391" s="132"/>
      <c r="DH391" s="132"/>
      <c r="DR391" s="132"/>
      <c r="EB391" s="132"/>
      <c r="EL391" s="132"/>
      <c r="EV391" s="132"/>
      <c r="FF391" s="132"/>
      <c r="FP391" s="132"/>
      <c r="FZ391" s="132"/>
      <c r="GJ391" s="132"/>
      <c r="GT391" s="132"/>
      <c r="HD391" s="132"/>
      <c r="HN391" s="132"/>
      <c r="HX391" s="132"/>
      <c r="IH391" s="132"/>
      <c r="IR391" s="132"/>
      <c r="JB391" s="132"/>
      <c r="JL391" s="132"/>
      <c r="JV391" s="132"/>
      <c r="KF391" s="132"/>
      <c r="KP391" s="132"/>
    </row>
    <row xmlns:x14ac="http://schemas.microsoft.com/office/spreadsheetml/2009/9/ac" r="392" s="3" customFormat="true" x14ac:dyDescent="0.25">
      <c r="A392" s="425"/>
      <c r="B392" s="132"/>
      <c r="L392" s="132"/>
      <c r="V392" s="132"/>
      <c r="AF392" s="132"/>
      <c r="AP392" s="132"/>
      <c r="AZ392" s="132"/>
      <c r="BJ392" s="132"/>
      <c r="BT392" s="132"/>
      <c r="CD392" s="132"/>
      <c r="CN392" s="132"/>
      <c r="CX392" s="132"/>
      <c r="CY392" s="132"/>
      <c r="CZ392" s="132"/>
      <c r="DA392" s="132"/>
      <c r="DB392" s="132"/>
      <c r="DC392" s="132"/>
      <c r="DD392" s="132"/>
      <c r="DE392" s="132"/>
      <c r="DH392" s="132"/>
      <c r="DR392" s="132"/>
      <c r="EB392" s="132"/>
      <c r="EL392" s="132"/>
      <c r="EV392" s="132"/>
      <c r="FF392" s="132"/>
      <c r="FP392" s="132"/>
      <c r="FZ392" s="132"/>
      <c r="GJ392" s="132"/>
      <c r="GT392" s="132"/>
      <c r="HD392" s="132"/>
      <c r="HN392" s="132"/>
      <c r="HX392" s="132"/>
      <c r="IH392" s="132"/>
      <c r="IR392" s="132"/>
      <c r="JB392" s="132"/>
      <c r="JL392" s="132"/>
      <c r="JV392" s="132"/>
      <c r="KF392" s="132"/>
      <c r="KP392" s="132"/>
    </row>
    <row xmlns:x14ac="http://schemas.microsoft.com/office/spreadsheetml/2009/9/ac" r="393" s="3" customFormat="true" x14ac:dyDescent="0.25">
      <c r="A393" s="425"/>
      <c r="B393" s="132"/>
      <c r="L393" s="132"/>
      <c r="V393" s="132"/>
      <c r="AF393" s="132"/>
      <c r="AP393" s="132"/>
      <c r="AZ393" s="132"/>
      <c r="BJ393" s="132"/>
      <c r="BT393" s="132"/>
      <c r="CD393" s="132"/>
      <c r="CN393" s="132"/>
      <c r="CX393" s="132"/>
      <c r="CY393" s="132"/>
      <c r="CZ393" s="132"/>
      <c r="DA393" s="132"/>
      <c r="DB393" s="132"/>
      <c r="DC393" s="132"/>
      <c r="DD393" s="132"/>
      <c r="DE393" s="132"/>
      <c r="DH393" s="132"/>
      <c r="DR393" s="132"/>
      <c r="EB393" s="132"/>
      <c r="EL393" s="132"/>
      <c r="EV393" s="132"/>
      <c r="FF393" s="132"/>
      <c r="FP393" s="132"/>
      <c r="FZ393" s="132"/>
      <c r="GJ393" s="132"/>
      <c r="GT393" s="132"/>
      <c r="HD393" s="132"/>
      <c r="HN393" s="132"/>
      <c r="HX393" s="132"/>
      <c r="IH393" s="132"/>
      <c r="IR393" s="132"/>
      <c r="JB393" s="132"/>
      <c r="JL393" s="132"/>
      <c r="JV393" s="132"/>
      <c r="KF393" s="132"/>
      <c r="KP393" s="132"/>
    </row>
    <row xmlns:x14ac="http://schemas.microsoft.com/office/spreadsheetml/2009/9/ac" r="394" s="3" customFormat="true" x14ac:dyDescent="0.25">
      <c r="A394" s="425"/>
      <c r="B394" s="132"/>
      <c r="L394" s="132"/>
      <c r="V394" s="132"/>
      <c r="AF394" s="132"/>
      <c r="AP394" s="132"/>
      <c r="AZ394" s="132"/>
      <c r="BJ394" s="132"/>
      <c r="BT394" s="132"/>
      <c r="CD394" s="132"/>
      <c r="CN394" s="132"/>
      <c r="CX394" s="132"/>
      <c r="CY394" s="132"/>
      <c r="CZ394" s="132"/>
      <c r="DA394" s="132"/>
      <c r="DB394" s="132"/>
      <c r="DC394" s="132"/>
      <c r="DD394" s="132"/>
      <c r="DE394" s="132"/>
      <c r="DH394" s="132"/>
      <c r="DR394" s="132"/>
      <c r="EB394" s="132"/>
      <c r="EL394" s="132"/>
      <c r="EV394" s="132"/>
      <c r="FF394" s="132"/>
      <c r="FP394" s="132"/>
      <c r="FZ394" s="132"/>
      <c r="GJ394" s="132"/>
      <c r="GT394" s="132"/>
      <c r="HD394" s="132"/>
      <c r="HN394" s="132"/>
      <c r="HX394" s="132"/>
      <c r="IH394" s="132"/>
      <c r="IR394" s="132"/>
      <c r="JB394" s="132"/>
      <c r="JL394" s="132"/>
      <c r="JV394" s="132"/>
      <c r="KF394" s="132"/>
      <c r="KP394" s="132"/>
    </row>
    <row xmlns:x14ac="http://schemas.microsoft.com/office/spreadsheetml/2009/9/ac" r="395" s="3" customFormat="true" x14ac:dyDescent="0.25">
      <c r="A395" s="425"/>
      <c r="B395" s="132"/>
      <c r="L395" s="132"/>
      <c r="V395" s="132"/>
      <c r="AF395" s="132"/>
      <c r="AP395" s="132"/>
      <c r="AZ395" s="132"/>
      <c r="BJ395" s="132"/>
      <c r="BT395" s="132"/>
      <c r="CD395" s="132"/>
      <c r="CN395" s="132"/>
      <c r="CX395" s="132"/>
      <c r="CY395" s="132"/>
      <c r="CZ395" s="132"/>
      <c r="DA395" s="132"/>
      <c r="DB395" s="132"/>
      <c r="DC395" s="132"/>
      <c r="DD395" s="132"/>
      <c r="DE395" s="132"/>
      <c r="DH395" s="132"/>
      <c r="DR395" s="132"/>
      <c r="EB395" s="132"/>
      <c r="EL395" s="132"/>
      <c r="EV395" s="132"/>
      <c r="FF395" s="132"/>
      <c r="FP395" s="132"/>
      <c r="FZ395" s="132"/>
      <c r="GJ395" s="132"/>
      <c r="GT395" s="132"/>
      <c r="HD395" s="132"/>
      <c r="HN395" s="132"/>
      <c r="HX395" s="132"/>
      <c r="IH395" s="132"/>
      <c r="IR395" s="132"/>
      <c r="JB395" s="132"/>
      <c r="JL395" s="132"/>
      <c r="JV395" s="132"/>
      <c r="KF395" s="132"/>
      <c r="KP395" s="132"/>
    </row>
    <row xmlns:x14ac="http://schemas.microsoft.com/office/spreadsheetml/2009/9/ac" r="396" s="3" customFormat="true" x14ac:dyDescent="0.25">
      <c r="A396" s="425"/>
      <c r="B396" s="132"/>
      <c r="L396" s="132"/>
      <c r="V396" s="132"/>
      <c r="AF396" s="132"/>
      <c r="AP396" s="132"/>
      <c r="AZ396" s="132"/>
      <c r="BJ396" s="132"/>
      <c r="BT396" s="132"/>
      <c r="CD396" s="132"/>
      <c r="CN396" s="132"/>
      <c r="CX396" s="132"/>
      <c r="CY396" s="132"/>
      <c r="CZ396" s="132"/>
      <c r="DA396" s="132"/>
      <c r="DB396" s="132"/>
      <c r="DC396" s="132"/>
      <c r="DD396" s="132"/>
      <c r="DE396" s="132"/>
      <c r="DH396" s="132"/>
      <c r="DR396" s="132"/>
      <c r="EB396" s="132"/>
      <c r="EL396" s="132"/>
      <c r="EV396" s="132"/>
      <c r="FF396" s="132"/>
      <c r="FP396" s="132"/>
      <c r="FZ396" s="132"/>
      <c r="GJ396" s="132"/>
      <c r="GT396" s="132"/>
      <c r="HD396" s="132"/>
      <c r="HN396" s="132"/>
      <c r="HX396" s="132"/>
      <c r="IH396" s="132"/>
      <c r="IR396" s="132"/>
      <c r="JB396" s="132"/>
      <c r="JL396" s="132"/>
      <c r="JV396" s="132"/>
      <c r="KF396" s="132"/>
      <c r="KP396" s="132"/>
    </row>
    <row xmlns:x14ac="http://schemas.microsoft.com/office/spreadsheetml/2009/9/ac" r="397" s="3" customFormat="true" x14ac:dyDescent="0.25">
      <c r="A397" s="425"/>
      <c r="B397" s="132"/>
      <c r="L397" s="132"/>
      <c r="V397" s="132"/>
      <c r="AF397" s="132"/>
      <c r="AP397" s="132"/>
      <c r="AZ397" s="132"/>
      <c r="BJ397" s="132"/>
      <c r="BT397" s="132"/>
      <c r="CD397" s="132"/>
      <c r="CN397" s="132"/>
      <c r="CX397" s="132"/>
      <c r="CY397" s="132"/>
      <c r="CZ397" s="132"/>
      <c r="DA397" s="132"/>
      <c r="DB397" s="132"/>
      <c r="DC397" s="132"/>
      <c r="DD397" s="132"/>
      <c r="DE397" s="132"/>
      <c r="DH397" s="132"/>
      <c r="DR397" s="132"/>
      <c r="EB397" s="132"/>
      <c r="EL397" s="132"/>
      <c r="EV397" s="132"/>
      <c r="FF397" s="132"/>
      <c r="FP397" s="132"/>
      <c r="FZ397" s="132"/>
      <c r="GJ397" s="132"/>
      <c r="GT397" s="132"/>
      <c r="HD397" s="132"/>
      <c r="HN397" s="132"/>
      <c r="HX397" s="132"/>
      <c r="IH397" s="132"/>
      <c r="IR397" s="132"/>
      <c r="JB397" s="132"/>
      <c r="JL397" s="132"/>
      <c r="JV397" s="132"/>
      <c r="KF397" s="132"/>
      <c r="KP397" s="132"/>
    </row>
    <row xmlns:x14ac="http://schemas.microsoft.com/office/spreadsheetml/2009/9/ac" r="398" s="3" customFormat="true" x14ac:dyDescent="0.25">
      <c r="A398" s="425"/>
      <c r="B398" s="132"/>
      <c r="L398" s="132"/>
      <c r="V398" s="132"/>
      <c r="AF398" s="132"/>
      <c r="AP398" s="132"/>
      <c r="AZ398" s="132"/>
      <c r="BJ398" s="132"/>
      <c r="BT398" s="132"/>
      <c r="CD398" s="132"/>
      <c r="CN398" s="132"/>
      <c r="CX398" s="132"/>
      <c r="CY398" s="132"/>
      <c r="CZ398" s="132"/>
      <c r="DA398" s="132"/>
      <c r="DB398" s="132"/>
      <c r="DC398" s="132"/>
      <c r="DD398" s="132"/>
      <c r="DE398" s="132"/>
      <c r="DH398" s="132"/>
      <c r="DR398" s="132"/>
      <c r="EB398" s="132"/>
      <c r="EL398" s="132"/>
      <c r="EV398" s="132"/>
      <c r="FF398" s="132"/>
      <c r="FP398" s="132"/>
      <c r="FZ398" s="132"/>
      <c r="GJ398" s="132"/>
      <c r="GT398" s="132"/>
      <c r="HD398" s="132"/>
      <c r="HN398" s="132"/>
      <c r="HX398" s="132"/>
      <c r="IH398" s="132"/>
      <c r="IR398" s="132"/>
      <c r="JB398" s="132"/>
      <c r="JL398" s="132"/>
      <c r="JV398" s="132"/>
      <c r="KF398" s="132"/>
      <c r="KP398" s="132"/>
    </row>
    <row xmlns:x14ac="http://schemas.microsoft.com/office/spreadsheetml/2009/9/ac" r="399" s="3" customFormat="true" x14ac:dyDescent="0.25">
      <c r="A399" s="425"/>
      <c r="B399" s="132"/>
      <c r="L399" s="132"/>
      <c r="V399" s="132"/>
      <c r="AF399" s="132"/>
      <c r="AP399" s="132"/>
      <c r="AZ399" s="132"/>
      <c r="BJ399" s="132"/>
      <c r="BT399" s="132"/>
      <c r="CD399" s="132"/>
      <c r="CN399" s="132"/>
      <c r="CX399" s="132"/>
      <c r="CY399" s="132"/>
      <c r="CZ399" s="132"/>
      <c r="DA399" s="132"/>
      <c r="DB399" s="132"/>
      <c r="DC399" s="132"/>
      <c r="DD399" s="132"/>
      <c r="DE399" s="132"/>
      <c r="DH399" s="132"/>
      <c r="DR399" s="132"/>
      <c r="EB399" s="132"/>
      <c r="EL399" s="132"/>
      <c r="EV399" s="132"/>
      <c r="FF399" s="132"/>
      <c r="FP399" s="132"/>
      <c r="FZ399" s="132"/>
      <c r="GJ399" s="132"/>
      <c r="GT399" s="132"/>
      <c r="HD399" s="132"/>
      <c r="HN399" s="132"/>
      <c r="HX399" s="132"/>
      <c r="IH399" s="132"/>
      <c r="IR399" s="132"/>
      <c r="JB399" s="132"/>
      <c r="JL399" s="132"/>
      <c r="JV399" s="132"/>
      <c r="KF399" s="132"/>
      <c r="KP399" s="132"/>
    </row>
    <row xmlns:x14ac="http://schemas.microsoft.com/office/spreadsheetml/2009/9/ac" r="400" s="3" customFormat="true" x14ac:dyDescent="0.25">
      <c r="A400" s="425"/>
      <c r="B400" s="132"/>
      <c r="L400" s="132"/>
      <c r="V400" s="132"/>
      <c r="AF400" s="132"/>
      <c r="AP400" s="132"/>
      <c r="AZ400" s="132"/>
      <c r="BJ400" s="132"/>
      <c r="BT400" s="132"/>
      <c r="CD400" s="132"/>
      <c r="CN400" s="132"/>
      <c r="CX400" s="132"/>
      <c r="CY400" s="132"/>
      <c r="CZ400" s="132"/>
      <c r="DA400" s="132"/>
      <c r="DB400" s="132"/>
      <c r="DC400" s="132"/>
      <c r="DD400" s="132"/>
      <c r="DE400" s="132"/>
      <c r="DH400" s="132"/>
      <c r="DR400" s="132"/>
      <c r="EB400" s="132"/>
      <c r="EL400" s="132"/>
      <c r="EV400" s="132"/>
      <c r="FF400" s="132"/>
      <c r="FP400" s="132"/>
      <c r="FZ400" s="132"/>
      <c r="GJ400" s="132"/>
      <c r="GT400" s="132"/>
      <c r="HD400" s="132"/>
      <c r="HN400" s="132"/>
      <c r="HX400" s="132"/>
      <c r="IH400" s="132"/>
      <c r="IR400" s="132"/>
      <c r="JB400" s="132"/>
      <c r="JL400" s="132"/>
      <c r="JV400" s="132"/>
      <c r="KF400" s="132"/>
      <c r="KP400" s="132"/>
    </row>
    <row xmlns:x14ac="http://schemas.microsoft.com/office/spreadsheetml/2009/9/ac" r="401" s="3" customFormat="true" x14ac:dyDescent="0.25">
      <c r="A401" s="425"/>
      <c r="B401" s="132"/>
      <c r="L401" s="132"/>
      <c r="V401" s="132"/>
      <c r="AF401" s="132"/>
      <c r="AP401" s="132"/>
      <c r="AZ401" s="132"/>
      <c r="BJ401" s="132"/>
      <c r="BT401" s="132"/>
      <c r="CD401" s="132"/>
      <c r="CN401" s="132"/>
      <c r="CX401" s="132"/>
      <c r="CY401" s="132"/>
      <c r="CZ401" s="132"/>
      <c r="DA401" s="132"/>
      <c r="DB401" s="132"/>
      <c r="DC401" s="132"/>
      <c r="DD401" s="132"/>
      <c r="DE401" s="132"/>
      <c r="DH401" s="132"/>
      <c r="DR401" s="132"/>
      <c r="EB401" s="132"/>
      <c r="EL401" s="132"/>
      <c r="EV401" s="132"/>
      <c r="FF401" s="132"/>
      <c r="FP401" s="132"/>
      <c r="FZ401" s="132"/>
      <c r="GJ401" s="132"/>
      <c r="GT401" s="132"/>
      <c r="HD401" s="132"/>
      <c r="HN401" s="132"/>
      <c r="HX401" s="132"/>
      <c r="IH401" s="132"/>
      <c r="IR401" s="132"/>
      <c r="JB401" s="132"/>
      <c r="JL401" s="132"/>
      <c r="JV401" s="132"/>
      <c r="KF401" s="132"/>
      <c r="KP401" s="132"/>
    </row>
    <row xmlns:x14ac="http://schemas.microsoft.com/office/spreadsheetml/2009/9/ac" r="402" s="3" customFormat="true" x14ac:dyDescent="0.25">
      <c r="A402" s="425"/>
      <c r="B402" s="132"/>
      <c r="L402" s="132"/>
      <c r="V402" s="132"/>
      <c r="AF402" s="132"/>
      <c r="AP402" s="132"/>
      <c r="AZ402" s="132"/>
      <c r="BJ402" s="132"/>
      <c r="BT402" s="132"/>
      <c r="CD402" s="132"/>
      <c r="CN402" s="132"/>
      <c r="CX402" s="132"/>
      <c r="CY402" s="132"/>
      <c r="CZ402" s="132"/>
      <c r="DA402" s="132"/>
      <c r="DB402" s="132"/>
      <c r="DC402" s="132"/>
      <c r="DD402" s="132"/>
      <c r="DE402" s="132"/>
      <c r="DH402" s="132"/>
      <c r="DR402" s="132"/>
      <c r="EB402" s="132"/>
      <c r="EL402" s="132"/>
      <c r="EV402" s="132"/>
      <c r="FF402" s="132"/>
      <c r="FP402" s="132"/>
      <c r="FZ402" s="132"/>
      <c r="GJ402" s="132"/>
      <c r="GT402" s="132"/>
      <c r="HD402" s="132"/>
      <c r="HN402" s="132"/>
      <c r="HX402" s="132"/>
      <c r="IH402" s="132"/>
      <c r="IR402" s="132"/>
      <c r="JB402" s="132"/>
      <c r="JL402" s="132"/>
      <c r="JV402" s="132"/>
      <c r="KF402" s="132"/>
      <c r="KP402" s="132"/>
    </row>
    <row xmlns:x14ac="http://schemas.microsoft.com/office/spreadsheetml/2009/9/ac" r="403" s="3" customFormat="true" x14ac:dyDescent="0.25">
      <c r="A403" s="425"/>
      <c r="B403" s="132"/>
      <c r="L403" s="132"/>
      <c r="V403" s="132"/>
      <c r="AF403" s="132"/>
      <c r="AP403" s="132"/>
      <c r="AZ403" s="132"/>
      <c r="BJ403" s="132"/>
      <c r="BT403" s="132"/>
      <c r="CD403" s="132"/>
      <c r="CN403" s="132"/>
      <c r="CX403" s="132"/>
      <c r="CY403" s="132"/>
      <c r="CZ403" s="132"/>
      <c r="DA403" s="132"/>
      <c r="DB403" s="132"/>
      <c r="DC403" s="132"/>
      <c r="DD403" s="132"/>
      <c r="DE403" s="132"/>
      <c r="DH403" s="132"/>
      <c r="DR403" s="132"/>
      <c r="EB403" s="132"/>
      <c r="EL403" s="132"/>
      <c r="EV403" s="132"/>
      <c r="FF403" s="132"/>
      <c r="FP403" s="132"/>
      <c r="FZ403" s="132"/>
      <c r="GJ403" s="132"/>
      <c r="GT403" s="132"/>
      <c r="HD403" s="132"/>
      <c r="HN403" s="132"/>
      <c r="HX403" s="132"/>
      <c r="IH403" s="132"/>
      <c r="IR403" s="132"/>
      <c r="JB403" s="132"/>
      <c r="JL403" s="132"/>
      <c r="JV403" s="132"/>
      <c r="KF403" s="132"/>
      <c r="KP403" s="132"/>
    </row>
    <row xmlns:x14ac="http://schemas.microsoft.com/office/spreadsheetml/2009/9/ac" r="404" s="3" customFormat="true" x14ac:dyDescent="0.25">
      <c r="A404" s="425"/>
      <c r="B404" s="132"/>
      <c r="L404" s="132"/>
      <c r="V404" s="132"/>
      <c r="AF404" s="132"/>
      <c r="AP404" s="132"/>
      <c r="AZ404" s="132"/>
      <c r="BJ404" s="132"/>
      <c r="BT404" s="132"/>
      <c r="CD404" s="132"/>
      <c r="CN404" s="132"/>
      <c r="CX404" s="132"/>
      <c r="CY404" s="132"/>
      <c r="CZ404" s="132"/>
      <c r="DA404" s="132"/>
      <c r="DB404" s="132"/>
      <c r="DC404" s="132"/>
      <c r="DD404" s="132"/>
      <c r="DE404" s="132"/>
      <c r="DH404" s="132"/>
      <c r="DR404" s="132"/>
      <c r="EB404" s="132"/>
      <c r="EL404" s="132"/>
      <c r="EV404" s="132"/>
      <c r="FF404" s="132"/>
      <c r="FP404" s="132"/>
      <c r="FZ404" s="132"/>
      <c r="GJ404" s="132"/>
      <c r="GT404" s="132"/>
      <c r="HD404" s="132"/>
      <c r="HN404" s="132"/>
      <c r="HX404" s="132"/>
      <c r="IH404" s="132"/>
      <c r="IR404" s="132"/>
      <c r="JB404" s="132"/>
      <c r="JL404" s="132"/>
      <c r="JV404" s="132"/>
      <c r="KF404" s="132"/>
      <c r="KP404" s="132"/>
    </row>
    <row xmlns:x14ac="http://schemas.microsoft.com/office/spreadsheetml/2009/9/ac" r="405" s="3" customFormat="true" x14ac:dyDescent="0.25">
      <c r="A405" s="425"/>
      <c r="B405" s="132"/>
      <c r="L405" s="132"/>
      <c r="V405" s="132"/>
      <c r="AF405" s="132"/>
      <c r="AP405" s="132"/>
      <c r="AZ405" s="132"/>
      <c r="BJ405" s="132"/>
      <c r="BT405" s="132"/>
      <c r="CD405" s="132"/>
      <c r="CN405" s="132"/>
      <c r="CX405" s="132"/>
      <c r="CY405" s="132"/>
      <c r="CZ405" s="132"/>
      <c r="DA405" s="132"/>
      <c r="DB405" s="132"/>
      <c r="DC405" s="132"/>
      <c r="DD405" s="132"/>
      <c r="DE405" s="132"/>
      <c r="DH405" s="132"/>
      <c r="DR405" s="132"/>
      <c r="EB405" s="132"/>
      <c r="EL405" s="132"/>
      <c r="EV405" s="132"/>
      <c r="FF405" s="132"/>
      <c r="FP405" s="132"/>
      <c r="FZ405" s="132"/>
      <c r="GJ405" s="132"/>
      <c r="GT405" s="132"/>
      <c r="HD405" s="132"/>
      <c r="HN405" s="132"/>
      <c r="HX405" s="132"/>
      <c r="IH405" s="132"/>
      <c r="IR405" s="132"/>
      <c r="JB405" s="132"/>
      <c r="JL405" s="132"/>
      <c r="JV405" s="132"/>
      <c r="KF405" s="132"/>
      <c r="KP405" s="132"/>
    </row>
    <row xmlns:x14ac="http://schemas.microsoft.com/office/spreadsheetml/2009/9/ac" r="406" s="3" customFormat="true" x14ac:dyDescent="0.25">
      <c r="A406" s="425"/>
      <c r="B406" s="132"/>
      <c r="L406" s="132"/>
      <c r="V406" s="132"/>
      <c r="AF406" s="132"/>
      <c r="AP406" s="132"/>
      <c r="AZ406" s="132"/>
      <c r="BJ406" s="132"/>
      <c r="BT406" s="132"/>
      <c r="CD406" s="132"/>
      <c r="CN406" s="132"/>
      <c r="CX406" s="132"/>
      <c r="CY406" s="132"/>
      <c r="CZ406" s="132"/>
      <c r="DA406" s="132"/>
      <c r="DB406" s="132"/>
      <c r="DC406" s="132"/>
      <c r="DD406" s="132"/>
      <c r="DE406" s="132"/>
      <c r="DH406" s="132"/>
      <c r="DR406" s="132"/>
      <c r="EB406" s="132"/>
      <c r="EL406" s="132"/>
      <c r="EV406" s="132"/>
      <c r="FF406" s="132"/>
      <c r="FP406" s="132"/>
      <c r="FZ406" s="132"/>
      <c r="GJ406" s="132"/>
      <c r="GT406" s="132"/>
      <c r="HD406" s="132"/>
      <c r="HN406" s="132"/>
      <c r="HX406" s="132"/>
      <c r="IH406" s="132"/>
      <c r="IR406" s="132"/>
      <c r="JB406" s="132"/>
      <c r="JL406" s="132"/>
      <c r="JV406" s="132"/>
      <c r="KF406" s="132"/>
      <c r="KP406" s="132"/>
    </row>
    <row xmlns:x14ac="http://schemas.microsoft.com/office/spreadsheetml/2009/9/ac" r="407" s="3" customFormat="true" x14ac:dyDescent="0.25">
      <c r="A407" s="425"/>
      <c r="B407" s="132"/>
      <c r="L407" s="132"/>
      <c r="V407" s="132"/>
      <c r="AF407" s="132"/>
      <c r="AP407" s="132"/>
      <c r="AZ407" s="132"/>
      <c r="BJ407" s="132"/>
      <c r="BT407" s="132"/>
      <c r="CD407" s="132"/>
      <c r="CN407" s="132"/>
      <c r="CX407" s="132"/>
      <c r="CY407" s="132"/>
      <c r="CZ407" s="132"/>
      <c r="DA407" s="132"/>
      <c r="DB407" s="132"/>
      <c r="DC407" s="132"/>
      <c r="DD407" s="132"/>
      <c r="DE407" s="132"/>
      <c r="DH407" s="132"/>
      <c r="DR407" s="132"/>
      <c r="EB407" s="132"/>
      <c r="EL407" s="132"/>
      <c r="EV407" s="132"/>
      <c r="FF407" s="132"/>
      <c r="FP407" s="132"/>
      <c r="FZ407" s="132"/>
      <c r="GJ407" s="132"/>
      <c r="GT407" s="132"/>
      <c r="HD407" s="132"/>
      <c r="HN407" s="132"/>
      <c r="HX407" s="132"/>
      <c r="IH407" s="132"/>
      <c r="IR407" s="132"/>
      <c r="JB407" s="132"/>
      <c r="JL407" s="132"/>
      <c r="JV407" s="132"/>
      <c r="KF407" s="132"/>
      <c r="KP407" s="132"/>
    </row>
    <row xmlns:x14ac="http://schemas.microsoft.com/office/spreadsheetml/2009/9/ac" r="408" s="3" customFormat="true" x14ac:dyDescent="0.25">
      <c r="A408" s="425"/>
      <c r="B408" s="132"/>
      <c r="L408" s="132"/>
      <c r="V408" s="132"/>
      <c r="AF408" s="132"/>
      <c r="AP408" s="132"/>
      <c r="AZ408" s="132"/>
      <c r="BJ408" s="132"/>
      <c r="BT408" s="132"/>
      <c r="CD408" s="132"/>
      <c r="CN408" s="132"/>
      <c r="CX408" s="132"/>
      <c r="CY408" s="132"/>
      <c r="CZ408" s="132"/>
      <c r="DA408" s="132"/>
      <c r="DB408" s="132"/>
      <c r="DC408" s="132"/>
      <c r="DD408" s="132"/>
      <c r="DE408" s="132"/>
      <c r="DH408" s="132"/>
      <c r="DR408" s="132"/>
      <c r="EB408" s="132"/>
      <c r="EL408" s="132"/>
      <c r="EV408" s="132"/>
      <c r="FF408" s="132"/>
      <c r="FP408" s="132"/>
      <c r="FZ408" s="132"/>
      <c r="GJ408" s="132"/>
      <c r="GT408" s="132"/>
      <c r="HD408" s="132"/>
      <c r="HN408" s="132"/>
      <c r="HX408" s="132"/>
      <c r="IH408" s="132"/>
      <c r="IR408" s="132"/>
      <c r="JB408" s="132"/>
      <c r="JL408" s="132"/>
      <c r="JV408" s="132"/>
      <c r="KF408" s="132"/>
      <c r="KP408" s="132"/>
    </row>
    <row xmlns:x14ac="http://schemas.microsoft.com/office/spreadsheetml/2009/9/ac" r="409" s="3" customFormat="true" x14ac:dyDescent="0.25">
      <c r="A409" s="425"/>
      <c r="B409" s="132"/>
      <c r="L409" s="132"/>
      <c r="V409" s="132"/>
      <c r="AF409" s="132"/>
      <c r="AP409" s="132"/>
      <c r="AZ409" s="132"/>
      <c r="BJ409" s="132"/>
      <c r="BT409" s="132"/>
      <c r="CD409" s="132"/>
      <c r="CN409" s="132"/>
      <c r="CX409" s="132"/>
      <c r="CY409" s="132"/>
      <c r="CZ409" s="132"/>
      <c r="DA409" s="132"/>
      <c r="DB409" s="132"/>
      <c r="DC409" s="132"/>
      <c r="DD409" s="132"/>
      <c r="DE409" s="132"/>
      <c r="DH409" s="132"/>
      <c r="DR409" s="132"/>
      <c r="EB409" s="132"/>
      <c r="EL409" s="132"/>
      <c r="EV409" s="132"/>
      <c r="FF409" s="132"/>
      <c r="FP409" s="132"/>
      <c r="FZ409" s="132"/>
      <c r="GJ409" s="132"/>
      <c r="GT409" s="132"/>
      <c r="HD409" s="132"/>
      <c r="HN409" s="132"/>
      <c r="HX409" s="132"/>
      <c r="IH409" s="132"/>
      <c r="IR409" s="132"/>
      <c r="JB409" s="132"/>
      <c r="JL409" s="132"/>
      <c r="JV409" s="132"/>
      <c r="KF409" s="132"/>
      <c r="KP409" s="132"/>
    </row>
    <row xmlns:x14ac="http://schemas.microsoft.com/office/spreadsheetml/2009/9/ac" r="410" s="3" customFormat="true" x14ac:dyDescent="0.25">
      <c r="A410" s="425"/>
      <c r="B410" s="132"/>
      <c r="L410" s="132"/>
      <c r="V410" s="132"/>
      <c r="AF410" s="132"/>
      <c r="AP410" s="132"/>
      <c r="AZ410" s="132"/>
      <c r="BJ410" s="132"/>
      <c r="BT410" s="132"/>
      <c r="CD410" s="132"/>
      <c r="CN410" s="132"/>
      <c r="CX410" s="132"/>
      <c r="CY410" s="132"/>
      <c r="CZ410" s="132"/>
      <c r="DA410" s="132"/>
      <c r="DB410" s="132"/>
      <c r="DC410" s="132"/>
      <c r="DD410" s="132"/>
      <c r="DE410" s="132"/>
      <c r="DH410" s="132"/>
      <c r="DR410" s="132"/>
      <c r="EB410" s="132"/>
      <c r="EL410" s="132"/>
      <c r="EV410" s="132"/>
      <c r="FF410" s="132"/>
      <c r="FP410" s="132"/>
      <c r="FZ410" s="132"/>
      <c r="GJ410" s="132"/>
      <c r="GT410" s="132"/>
      <c r="HD410" s="132"/>
      <c r="HN410" s="132"/>
      <c r="HX410" s="132"/>
      <c r="IH410" s="132"/>
      <c r="IR410" s="132"/>
      <c r="JB410" s="132"/>
      <c r="JL410" s="132"/>
      <c r="JV410" s="132"/>
      <c r="KF410" s="132"/>
      <c r="KP410" s="132"/>
    </row>
    <row xmlns:x14ac="http://schemas.microsoft.com/office/spreadsheetml/2009/9/ac" r="411" s="3" customFormat="true" x14ac:dyDescent="0.25">
      <c r="A411" s="425"/>
      <c r="B411" s="132"/>
      <c r="L411" s="132"/>
      <c r="V411" s="132"/>
      <c r="AF411" s="132"/>
      <c r="AP411" s="132"/>
      <c r="AZ411" s="132"/>
      <c r="BJ411" s="132"/>
      <c r="BT411" s="132"/>
      <c r="CD411" s="132"/>
      <c r="CN411" s="132"/>
      <c r="CX411" s="132"/>
      <c r="CY411" s="132"/>
      <c r="CZ411" s="132"/>
      <c r="DA411" s="132"/>
      <c r="DB411" s="132"/>
      <c r="DC411" s="132"/>
      <c r="DD411" s="132"/>
      <c r="DE411" s="132"/>
      <c r="DH411" s="132"/>
      <c r="DR411" s="132"/>
      <c r="EB411" s="132"/>
      <c r="EL411" s="132"/>
      <c r="EV411" s="132"/>
      <c r="FF411" s="132"/>
      <c r="FP411" s="132"/>
      <c r="FZ411" s="132"/>
      <c r="GJ411" s="132"/>
      <c r="GT411" s="132"/>
      <c r="HD411" s="132"/>
      <c r="HN411" s="132"/>
      <c r="HX411" s="132"/>
      <c r="IH411" s="132"/>
      <c r="IR411" s="132"/>
      <c r="JB411" s="132"/>
      <c r="JL411" s="132"/>
      <c r="JV411" s="132"/>
      <c r="KF411" s="132"/>
      <c r="KP411" s="132"/>
    </row>
    <row xmlns:x14ac="http://schemas.microsoft.com/office/spreadsheetml/2009/9/ac" r="412" s="3" customFormat="true" x14ac:dyDescent="0.25">
      <c r="A412" s="425"/>
      <c r="B412" s="132"/>
      <c r="L412" s="132"/>
      <c r="V412" s="132"/>
      <c r="AF412" s="132"/>
      <c r="AP412" s="132"/>
      <c r="AZ412" s="132"/>
      <c r="BJ412" s="132"/>
      <c r="BT412" s="132"/>
      <c r="CD412" s="132"/>
      <c r="CN412" s="132"/>
      <c r="CX412" s="132"/>
      <c r="CY412" s="132"/>
      <c r="CZ412" s="132"/>
      <c r="DA412" s="132"/>
      <c r="DB412" s="132"/>
      <c r="DC412" s="132"/>
      <c r="DD412" s="132"/>
      <c r="DE412" s="132"/>
      <c r="DH412" s="132"/>
      <c r="DR412" s="132"/>
      <c r="EB412" s="132"/>
      <c r="EL412" s="132"/>
      <c r="EV412" s="132"/>
      <c r="FF412" s="132"/>
      <c r="FP412" s="132"/>
      <c r="FZ412" s="132"/>
      <c r="GJ412" s="132"/>
      <c r="GT412" s="132"/>
      <c r="HD412" s="132"/>
      <c r="HN412" s="132"/>
      <c r="HX412" s="132"/>
      <c r="IH412" s="132"/>
      <c r="IR412" s="132"/>
      <c r="JB412" s="132"/>
      <c r="JL412" s="132"/>
      <c r="JV412" s="132"/>
      <c r="KF412" s="132"/>
      <c r="KP412" s="132"/>
    </row>
    <row xmlns:x14ac="http://schemas.microsoft.com/office/spreadsheetml/2009/9/ac" r="413" s="3" customFormat="true" x14ac:dyDescent="0.25">
      <c r="A413" s="425"/>
      <c r="B413" s="132"/>
      <c r="L413" s="132"/>
      <c r="V413" s="132"/>
      <c r="AF413" s="132"/>
      <c r="AP413" s="132"/>
      <c r="AZ413" s="132"/>
      <c r="BJ413" s="132"/>
      <c r="BT413" s="132"/>
      <c r="CD413" s="132"/>
      <c r="CN413" s="132"/>
      <c r="CX413" s="132"/>
      <c r="CY413" s="132"/>
      <c r="CZ413" s="132"/>
      <c r="DA413" s="132"/>
      <c r="DB413" s="132"/>
      <c r="DC413" s="132"/>
      <c r="DD413" s="132"/>
      <c r="DE413" s="132"/>
      <c r="DH413" s="132"/>
      <c r="DR413" s="132"/>
      <c r="EB413" s="132"/>
      <c r="EL413" s="132"/>
      <c r="EV413" s="132"/>
      <c r="FF413" s="132"/>
      <c r="FP413" s="132"/>
      <c r="FZ413" s="132"/>
      <c r="GJ413" s="132"/>
      <c r="GT413" s="132"/>
      <c r="HD413" s="132"/>
      <c r="HN413" s="132"/>
      <c r="HX413" s="132"/>
      <c r="IH413" s="132"/>
      <c r="IR413" s="132"/>
      <c r="JB413" s="132"/>
      <c r="JL413" s="132"/>
      <c r="JV413" s="132"/>
      <c r="KF413" s="132"/>
      <c r="KP413" s="132"/>
    </row>
    <row xmlns:x14ac="http://schemas.microsoft.com/office/spreadsheetml/2009/9/ac" r="414" s="3" customFormat="true" x14ac:dyDescent="0.25">
      <c r="A414" s="425"/>
      <c r="B414" s="132"/>
      <c r="L414" s="132"/>
      <c r="V414" s="132"/>
      <c r="AF414" s="132"/>
      <c r="AP414" s="132"/>
      <c r="AZ414" s="132"/>
      <c r="BJ414" s="132"/>
      <c r="BT414" s="132"/>
      <c r="CD414" s="132"/>
      <c r="CN414" s="132"/>
      <c r="CX414" s="132"/>
      <c r="CY414" s="132"/>
      <c r="CZ414" s="132"/>
      <c r="DA414" s="132"/>
      <c r="DB414" s="132"/>
      <c r="DC414" s="132"/>
      <c r="DD414" s="132"/>
      <c r="DE414" s="132"/>
      <c r="DH414" s="132"/>
      <c r="DR414" s="132"/>
      <c r="EB414" s="132"/>
      <c r="EL414" s="132"/>
      <c r="EV414" s="132"/>
      <c r="FF414" s="132"/>
      <c r="FP414" s="132"/>
      <c r="FZ414" s="132"/>
      <c r="GJ414" s="132"/>
      <c r="GT414" s="132"/>
      <c r="HD414" s="132"/>
      <c r="HN414" s="132"/>
      <c r="HX414" s="132"/>
      <c r="IH414" s="132"/>
      <c r="IR414" s="132"/>
      <c r="JB414" s="132"/>
      <c r="JL414" s="132"/>
      <c r="JV414" s="132"/>
      <c r="KF414" s="132"/>
      <c r="KP414" s="132"/>
    </row>
    <row xmlns:x14ac="http://schemas.microsoft.com/office/spreadsheetml/2009/9/ac" r="415" s="3" customFormat="true" x14ac:dyDescent="0.25">
      <c r="A415" s="425"/>
      <c r="B415" s="132"/>
      <c r="L415" s="132"/>
      <c r="V415" s="132"/>
      <c r="AF415" s="132"/>
      <c r="AP415" s="132"/>
      <c r="AZ415" s="132"/>
      <c r="BJ415" s="132"/>
      <c r="BT415" s="132"/>
      <c r="CD415" s="132"/>
      <c r="CN415" s="132"/>
      <c r="CX415" s="132"/>
      <c r="CY415" s="132"/>
      <c r="CZ415" s="132"/>
      <c r="DA415" s="132"/>
      <c r="DB415" s="132"/>
      <c r="DC415" s="132"/>
      <c r="DD415" s="132"/>
      <c r="DE415" s="132"/>
      <c r="DH415" s="132"/>
      <c r="DR415" s="132"/>
      <c r="EB415" s="132"/>
      <c r="EL415" s="132"/>
      <c r="EV415" s="132"/>
      <c r="FF415" s="132"/>
      <c r="FP415" s="132"/>
      <c r="FZ415" s="132"/>
      <c r="GJ415" s="132"/>
      <c r="GT415" s="132"/>
      <c r="HD415" s="132"/>
      <c r="HN415" s="132"/>
      <c r="HX415" s="132"/>
      <c r="IH415" s="132"/>
      <c r="IR415" s="132"/>
      <c r="JB415" s="132"/>
      <c r="JL415" s="132"/>
      <c r="JV415" s="132"/>
      <c r="KF415" s="132"/>
      <c r="KP415" s="132"/>
    </row>
    <row xmlns:x14ac="http://schemas.microsoft.com/office/spreadsheetml/2009/9/ac" r="416" s="3" customFormat="true" x14ac:dyDescent="0.25">
      <c r="A416" s="425"/>
      <c r="B416" s="132"/>
      <c r="L416" s="132"/>
      <c r="V416" s="132"/>
      <c r="AF416" s="132"/>
      <c r="AP416" s="132"/>
      <c r="AZ416" s="132"/>
      <c r="BJ416" s="132"/>
      <c r="BT416" s="132"/>
      <c r="CD416" s="132"/>
      <c r="CN416" s="132"/>
      <c r="CX416" s="132"/>
      <c r="CY416" s="132"/>
      <c r="CZ416" s="132"/>
      <c r="DA416" s="132"/>
      <c r="DB416" s="132"/>
      <c r="DC416" s="132"/>
      <c r="DD416" s="132"/>
      <c r="DE416" s="132"/>
      <c r="DH416" s="132"/>
      <c r="DR416" s="132"/>
      <c r="EB416" s="132"/>
      <c r="EL416" s="132"/>
      <c r="EV416" s="132"/>
      <c r="FF416" s="132"/>
      <c r="FP416" s="132"/>
      <c r="FZ416" s="132"/>
      <c r="GJ416" s="132"/>
      <c r="GT416" s="132"/>
      <c r="HD416" s="132"/>
      <c r="HN416" s="132"/>
      <c r="HX416" s="132"/>
      <c r="IH416" s="132"/>
      <c r="IR416" s="132"/>
      <c r="JB416" s="132"/>
      <c r="JL416" s="132"/>
      <c r="JV416" s="132"/>
      <c r="KF416" s="132"/>
      <c r="KP416" s="132"/>
    </row>
    <row xmlns:x14ac="http://schemas.microsoft.com/office/spreadsheetml/2009/9/ac" r="417" s="3" customFormat="true" x14ac:dyDescent="0.25">
      <c r="A417" s="425"/>
      <c r="B417" s="132"/>
      <c r="L417" s="132"/>
      <c r="V417" s="132"/>
      <c r="AF417" s="132"/>
      <c r="AP417" s="132"/>
      <c r="AZ417" s="132"/>
      <c r="BJ417" s="132"/>
      <c r="BT417" s="132"/>
      <c r="CD417" s="132"/>
      <c r="CN417" s="132"/>
      <c r="CX417" s="132"/>
      <c r="CY417" s="132"/>
      <c r="CZ417" s="132"/>
      <c r="DA417" s="132"/>
      <c r="DB417" s="132"/>
      <c r="DC417" s="132"/>
      <c r="DD417" s="132"/>
      <c r="DE417" s="132"/>
      <c r="DH417" s="132"/>
      <c r="DR417" s="132"/>
      <c r="EB417" s="132"/>
      <c r="EL417" s="132"/>
      <c r="EV417" s="132"/>
      <c r="FF417" s="132"/>
      <c r="FP417" s="132"/>
      <c r="FZ417" s="132"/>
      <c r="GJ417" s="132"/>
      <c r="GT417" s="132"/>
      <c r="HD417" s="132"/>
      <c r="HN417" s="132"/>
      <c r="HX417" s="132"/>
      <c r="IH417" s="132"/>
      <c r="IR417" s="132"/>
      <c r="JB417" s="132"/>
      <c r="JL417" s="132"/>
      <c r="JV417" s="132"/>
      <c r="KF417" s="132"/>
      <c r="KP417" s="132"/>
    </row>
    <row xmlns:x14ac="http://schemas.microsoft.com/office/spreadsheetml/2009/9/ac" r="418" s="3" customFormat="true" x14ac:dyDescent="0.25">
      <c r="A418" s="425"/>
      <c r="B418" s="132"/>
      <c r="L418" s="132"/>
      <c r="V418" s="132"/>
      <c r="AF418" s="132"/>
      <c r="AP418" s="132"/>
      <c r="AZ418" s="132"/>
      <c r="BJ418" s="132"/>
      <c r="BT418" s="132"/>
      <c r="CD418" s="132"/>
      <c r="CN418" s="132"/>
      <c r="CX418" s="132"/>
      <c r="CY418" s="132"/>
      <c r="CZ418" s="132"/>
      <c r="DA418" s="132"/>
      <c r="DB418" s="132"/>
      <c r="DC418" s="132"/>
      <c r="DD418" s="132"/>
      <c r="DE418" s="132"/>
      <c r="DH418" s="132"/>
      <c r="DR418" s="132"/>
      <c r="EB418" s="132"/>
      <c r="EL418" s="132"/>
      <c r="EV418" s="132"/>
      <c r="FF418" s="132"/>
      <c r="FP418" s="132"/>
      <c r="FZ418" s="132"/>
      <c r="GJ418" s="132"/>
      <c r="GT418" s="132"/>
      <c r="HD418" s="132"/>
      <c r="HN418" s="132"/>
      <c r="HX418" s="132"/>
      <c r="IH418" s="132"/>
      <c r="IR418" s="132"/>
      <c r="JB418" s="132"/>
      <c r="JL418" s="132"/>
      <c r="JV418" s="132"/>
      <c r="KF418" s="132"/>
      <c r="KP418" s="132"/>
    </row>
    <row xmlns:x14ac="http://schemas.microsoft.com/office/spreadsheetml/2009/9/ac" r="419" s="3" customFormat="true" x14ac:dyDescent="0.25">
      <c r="A419" s="425"/>
      <c r="B419" s="132"/>
      <c r="L419" s="132"/>
      <c r="V419" s="132"/>
      <c r="AF419" s="132"/>
      <c r="AP419" s="132"/>
      <c r="AZ419" s="132"/>
      <c r="BJ419" s="132"/>
      <c r="BT419" s="132"/>
      <c r="CD419" s="132"/>
      <c r="CN419" s="132"/>
      <c r="CX419" s="132"/>
      <c r="CY419" s="132"/>
      <c r="CZ419" s="132"/>
      <c r="DA419" s="132"/>
      <c r="DB419" s="132"/>
      <c r="DC419" s="132"/>
      <c r="DD419" s="132"/>
      <c r="DE419" s="132"/>
      <c r="DH419" s="132"/>
      <c r="DR419" s="132"/>
      <c r="EB419" s="132"/>
      <c r="EL419" s="132"/>
      <c r="EV419" s="132"/>
      <c r="FF419" s="132"/>
      <c r="FP419" s="132"/>
      <c r="FZ419" s="132"/>
      <c r="GJ419" s="132"/>
      <c r="GT419" s="132"/>
      <c r="HD419" s="132"/>
      <c r="HN419" s="132"/>
      <c r="HX419" s="132"/>
      <c r="IH419" s="132"/>
      <c r="IR419" s="132"/>
      <c r="JB419" s="132"/>
      <c r="JL419" s="132"/>
      <c r="JV419" s="132"/>
      <c r="KF419" s="132"/>
      <c r="KP419" s="132"/>
    </row>
    <row xmlns:x14ac="http://schemas.microsoft.com/office/spreadsheetml/2009/9/ac" r="420" s="3" customFormat="true" x14ac:dyDescent="0.25">
      <c r="A420" s="425"/>
      <c r="B420" s="132"/>
      <c r="L420" s="132"/>
      <c r="V420" s="132"/>
      <c r="AF420" s="132"/>
      <c r="AP420" s="132"/>
      <c r="AZ420" s="132"/>
      <c r="BJ420" s="132"/>
      <c r="BT420" s="132"/>
      <c r="CD420" s="132"/>
      <c r="CN420" s="132"/>
      <c r="CX420" s="132"/>
      <c r="CY420" s="132"/>
      <c r="CZ420" s="132"/>
      <c r="DA420" s="132"/>
      <c r="DB420" s="132"/>
      <c r="DC420" s="132"/>
      <c r="DD420" s="132"/>
      <c r="DE420" s="132"/>
      <c r="DH420" s="132"/>
      <c r="DR420" s="132"/>
      <c r="EB420" s="132"/>
      <c r="EL420" s="132"/>
      <c r="EV420" s="132"/>
      <c r="FF420" s="132"/>
      <c r="FP420" s="132"/>
      <c r="FZ420" s="132"/>
      <c r="GJ420" s="132"/>
      <c r="GT420" s="132"/>
      <c r="HD420" s="132"/>
      <c r="HN420" s="132"/>
      <c r="HX420" s="132"/>
      <c r="IH420" s="132"/>
      <c r="IR420" s="132"/>
      <c r="JB420" s="132"/>
      <c r="JL420" s="132"/>
      <c r="JV420" s="132"/>
      <c r="KF420" s="132"/>
      <c r="KP420" s="132"/>
    </row>
    <row xmlns:x14ac="http://schemas.microsoft.com/office/spreadsheetml/2009/9/ac" r="421" s="3" customFormat="true" x14ac:dyDescent="0.25">
      <c r="A421" s="425"/>
      <c r="B421" s="132"/>
      <c r="L421" s="132"/>
      <c r="V421" s="132"/>
      <c r="AF421" s="132"/>
      <c r="AP421" s="132"/>
      <c r="AZ421" s="132"/>
      <c r="BJ421" s="132"/>
      <c r="BT421" s="132"/>
      <c r="CD421" s="132"/>
      <c r="CN421" s="132"/>
      <c r="CX421" s="132"/>
      <c r="CY421" s="132"/>
      <c r="CZ421" s="132"/>
      <c r="DA421" s="132"/>
      <c r="DB421" s="132"/>
      <c r="DC421" s="132"/>
      <c r="DD421" s="132"/>
      <c r="DE421" s="132"/>
      <c r="DH421" s="132"/>
      <c r="DR421" s="132"/>
      <c r="EB421" s="132"/>
      <c r="EL421" s="132"/>
      <c r="EV421" s="132"/>
      <c r="FF421" s="132"/>
      <c r="FP421" s="132"/>
      <c r="FZ421" s="132"/>
      <c r="GJ421" s="132"/>
      <c r="GT421" s="132"/>
      <c r="HD421" s="132"/>
      <c r="HN421" s="132"/>
      <c r="HX421" s="132"/>
      <c r="IH421" s="132"/>
      <c r="IR421" s="132"/>
      <c r="JB421" s="132"/>
      <c r="JL421" s="132"/>
      <c r="JV421" s="132"/>
      <c r="KF421" s="132"/>
      <c r="KP421" s="132"/>
    </row>
    <row xmlns:x14ac="http://schemas.microsoft.com/office/spreadsheetml/2009/9/ac" r="422" s="3" customFormat="true" x14ac:dyDescent="0.25">
      <c r="A422" s="425"/>
      <c r="B422" s="132"/>
      <c r="L422" s="132"/>
      <c r="V422" s="132"/>
      <c r="AF422" s="132"/>
      <c r="AP422" s="132"/>
      <c r="AZ422" s="132"/>
      <c r="BJ422" s="132"/>
      <c r="BT422" s="132"/>
      <c r="CD422" s="132"/>
      <c r="CN422" s="132"/>
      <c r="CX422" s="132"/>
      <c r="CY422" s="132"/>
      <c r="CZ422" s="132"/>
      <c r="DA422" s="132"/>
      <c r="DB422" s="132"/>
      <c r="DC422" s="132"/>
      <c r="DD422" s="132"/>
      <c r="DE422" s="132"/>
      <c r="DH422" s="132"/>
      <c r="DR422" s="132"/>
      <c r="EB422" s="132"/>
      <c r="EL422" s="132"/>
      <c r="EV422" s="132"/>
      <c r="FF422" s="132"/>
      <c r="FP422" s="132"/>
      <c r="FZ422" s="132"/>
      <c r="GJ422" s="132"/>
      <c r="GT422" s="132"/>
      <c r="HD422" s="132"/>
      <c r="HN422" s="132"/>
      <c r="HX422" s="132"/>
      <c r="IH422" s="132"/>
      <c r="IR422" s="132"/>
      <c r="JB422" s="132"/>
      <c r="JL422" s="132"/>
      <c r="JV422" s="132"/>
      <c r="KF422" s="132"/>
      <c r="KP422" s="132"/>
    </row>
    <row xmlns:x14ac="http://schemas.microsoft.com/office/spreadsheetml/2009/9/ac" r="423" s="3" customFormat="true" x14ac:dyDescent="0.25">
      <c r="A423" s="425"/>
      <c r="B423" s="132"/>
      <c r="L423" s="132"/>
      <c r="V423" s="132"/>
      <c r="AF423" s="132"/>
      <c r="AP423" s="132"/>
      <c r="AZ423" s="132"/>
      <c r="BJ423" s="132"/>
      <c r="BT423" s="132"/>
      <c r="CD423" s="132"/>
      <c r="CN423" s="132"/>
      <c r="CX423" s="132"/>
      <c r="CY423" s="132"/>
      <c r="CZ423" s="132"/>
      <c r="DA423" s="132"/>
      <c r="DB423" s="132"/>
      <c r="DC423" s="132"/>
      <c r="DD423" s="132"/>
      <c r="DE423" s="132"/>
      <c r="DH423" s="132"/>
      <c r="DR423" s="132"/>
      <c r="EB423" s="132"/>
      <c r="EL423" s="132"/>
      <c r="EV423" s="132"/>
      <c r="FF423" s="132"/>
      <c r="FP423" s="132"/>
      <c r="FZ423" s="132"/>
      <c r="GJ423" s="132"/>
      <c r="GT423" s="132"/>
      <c r="HD423" s="132"/>
      <c r="HN423" s="132"/>
      <c r="HX423" s="132"/>
      <c r="IH423" s="132"/>
      <c r="IR423" s="132"/>
      <c r="JB423" s="132"/>
      <c r="JL423" s="132"/>
      <c r="JV423" s="132"/>
      <c r="KF423" s="132"/>
      <c r="KP423" s="132"/>
    </row>
    <row xmlns:x14ac="http://schemas.microsoft.com/office/spreadsheetml/2009/9/ac" r="424" s="3" customFormat="true" x14ac:dyDescent="0.25">
      <c r="A424" s="425"/>
      <c r="B424" s="132"/>
      <c r="L424" s="132"/>
      <c r="V424" s="132"/>
      <c r="AF424" s="132"/>
      <c r="AP424" s="132"/>
      <c r="AZ424" s="132"/>
      <c r="BJ424" s="132"/>
      <c r="BT424" s="132"/>
      <c r="CD424" s="132"/>
      <c r="CN424" s="132"/>
      <c r="CX424" s="132"/>
      <c r="CY424" s="132"/>
      <c r="CZ424" s="132"/>
      <c r="DA424" s="132"/>
      <c r="DB424" s="132"/>
      <c r="DC424" s="132"/>
      <c r="DD424" s="132"/>
      <c r="DE424" s="132"/>
      <c r="DH424" s="132"/>
      <c r="DR424" s="132"/>
      <c r="EB424" s="132"/>
      <c r="EL424" s="132"/>
      <c r="EV424" s="132"/>
      <c r="FF424" s="132"/>
      <c r="FP424" s="132"/>
      <c r="FZ424" s="132"/>
      <c r="GJ424" s="132"/>
      <c r="GT424" s="132"/>
      <c r="HD424" s="132"/>
      <c r="HN424" s="132"/>
      <c r="HX424" s="132"/>
      <c r="IH424" s="132"/>
      <c r="IR424" s="132"/>
      <c r="JB424" s="132"/>
      <c r="JL424" s="132"/>
      <c r="JV424" s="132"/>
      <c r="KF424" s="132"/>
      <c r="KP424" s="132"/>
    </row>
    <row xmlns:x14ac="http://schemas.microsoft.com/office/spreadsheetml/2009/9/ac" r="425" s="3" customFormat="true" x14ac:dyDescent="0.25">
      <c r="A425" s="425"/>
      <c r="B425" s="132"/>
      <c r="L425" s="132"/>
      <c r="V425" s="132"/>
      <c r="AF425" s="132"/>
      <c r="AP425" s="132"/>
      <c r="AZ425" s="132"/>
      <c r="BJ425" s="132"/>
      <c r="BT425" s="132"/>
      <c r="CD425" s="132"/>
      <c r="CN425" s="132"/>
      <c r="CX425" s="132"/>
      <c r="CY425" s="132"/>
      <c r="CZ425" s="132"/>
      <c r="DA425" s="132"/>
      <c r="DB425" s="132"/>
      <c r="DC425" s="132"/>
      <c r="DD425" s="132"/>
      <c r="DE425" s="132"/>
      <c r="DH425" s="132"/>
      <c r="DR425" s="132"/>
      <c r="EB425" s="132"/>
      <c r="EL425" s="132"/>
      <c r="EV425" s="132"/>
      <c r="FF425" s="132"/>
      <c r="FP425" s="132"/>
      <c r="FZ425" s="132"/>
      <c r="GJ425" s="132"/>
      <c r="GT425" s="132"/>
      <c r="HD425" s="132"/>
      <c r="HN425" s="132"/>
      <c r="HX425" s="132"/>
      <c r="IH425" s="132"/>
      <c r="IR425" s="132"/>
      <c r="JB425" s="132"/>
      <c r="JL425" s="132"/>
      <c r="JV425" s="132"/>
      <c r="KF425" s="132"/>
      <c r="KP425" s="132"/>
    </row>
    <row xmlns:x14ac="http://schemas.microsoft.com/office/spreadsheetml/2009/9/ac" r="426" s="3" customFormat="true" x14ac:dyDescent="0.25">
      <c r="A426" s="425"/>
      <c r="B426" s="132"/>
      <c r="L426" s="132"/>
      <c r="V426" s="132"/>
      <c r="AF426" s="132"/>
      <c r="AP426" s="132"/>
      <c r="AZ426" s="132"/>
      <c r="BJ426" s="132"/>
      <c r="BT426" s="132"/>
      <c r="CD426" s="132"/>
      <c r="CN426" s="132"/>
      <c r="CX426" s="132"/>
      <c r="CY426" s="132"/>
      <c r="CZ426" s="132"/>
      <c r="DA426" s="132"/>
      <c r="DB426" s="132"/>
      <c r="DC426" s="132"/>
      <c r="DD426" s="132"/>
      <c r="DE426" s="132"/>
      <c r="DH426" s="132"/>
      <c r="DR426" s="132"/>
      <c r="EB426" s="132"/>
      <c r="EL426" s="132"/>
      <c r="EV426" s="132"/>
      <c r="FF426" s="132"/>
      <c r="FP426" s="132"/>
      <c r="FZ426" s="132"/>
      <c r="GJ426" s="132"/>
      <c r="GT426" s="132"/>
      <c r="HD426" s="132"/>
      <c r="HN426" s="132"/>
      <c r="HX426" s="132"/>
      <c r="IH426" s="132"/>
      <c r="IR426" s="132"/>
      <c r="JB426" s="132"/>
      <c r="JL426" s="132"/>
      <c r="JV426" s="132"/>
      <c r="KF426" s="132"/>
      <c r="KP426" s="132"/>
    </row>
    <row xmlns:x14ac="http://schemas.microsoft.com/office/spreadsheetml/2009/9/ac" r="427" s="3" customFormat="true" x14ac:dyDescent="0.25">
      <c r="A427" s="425"/>
      <c r="B427" s="132"/>
      <c r="L427" s="132"/>
      <c r="V427" s="132"/>
      <c r="AF427" s="132"/>
      <c r="AP427" s="132"/>
      <c r="AZ427" s="132"/>
      <c r="BJ427" s="132"/>
      <c r="BT427" s="132"/>
      <c r="CD427" s="132"/>
      <c r="CN427" s="132"/>
      <c r="CX427" s="132"/>
      <c r="CY427" s="132"/>
      <c r="CZ427" s="132"/>
      <c r="DA427" s="132"/>
      <c r="DB427" s="132"/>
      <c r="DC427" s="132"/>
      <c r="DD427" s="132"/>
      <c r="DE427" s="132"/>
      <c r="DH427" s="132"/>
      <c r="DR427" s="132"/>
      <c r="EB427" s="132"/>
      <c r="EL427" s="132"/>
      <c r="EV427" s="132"/>
      <c r="FF427" s="132"/>
      <c r="FP427" s="132"/>
      <c r="FZ427" s="132"/>
      <c r="GJ427" s="132"/>
      <c r="GT427" s="132"/>
      <c r="HD427" s="132"/>
      <c r="HN427" s="132"/>
      <c r="HX427" s="132"/>
      <c r="IH427" s="132"/>
      <c r="IR427" s="132"/>
      <c r="JB427" s="132"/>
      <c r="JL427" s="132"/>
      <c r="JV427" s="132"/>
      <c r="KF427" s="132"/>
      <c r="KP427" s="132"/>
    </row>
    <row xmlns:x14ac="http://schemas.microsoft.com/office/spreadsheetml/2009/9/ac" r="428" s="3" customFormat="true" x14ac:dyDescent="0.25">
      <c r="A428" s="425"/>
      <c r="B428" s="132"/>
      <c r="L428" s="132"/>
      <c r="V428" s="132"/>
      <c r="AF428" s="132"/>
      <c r="AP428" s="132"/>
      <c r="AZ428" s="132"/>
      <c r="BJ428" s="132"/>
      <c r="BT428" s="132"/>
      <c r="CD428" s="132"/>
      <c r="CN428" s="132"/>
      <c r="CX428" s="132"/>
      <c r="CY428" s="132"/>
      <c r="CZ428" s="132"/>
      <c r="DA428" s="132"/>
      <c r="DB428" s="132"/>
      <c r="DC428" s="132"/>
      <c r="DD428" s="132"/>
      <c r="DE428" s="132"/>
      <c r="DH428" s="132"/>
      <c r="DR428" s="132"/>
      <c r="EB428" s="132"/>
      <c r="EL428" s="132"/>
      <c r="EV428" s="132"/>
      <c r="FF428" s="132"/>
      <c r="FP428" s="132"/>
      <c r="FZ428" s="132"/>
      <c r="GJ428" s="132"/>
      <c r="GT428" s="132"/>
      <c r="HD428" s="132"/>
      <c r="HN428" s="132"/>
      <c r="HX428" s="132"/>
      <c r="IH428" s="132"/>
      <c r="IR428" s="132"/>
      <c r="JB428" s="132"/>
      <c r="JL428" s="132"/>
      <c r="JV428" s="132"/>
      <c r="KF428" s="132"/>
      <c r="KP428" s="132"/>
    </row>
    <row xmlns:x14ac="http://schemas.microsoft.com/office/spreadsheetml/2009/9/ac" r="429" s="3" customFormat="true" x14ac:dyDescent="0.25">
      <c r="A429" s="425"/>
      <c r="B429" s="132"/>
      <c r="L429" s="132"/>
      <c r="V429" s="132"/>
      <c r="AF429" s="132"/>
      <c r="AP429" s="132"/>
      <c r="AZ429" s="132"/>
      <c r="BJ429" s="132"/>
      <c r="BT429" s="132"/>
      <c r="CD429" s="132"/>
      <c r="CN429" s="132"/>
      <c r="CX429" s="132"/>
      <c r="CY429" s="132"/>
      <c r="CZ429" s="132"/>
      <c r="DA429" s="132"/>
      <c r="DB429" s="132"/>
      <c r="DC429" s="132"/>
      <c r="DD429" s="132"/>
      <c r="DE429" s="132"/>
      <c r="DH429" s="132"/>
      <c r="DR429" s="132"/>
      <c r="EB429" s="132"/>
      <c r="EL429" s="132"/>
      <c r="EV429" s="132"/>
      <c r="FF429" s="132"/>
      <c r="FP429" s="132"/>
      <c r="FZ429" s="132"/>
      <c r="GJ429" s="132"/>
      <c r="GT429" s="132"/>
      <c r="HD429" s="132"/>
      <c r="HN429" s="132"/>
      <c r="HX429" s="132"/>
      <c r="IH429" s="132"/>
      <c r="IR429" s="132"/>
      <c r="JB429" s="132"/>
      <c r="JL429" s="132"/>
      <c r="JV429" s="132"/>
      <c r="KF429" s="132"/>
      <c r="KP429" s="132"/>
    </row>
    <row xmlns:x14ac="http://schemas.microsoft.com/office/spreadsheetml/2009/9/ac" r="430" s="3" customFormat="true" x14ac:dyDescent="0.25">
      <c r="A430" s="425"/>
      <c r="B430" s="132"/>
      <c r="L430" s="132"/>
      <c r="V430" s="132"/>
      <c r="AF430" s="132"/>
      <c r="AP430" s="132"/>
      <c r="AZ430" s="132"/>
      <c r="BJ430" s="132"/>
      <c r="BT430" s="132"/>
      <c r="CD430" s="132"/>
      <c r="CN430" s="132"/>
      <c r="CX430" s="132"/>
      <c r="CY430" s="132"/>
      <c r="CZ430" s="132"/>
      <c r="DA430" s="132"/>
      <c r="DB430" s="132"/>
      <c r="DC430" s="132"/>
      <c r="DD430" s="132"/>
      <c r="DE430" s="132"/>
      <c r="DH430" s="132"/>
      <c r="DR430" s="132"/>
      <c r="EB430" s="132"/>
      <c r="EL430" s="132"/>
      <c r="EV430" s="132"/>
      <c r="FF430" s="132"/>
      <c r="FP430" s="132"/>
      <c r="FZ430" s="132"/>
      <c r="GJ430" s="132"/>
      <c r="GT430" s="132"/>
      <c r="HD430" s="132"/>
      <c r="HN430" s="132"/>
      <c r="HX430" s="132"/>
      <c r="IH430" s="132"/>
      <c r="IR430" s="132"/>
      <c r="JB430" s="132"/>
      <c r="JL430" s="132"/>
      <c r="JV430" s="132"/>
      <c r="KF430" s="132"/>
      <c r="KP430" s="132"/>
    </row>
    <row xmlns:x14ac="http://schemas.microsoft.com/office/spreadsheetml/2009/9/ac" r="431" s="3" customFormat="true" x14ac:dyDescent="0.25">
      <c r="A431" s="425"/>
      <c r="B431" s="132"/>
      <c r="L431" s="132"/>
      <c r="V431" s="132"/>
      <c r="AF431" s="132"/>
      <c r="AP431" s="132"/>
      <c r="AZ431" s="132"/>
      <c r="BJ431" s="132"/>
      <c r="BT431" s="132"/>
      <c r="CD431" s="132"/>
      <c r="CN431" s="132"/>
      <c r="CX431" s="132"/>
      <c r="CY431" s="132"/>
      <c r="CZ431" s="132"/>
      <c r="DA431" s="132"/>
      <c r="DB431" s="132"/>
      <c r="DC431" s="132"/>
      <c r="DD431" s="132"/>
      <c r="DE431" s="132"/>
      <c r="DH431" s="132"/>
      <c r="DR431" s="132"/>
      <c r="EB431" s="132"/>
      <c r="EL431" s="132"/>
      <c r="EV431" s="132"/>
      <c r="FF431" s="132"/>
      <c r="FP431" s="132"/>
      <c r="FZ431" s="132"/>
      <c r="GJ431" s="132"/>
      <c r="GT431" s="132"/>
      <c r="HD431" s="132"/>
      <c r="HN431" s="132"/>
      <c r="HX431" s="132"/>
      <c r="IH431" s="132"/>
      <c r="IR431" s="132"/>
      <c r="JB431" s="132"/>
      <c r="JL431" s="132"/>
      <c r="JV431" s="132"/>
      <c r="KF431" s="132"/>
      <c r="KP431" s="132"/>
    </row>
    <row xmlns:x14ac="http://schemas.microsoft.com/office/spreadsheetml/2009/9/ac" r="432" s="3" customFormat="true" x14ac:dyDescent="0.25">
      <c r="A432" s="425"/>
      <c r="B432" s="132"/>
      <c r="L432" s="132"/>
      <c r="V432" s="132"/>
      <c r="AF432" s="132"/>
      <c r="AP432" s="132"/>
      <c r="AZ432" s="132"/>
      <c r="BJ432" s="132"/>
      <c r="BT432" s="132"/>
      <c r="CD432" s="132"/>
      <c r="CN432" s="132"/>
      <c r="CX432" s="132"/>
      <c r="CY432" s="132"/>
      <c r="CZ432" s="132"/>
      <c r="DA432" s="132"/>
      <c r="DB432" s="132"/>
      <c r="DC432" s="132"/>
      <c r="DD432" s="132"/>
      <c r="DE432" s="132"/>
      <c r="DH432" s="132"/>
      <c r="DR432" s="132"/>
      <c r="EB432" s="132"/>
      <c r="EL432" s="132"/>
      <c r="EV432" s="132"/>
      <c r="FF432" s="132"/>
      <c r="FP432" s="132"/>
      <c r="FZ432" s="132"/>
      <c r="GJ432" s="132"/>
      <c r="GT432" s="132"/>
      <c r="HD432" s="132"/>
      <c r="HN432" s="132"/>
      <c r="HX432" s="132"/>
      <c r="IH432" s="132"/>
      <c r="IR432" s="132"/>
      <c r="JB432" s="132"/>
      <c r="JL432" s="132"/>
      <c r="JV432" s="132"/>
      <c r="KF432" s="132"/>
      <c r="KP432" s="132"/>
    </row>
    <row xmlns:x14ac="http://schemas.microsoft.com/office/spreadsheetml/2009/9/ac" r="433" s="3" customFormat="true" x14ac:dyDescent="0.25">
      <c r="A433" s="425"/>
      <c r="B433" s="132"/>
      <c r="L433" s="132"/>
      <c r="V433" s="132"/>
      <c r="AF433" s="132"/>
      <c r="AP433" s="132"/>
      <c r="AZ433" s="132"/>
      <c r="BJ433" s="132"/>
      <c r="BT433" s="132"/>
      <c r="CD433" s="132"/>
      <c r="CN433" s="132"/>
      <c r="CX433" s="132"/>
      <c r="CY433" s="132"/>
      <c r="CZ433" s="132"/>
      <c r="DA433" s="132"/>
      <c r="DB433" s="132"/>
      <c r="DC433" s="132"/>
      <c r="DD433" s="132"/>
      <c r="DE433" s="132"/>
      <c r="DH433" s="132"/>
      <c r="DR433" s="132"/>
      <c r="EB433" s="132"/>
      <c r="EL433" s="132"/>
      <c r="EV433" s="132"/>
      <c r="FF433" s="132"/>
      <c r="FP433" s="132"/>
      <c r="FZ433" s="132"/>
      <c r="GJ433" s="132"/>
      <c r="GT433" s="132"/>
      <c r="HD433" s="132"/>
      <c r="HN433" s="132"/>
      <c r="HX433" s="132"/>
      <c r="IH433" s="132"/>
      <c r="IR433" s="132"/>
      <c r="JB433" s="132"/>
      <c r="JL433" s="132"/>
      <c r="JV433" s="132"/>
      <c r="KF433" s="132"/>
      <c r="KP433" s="132"/>
    </row>
    <row xmlns:x14ac="http://schemas.microsoft.com/office/spreadsheetml/2009/9/ac" r="434" s="3" customFormat="true" x14ac:dyDescent="0.25">
      <c r="A434" s="425"/>
      <c r="B434" s="132"/>
      <c r="L434" s="132"/>
      <c r="V434" s="132"/>
      <c r="AF434" s="132"/>
      <c r="AP434" s="132"/>
      <c r="AZ434" s="132"/>
      <c r="BJ434" s="132"/>
      <c r="BT434" s="132"/>
      <c r="CD434" s="132"/>
      <c r="CN434" s="132"/>
      <c r="CX434" s="132"/>
      <c r="CY434" s="132"/>
      <c r="CZ434" s="132"/>
      <c r="DA434" s="132"/>
      <c r="DB434" s="132"/>
      <c r="DC434" s="132"/>
      <c r="DD434" s="132"/>
      <c r="DE434" s="132"/>
      <c r="DH434" s="132"/>
      <c r="DR434" s="132"/>
      <c r="EB434" s="132"/>
      <c r="EL434" s="132"/>
      <c r="EV434" s="132"/>
      <c r="FF434" s="132"/>
      <c r="FP434" s="132"/>
      <c r="FZ434" s="132"/>
      <c r="GJ434" s="132"/>
      <c r="GT434" s="132"/>
      <c r="HD434" s="132"/>
      <c r="HN434" s="132"/>
      <c r="HX434" s="132"/>
      <c r="IH434" s="132"/>
      <c r="IR434" s="132"/>
      <c r="JB434" s="132"/>
      <c r="JL434" s="132"/>
      <c r="JV434" s="132"/>
      <c r="KF434" s="132"/>
      <c r="KP434" s="132"/>
    </row>
    <row xmlns:x14ac="http://schemas.microsoft.com/office/spreadsheetml/2009/9/ac" r="435" s="3" customFormat="true" x14ac:dyDescent="0.25">
      <c r="A435" s="425"/>
      <c r="B435" s="132"/>
      <c r="L435" s="132"/>
      <c r="V435" s="132"/>
      <c r="AF435" s="132"/>
      <c r="AP435" s="132"/>
      <c r="AZ435" s="132"/>
      <c r="BJ435" s="132"/>
      <c r="BT435" s="132"/>
      <c r="CD435" s="132"/>
      <c r="CN435" s="132"/>
      <c r="CX435" s="132"/>
      <c r="CY435" s="132"/>
      <c r="CZ435" s="132"/>
      <c r="DA435" s="132"/>
      <c r="DB435" s="132"/>
      <c r="DC435" s="132"/>
      <c r="DD435" s="132"/>
      <c r="DE435" s="132"/>
      <c r="DH435" s="132"/>
      <c r="DR435" s="132"/>
      <c r="EB435" s="132"/>
      <c r="EL435" s="132"/>
      <c r="EV435" s="132"/>
      <c r="FF435" s="132"/>
      <c r="FP435" s="132"/>
      <c r="FZ435" s="132"/>
      <c r="GJ435" s="132"/>
      <c r="GT435" s="132"/>
      <c r="HD435" s="132"/>
      <c r="HN435" s="132"/>
      <c r="HX435" s="132"/>
      <c r="IH435" s="132"/>
      <c r="IR435" s="132"/>
      <c r="JB435" s="132"/>
      <c r="JL435" s="132"/>
      <c r="JV435" s="132"/>
      <c r="KF435" s="132"/>
      <c r="KP435" s="132"/>
    </row>
    <row xmlns:x14ac="http://schemas.microsoft.com/office/spreadsheetml/2009/9/ac" r="436" s="3" customFormat="true" x14ac:dyDescent="0.25">
      <c r="A436" s="425"/>
      <c r="B436" s="132"/>
      <c r="L436" s="132"/>
      <c r="V436" s="132"/>
      <c r="AF436" s="132"/>
      <c r="AP436" s="132"/>
      <c r="AZ436" s="132"/>
      <c r="BJ436" s="132"/>
      <c r="BT436" s="132"/>
      <c r="CD436" s="132"/>
      <c r="CN436" s="132"/>
      <c r="CX436" s="132"/>
      <c r="CY436" s="132"/>
      <c r="CZ436" s="132"/>
      <c r="DA436" s="132"/>
      <c r="DB436" s="132"/>
      <c r="DC436" s="132"/>
      <c r="DD436" s="132"/>
      <c r="DE436" s="132"/>
      <c r="DH436" s="132"/>
      <c r="DR436" s="132"/>
      <c r="EB436" s="132"/>
      <c r="EL436" s="132"/>
      <c r="EV436" s="132"/>
      <c r="FF436" s="132"/>
      <c r="FP436" s="132"/>
      <c r="FZ436" s="132"/>
      <c r="GJ436" s="132"/>
      <c r="GT436" s="132"/>
      <c r="HD436" s="132"/>
      <c r="HN436" s="132"/>
      <c r="HX436" s="132"/>
      <c r="IH436" s="132"/>
      <c r="IR436" s="132"/>
      <c r="JB436" s="132"/>
      <c r="JL436" s="132"/>
      <c r="JV436" s="132"/>
      <c r="KF436" s="132"/>
      <c r="KP436" s="132"/>
    </row>
    <row xmlns:x14ac="http://schemas.microsoft.com/office/spreadsheetml/2009/9/ac" r="437" s="3" customFormat="true" x14ac:dyDescent="0.25">
      <c r="A437" s="425"/>
      <c r="B437" s="132"/>
      <c r="L437" s="132"/>
      <c r="V437" s="132"/>
      <c r="AF437" s="132"/>
      <c r="AP437" s="132"/>
      <c r="AZ437" s="132"/>
      <c r="BJ437" s="132"/>
      <c r="BT437" s="132"/>
      <c r="CD437" s="132"/>
      <c r="CN437" s="132"/>
      <c r="CX437" s="132"/>
      <c r="CY437" s="132"/>
      <c r="CZ437" s="132"/>
      <c r="DA437" s="132"/>
      <c r="DB437" s="132"/>
      <c r="DC437" s="132"/>
      <c r="DD437" s="132"/>
      <c r="DE437" s="132"/>
      <c r="DH437" s="132"/>
      <c r="DR437" s="132"/>
      <c r="EB437" s="132"/>
      <c r="EL437" s="132"/>
      <c r="EV437" s="132"/>
      <c r="FF437" s="132"/>
      <c r="FP437" s="132"/>
      <c r="FZ437" s="132"/>
      <c r="GJ437" s="132"/>
      <c r="GT437" s="132"/>
      <c r="HD437" s="132"/>
      <c r="HN437" s="132"/>
      <c r="HX437" s="132"/>
      <c r="IH437" s="132"/>
      <c r="IR437" s="132"/>
      <c r="JB437" s="132"/>
      <c r="JL437" s="132"/>
      <c r="JV437" s="132"/>
      <c r="KF437" s="132"/>
      <c r="KP437" s="132"/>
    </row>
    <row xmlns:x14ac="http://schemas.microsoft.com/office/spreadsheetml/2009/9/ac" r="438" s="3" customFormat="true" x14ac:dyDescent="0.25">
      <c r="A438" s="425"/>
      <c r="B438" s="132"/>
      <c r="L438" s="132"/>
      <c r="V438" s="132"/>
      <c r="AF438" s="132"/>
      <c r="AP438" s="132"/>
      <c r="AZ438" s="132"/>
      <c r="BJ438" s="132"/>
      <c r="BT438" s="132"/>
      <c r="CD438" s="132"/>
      <c r="CN438" s="132"/>
      <c r="CX438" s="132"/>
      <c r="CY438" s="132"/>
      <c r="CZ438" s="132"/>
      <c r="DA438" s="132"/>
      <c r="DB438" s="132"/>
      <c r="DC438" s="132"/>
      <c r="DD438" s="132"/>
      <c r="DE438" s="132"/>
      <c r="DH438" s="132"/>
      <c r="DR438" s="132"/>
      <c r="EB438" s="132"/>
      <c r="EL438" s="132"/>
      <c r="EV438" s="132"/>
      <c r="FF438" s="132"/>
      <c r="FP438" s="132"/>
      <c r="FZ438" s="132"/>
      <c r="GJ438" s="132"/>
      <c r="GT438" s="132"/>
      <c r="HD438" s="132"/>
      <c r="HN438" s="132"/>
      <c r="HX438" s="132"/>
      <c r="IH438" s="132"/>
      <c r="IR438" s="132"/>
      <c r="JB438" s="132"/>
      <c r="JL438" s="132"/>
      <c r="JV438" s="132"/>
      <c r="KF438" s="132"/>
      <c r="KP438" s="132"/>
    </row>
    <row xmlns:x14ac="http://schemas.microsoft.com/office/spreadsheetml/2009/9/ac" r="439" s="3" customFormat="true" x14ac:dyDescent="0.25">
      <c r="A439" s="425"/>
      <c r="B439" s="132"/>
      <c r="L439" s="132"/>
      <c r="V439" s="132"/>
      <c r="AF439" s="132"/>
      <c r="AP439" s="132"/>
      <c r="AZ439" s="132"/>
      <c r="BJ439" s="132"/>
      <c r="BT439" s="132"/>
      <c r="CD439" s="132"/>
      <c r="CN439" s="132"/>
      <c r="CX439" s="132"/>
      <c r="CY439" s="132"/>
      <c r="CZ439" s="132"/>
      <c r="DA439" s="132"/>
      <c r="DB439" s="132"/>
      <c r="DC439" s="132"/>
      <c r="DD439" s="132"/>
      <c r="DE439" s="132"/>
      <c r="DH439" s="132"/>
      <c r="DR439" s="132"/>
      <c r="EB439" s="132"/>
      <c r="EL439" s="132"/>
      <c r="EV439" s="132"/>
      <c r="FF439" s="132"/>
      <c r="FP439" s="132"/>
      <c r="FZ439" s="132"/>
      <c r="GJ439" s="132"/>
      <c r="GT439" s="132"/>
      <c r="HD439" s="132"/>
      <c r="HN439" s="132"/>
      <c r="HX439" s="132"/>
      <c r="IH439" s="132"/>
      <c r="IR439" s="132"/>
      <c r="JB439" s="132"/>
      <c r="JL439" s="132"/>
      <c r="JV439" s="132"/>
      <c r="KF439" s="132"/>
      <c r="KP439" s="132"/>
    </row>
    <row xmlns:x14ac="http://schemas.microsoft.com/office/spreadsheetml/2009/9/ac" r="440" s="3" customFormat="true" x14ac:dyDescent="0.25">
      <c r="A440" s="425"/>
      <c r="B440" s="132"/>
      <c r="L440" s="132"/>
      <c r="V440" s="132"/>
      <c r="AF440" s="132"/>
      <c r="AP440" s="132"/>
      <c r="AZ440" s="132"/>
      <c r="BJ440" s="132"/>
      <c r="BT440" s="132"/>
      <c r="CD440" s="132"/>
      <c r="CN440" s="132"/>
      <c r="CX440" s="132"/>
      <c r="CY440" s="132"/>
      <c r="CZ440" s="132"/>
      <c r="DA440" s="132"/>
      <c r="DB440" s="132"/>
      <c r="DC440" s="132"/>
      <c r="DD440" s="132"/>
      <c r="DE440" s="132"/>
      <c r="DH440" s="132"/>
      <c r="DR440" s="132"/>
      <c r="EB440" s="132"/>
      <c r="EL440" s="132"/>
      <c r="EV440" s="132"/>
      <c r="FF440" s="132"/>
      <c r="FP440" s="132"/>
      <c r="FZ440" s="132"/>
      <c r="GJ440" s="132"/>
      <c r="GT440" s="132"/>
      <c r="HD440" s="132"/>
      <c r="HN440" s="132"/>
      <c r="HX440" s="132"/>
      <c r="IH440" s="132"/>
      <c r="IR440" s="132"/>
      <c r="JB440" s="132"/>
      <c r="JL440" s="132"/>
      <c r="JV440" s="132"/>
      <c r="KF440" s="132"/>
      <c r="KP440" s="132"/>
    </row>
    <row xmlns:x14ac="http://schemas.microsoft.com/office/spreadsheetml/2009/9/ac" r="441" s="3" customFormat="true" x14ac:dyDescent="0.25">
      <c r="A441" s="425"/>
      <c r="B441" s="132"/>
      <c r="L441" s="132"/>
      <c r="V441" s="132"/>
      <c r="AF441" s="132"/>
      <c r="AP441" s="132"/>
      <c r="AZ441" s="132"/>
      <c r="BJ441" s="132"/>
      <c r="BT441" s="132"/>
      <c r="CD441" s="132"/>
      <c r="CN441" s="132"/>
      <c r="CX441" s="132"/>
      <c r="CY441" s="132"/>
      <c r="CZ441" s="132"/>
      <c r="DA441" s="132"/>
      <c r="DB441" s="132"/>
      <c r="DC441" s="132"/>
      <c r="DD441" s="132"/>
      <c r="DE441" s="132"/>
      <c r="DH441" s="132"/>
      <c r="DR441" s="132"/>
      <c r="EB441" s="132"/>
      <c r="EL441" s="132"/>
      <c r="EV441" s="132"/>
      <c r="FF441" s="132"/>
      <c r="FP441" s="132"/>
      <c r="FZ441" s="132"/>
      <c r="GJ441" s="132"/>
      <c r="GT441" s="132"/>
      <c r="HD441" s="132"/>
      <c r="HN441" s="132"/>
      <c r="HX441" s="132"/>
      <c r="IH441" s="132"/>
      <c r="IR441" s="132"/>
      <c r="JB441" s="132"/>
      <c r="JL441" s="132"/>
      <c r="JV441" s="132"/>
      <c r="KF441" s="132"/>
      <c r="KP441" s="132"/>
    </row>
    <row xmlns:x14ac="http://schemas.microsoft.com/office/spreadsheetml/2009/9/ac" r="442" s="3" customFormat="true" x14ac:dyDescent="0.25">
      <c r="A442" s="425"/>
      <c r="B442" s="132"/>
      <c r="L442" s="132"/>
      <c r="V442" s="132"/>
      <c r="AF442" s="132"/>
      <c r="AP442" s="132"/>
      <c r="AZ442" s="132"/>
      <c r="BJ442" s="132"/>
      <c r="BT442" s="132"/>
      <c r="CD442" s="132"/>
      <c r="CN442" s="132"/>
      <c r="CX442" s="132"/>
      <c r="CY442" s="132"/>
      <c r="CZ442" s="132"/>
      <c r="DA442" s="132"/>
      <c r="DB442" s="132"/>
      <c r="DC442" s="132"/>
      <c r="DD442" s="132"/>
      <c r="DE442" s="132"/>
      <c r="DH442" s="132"/>
      <c r="DR442" s="132"/>
      <c r="EB442" s="132"/>
      <c r="EL442" s="132"/>
      <c r="EV442" s="132"/>
      <c r="FF442" s="132"/>
      <c r="FP442" s="132"/>
      <c r="FZ442" s="132"/>
      <c r="GJ442" s="132"/>
      <c r="GT442" s="132"/>
      <c r="HD442" s="132"/>
      <c r="HN442" s="132"/>
      <c r="HX442" s="132"/>
      <c r="IH442" s="132"/>
      <c r="IR442" s="132"/>
      <c r="JB442" s="132"/>
      <c r="JL442" s="132"/>
      <c r="JV442" s="132"/>
      <c r="KF442" s="132"/>
      <c r="KP442" s="132"/>
    </row>
    <row xmlns:x14ac="http://schemas.microsoft.com/office/spreadsheetml/2009/9/ac" r="443" s="3" customFormat="true" x14ac:dyDescent="0.25">
      <c r="A443" s="425"/>
      <c r="B443" s="132"/>
      <c r="L443" s="132"/>
      <c r="V443" s="132"/>
      <c r="AF443" s="132"/>
      <c r="AP443" s="132"/>
      <c r="AZ443" s="132"/>
      <c r="BJ443" s="132"/>
      <c r="BT443" s="132"/>
      <c r="CD443" s="132"/>
      <c r="CN443" s="132"/>
      <c r="CX443" s="132"/>
      <c r="CY443" s="132"/>
      <c r="CZ443" s="132"/>
      <c r="DA443" s="132"/>
      <c r="DB443" s="132"/>
      <c r="DC443" s="132"/>
      <c r="DD443" s="132"/>
      <c r="DE443" s="132"/>
      <c r="DH443" s="132"/>
      <c r="DR443" s="132"/>
      <c r="EB443" s="132"/>
      <c r="EL443" s="132"/>
      <c r="EV443" s="132"/>
      <c r="FF443" s="132"/>
      <c r="FP443" s="132"/>
      <c r="FZ443" s="132"/>
      <c r="GJ443" s="132"/>
      <c r="GT443" s="132"/>
      <c r="HD443" s="132"/>
      <c r="HN443" s="132"/>
      <c r="HX443" s="132"/>
      <c r="IH443" s="132"/>
      <c r="IR443" s="132"/>
      <c r="JB443" s="132"/>
      <c r="JL443" s="132"/>
      <c r="JV443" s="132"/>
      <c r="KF443" s="132"/>
      <c r="KP443" s="132"/>
    </row>
    <row xmlns:x14ac="http://schemas.microsoft.com/office/spreadsheetml/2009/9/ac" r="444" s="3" customFormat="true" x14ac:dyDescent="0.25">
      <c r="A444" s="425"/>
      <c r="B444" s="132"/>
      <c r="L444" s="132"/>
      <c r="V444" s="132"/>
      <c r="AF444" s="132"/>
      <c r="AP444" s="132"/>
      <c r="AZ444" s="132"/>
      <c r="BJ444" s="132"/>
      <c r="BT444" s="132"/>
      <c r="CD444" s="132"/>
      <c r="CN444" s="132"/>
      <c r="CX444" s="132"/>
      <c r="CY444" s="132"/>
      <c r="CZ444" s="132"/>
      <c r="DA444" s="132"/>
      <c r="DB444" s="132"/>
      <c r="DC444" s="132"/>
      <c r="DD444" s="132"/>
      <c r="DE444" s="132"/>
      <c r="DH444" s="132"/>
      <c r="DR444" s="132"/>
      <c r="EB444" s="132"/>
      <c r="EL444" s="132"/>
      <c r="EV444" s="132"/>
      <c r="FF444" s="132"/>
      <c r="FP444" s="132"/>
      <c r="FZ444" s="132"/>
      <c r="GJ444" s="132"/>
      <c r="GT444" s="132"/>
      <c r="HD444" s="132"/>
      <c r="HN444" s="132"/>
      <c r="HX444" s="132"/>
      <c r="IH444" s="132"/>
      <c r="IR444" s="132"/>
      <c r="JB444" s="132"/>
      <c r="JL444" s="132"/>
      <c r="JV444" s="132"/>
      <c r="KF444" s="132"/>
      <c r="KP444" s="132"/>
    </row>
    <row xmlns:x14ac="http://schemas.microsoft.com/office/spreadsheetml/2009/9/ac" r="445" s="3" customFormat="true" x14ac:dyDescent="0.25">
      <c r="A445" s="425"/>
      <c r="B445" s="132"/>
      <c r="L445" s="132"/>
      <c r="V445" s="132"/>
      <c r="AF445" s="132"/>
      <c r="AP445" s="132"/>
      <c r="AZ445" s="132"/>
      <c r="BJ445" s="132"/>
      <c r="BT445" s="132"/>
      <c r="CD445" s="132"/>
      <c r="CN445" s="132"/>
      <c r="CX445" s="132"/>
      <c r="CY445" s="132"/>
      <c r="CZ445" s="132"/>
      <c r="DA445" s="132"/>
      <c r="DB445" s="132"/>
      <c r="DC445" s="132"/>
      <c r="DD445" s="132"/>
      <c r="DE445" s="132"/>
      <c r="DH445" s="132"/>
      <c r="DR445" s="132"/>
      <c r="EB445" s="132"/>
      <c r="EL445" s="132"/>
      <c r="EV445" s="132"/>
      <c r="FF445" s="132"/>
      <c r="FP445" s="132"/>
      <c r="FZ445" s="132"/>
      <c r="GJ445" s="132"/>
      <c r="GT445" s="132"/>
      <c r="HD445" s="132"/>
      <c r="HN445" s="132"/>
      <c r="HX445" s="132"/>
      <c r="IH445" s="132"/>
      <c r="IR445" s="132"/>
      <c r="JB445" s="132"/>
      <c r="JL445" s="132"/>
      <c r="JV445" s="132"/>
      <c r="KF445" s="132"/>
      <c r="KP445" s="132"/>
    </row>
    <row xmlns:x14ac="http://schemas.microsoft.com/office/spreadsheetml/2009/9/ac" r="446" s="3" customFormat="true" x14ac:dyDescent="0.25">
      <c r="A446" s="425"/>
      <c r="B446" s="132"/>
      <c r="L446" s="132"/>
      <c r="V446" s="132"/>
      <c r="AF446" s="132"/>
      <c r="AP446" s="132"/>
      <c r="AZ446" s="132"/>
      <c r="BJ446" s="132"/>
      <c r="BT446" s="132"/>
      <c r="CD446" s="132"/>
      <c r="CN446" s="132"/>
      <c r="CX446" s="132"/>
      <c r="CY446" s="132"/>
      <c r="CZ446" s="132"/>
      <c r="DA446" s="132"/>
      <c r="DB446" s="132"/>
      <c r="DC446" s="132"/>
      <c r="DD446" s="132"/>
      <c r="DE446" s="132"/>
      <c r="DH446" s="132"/>
      <c r="DR446" s="132"/>
      <c r="EB446" s="132"/>
      <c r="EL446" s="132"/>
      <c r="EV446" s="132"/>
      <c r="FF446" s="132"/>
      <c r="FP446" s="132"/>
      <c r="FZ446" s="132"/>
      <c r="GJ446" s="132"/>
      <c r="GT446" s="132"/>
      <c r="HD446" s="132"/>
      <c r="HN446" s="132"/>
      <c r="HX446" s="132"/>
      <c r="IH446" s="132"/>
      <c r="IR446" s="132"/>
      <c r="JB446" s="132"/>
      <c r="JL446" s="132"/>
      <c r="JV446" s="132"/>
      <c r="KF446" s="132"/>
      <c r="KP446" s="132"/>
    </row>
    <row xmlns:x14ac="http://schemas.microsoft.com/office/spreadsheetml/2009/9/ac" r="447" s="3" customFormat="true" x14ac:dyDescent="0.25">
      <c r="A447" s="425"/>
      <c r="B447" s="132"/>
      <c r="L447" s="132"/>
      <c r="V447" s="132"/>
      <c r="AF447" s="132"/>
      <c r="AP447" s="132"/>
      <c r="AZ447" s="132"/>
      <c r="BJ447" s="132"/>
      <c r="BT447" s="132"/>
      <c r="CD447" s="132"/>
      <c r="CN447" s="132"/>
      <c r="CX447" s="132"/>
      <c r="CY447" s="132"/>
      <c r="CZ447" s="132"/>
      <c r="DA447" s="132"/>
      <c r="DB447" s="132"/>
      <c r="DC447" s="132"/>
      <c r="DD447" s="132"/>
      <c r="DE447" s="132"/>
      <c r="DH447" s="132"/>
      <c r="DR447" s="132"/>
      <c r="EB447" s="132"/>
      <c r="EL447" s="132"/>
      <c r="EV447" s="132"/>
      <c r="FF447" s="132"/>
      <c r="FP447" s="132"/>
      <c r="FZ447" s="132"/>
      <c r="GJ447" s="132"/>
      <c r="GT447" s="132"/>
      <c r="HD447" s="132"/>
      <c r="HN447" s="132"/>
      <c r="HX447" s="132"/>
      <c r="IH447" s="132"/>
      <c r="IR447" s="132"/>
      <c r="JB447" s="132"/>
      <c r="JL447" s="132"/>
      <c r="JV447" s="132"/>
      <c r="KF447" s="132"/>
      <c r="KP447" s="132"/>
    </row>
    <row xmlns:x14ac="http://schemas.microsoft.com/office/spreadsheetml/2009/9/ac" r="448" s="3" customFormat="true" x14ac:dyDescent="0.25">
      <c r="A448" s="425"/>
      <c r="B448" s="132"/>
      <c r="L448" s="132"/>
      <c r="V448" s="132"/>
      <c r="AF448" s="132"/>
      <c r="AP448" s="132"/>
      <c r="AZ448" s="132"/>
      <c r="BJ448" s="132"/>
      <c r="BT448" s="132"/>
      <c r="CD448" s="132"/>
      <c r="CN448" s="132"/>
      <c r="CX448" s="132"/>
      <c r="CY448" s="132"/>
      <c r="CZ448" s="132"/>
      <c r="DA448" s="132"/>
      <c r="DB448" s="132"/>
      <c r="DC448" s="132"/>
      <c r="DD448" s="132"/>
      <c r="DE448" s="132"/>
      <c r="DH448" s="132"/>
      <c r="DR448" s="132"/>
      <c r="EB448" s="132"/>
      <c r="EL448" s="132"/>
      <c r="EV448" s="132"/>
      <c r="FF448" s="132"/>
      <c r="FP448" s="132"/>
      <c r="FZ448" s="132"/>
      <c r="GJ448" s="132"/>
      <c r="GT448" s="132"/>
      <c r="HD448" s="132"/>
      <c r="HN448" s="132"/>
      <c r="HX448" s="132"/>
      <c r="IH448" s="132"/>
      <c r="IR448" s="132"/>
      <c r="JB448" s="132"/>
      <c r="JL448" s="132"/>
      <c r="JV448" s="132"/>
      <c r="KF448" s="132"/>
      <c r="KP448" s="132"/>
    </row>
    <row xmlns:x14ac="http://schemas.microsoft.com/office/spreadsheetml/2009/9/ac" r="449" s="3" customFormat="true" x14ac:dyDescent="0.25">
      <c r="A449" s="425"/>
      <c r="B449" s="132"/>
      <c r="L449" s="132"/>
      <c r="V449" s="132"/>
      <c r="AF449" s="132"/>
      <c r="AP449" s="132"/>
      <c r="AZ449" s="132"/>
      <c r="BJ449" s="132"/>
      <c r="BT449" s="132"/>
      <c r="CD449" s="132"/>
      <c r="CN449" s="132"/>
      <c r="CX449" s="132"/>
      <c r="CY449" s="132"/>
      <c r="CZ449" s="132"/>
      <c r="DA449" s="132"/>
      <c r="DB449" s="132"/>
      <c r="DC449" s="132"/>
      <c r="DD449" s="132"/>
      <c r="DE449" s="132"/>
      <c r="DH449" s="132"/>
      <c r="DR449" s="132"/>
      <c r="EB449" s="132"/>
      <c r="EL449" s="132"/>
      <c r="EV449" s="132"/>
      <c r="FF449" s="132"/>
      <c r="FP449" s="132"/>
      <c r="FZ449" s="132"/>
      <c r="GJ449" s="132"/>
      <c r="GT449" s="132"/>
      <c r="HD449" s="132"/>
      <c r="HN449" s="132"/>
      <c r="HX449" s="132"/>
      <c r="IH449" s="132"/>
      <c r="IR449" s="132"/>
      <c r="JB449" s="132"/>
      <c r="JL449" s="132"/>
      <c r="JV449" s="132"/>
      <c r="KF449" s="132"/>
      <c r="KP449" s="132"/>
    </row>
    <row xmlns:x14ac="http://schemas.microsoft.com/office/spreadsheetml/2009/9/ac" r="450" s="3" customFormat="true" x14ac:dyDescent="0.25">
      <c r="A450" s="425"/>
      <c r="B450" s="132"/>
      <c r="L450" s="132"/>
      <c r="V450" s="132"/>
      <c r="AF450" s="132"/>
      <c r="AP450" s="132"/>
      <c r="AZ450" s="132"/>
      <c r="BJ450" s="132"/>
      <c r="BT450" s="132"/>
      <c r="CD450" s="132"/>
      <c r="CN450" s="132"/>
      <c r="CX450" s="132"/>
      <c r="CY450" s="132"/>
      <c r="CZ450" s="132"/>
      <c r="DA450" s="132"/>
      <c r="DB450" s="132"/>
      <c r="DC450" s="132"/>
      <c r="DD450" s="132"/>
      <c r="DE450" s="132"/>
      <c r="DH450" s="132"/>
      <c r="DR450" s="132"/>
      <c r="EB450" s="132"/>
      <c r="EL450" s="132"/>
      <c r="EV450" s="132"/>
      <c r="FF450" s="132"/>
      <c r="FP450" s="132"/>
      <c r="FZ450" s="132"/>
      <c r="GJ450" s="132"/>
      <c r="GT450" s="132"/>
      <c r="HD450" s="132"/>
      <c r="HN450" s="132"/>
      <c r="HX450" s="132"/>
      <c r="IH450" s="132"/>
      <c r="IR450" s="132"/>
      <c r="JB450" s="132"/>
      <c r="JL450" s="132"/>
      <c r="JV450" s="132"/>
      <c r="KF450" s="132"/>
      <c r="KP450" s="132"/>
    </row>
    <row xmlns:x14ac="http://schemas.microsoft.com/office/spreadsheetml/2009/9/ac" r="451" s="3" customFormat="true" x14ac:dyDescent="0.25">
      <c r="A451" s="425"/>
      <c r="B451" s="132"/>
      <c r="L451" s="132"/>
      <c r="V451" s="132"/>
      <c r="AF451" s="132"/>
      <c r="AP451" s="132"/>
      <c r="AZ451" s="132"/>
      <c r="BJ451" s="132"/>
      <c r="BT451" s="132"/>
      <c r="CD451" s="132"/>
      <c r="CN451" s="132"/>
      <c r="CX451" s="132"/>
      <c r="CY451" s="132"/>
      <c r="CZ451" s="132"/>
      <c r="DA451" s="132"/>
      <c r="DB451" s="132"/>
      <c r="DC451" s="132"/>
      <c r="DD451" s="132"/>
      <c r="DE451" s="132"/>
      <c r="DH451" s="132"/>
      <c r="DR451" s="132"/>
      <c r="EB451" s="132"/>
      <c r="EL451" s="132"/>
      <c r="EV451" s="132"/>
      <c r="FF451" s="132"/>
      <c r="FP451" s="132"/>
      <c r="FZ451" s="132"/>
      <c r="GJ451" s="132"/>
      <c r="GT451" s="132"/>
      <c r="HD451" s="132"/>
      <c r="HN451" s="132"/>
      <c r="HX451" s="132"/>
      <c r="IH451" s="132"/>
      <c r="IR451" s="132"/>
      <c r="JB451" s="132"/>
      <c r="JL451" s="132"/>
      <c r="JV451" s="132"/>
      <c r="KF451" s="132"/>
      <c r="KP451" s="132"/>
    </row>
    <row xmlns:x14ac="http://schemas.microsoft.com/office/spreadsheetml/2009/9/ac" r="452" s="3" customFormat="true" x14ac:dyDescent="0.25">
      <c r="A452" s="425"/>
      <c r="B452" s="132"/>
      <c r="L452" s="132"/>
      <c r="V452" s="132"/>
      <c r="AF452" s="132"/>
      <c r="AP452" s="132"/>
      <c r="AZ452" s="132"/>
      <c r="BJ452" s="132"/>
      <c r="BT452" s="132"/>
      <c r="CD452" s="132"/>
      <c r="CN452" s="132"/>
      <c r="CX452" s="132"/>
      <c r="CY452" s="132"/>
      <c r="CZ452" s="132"/>
      <c r="DA452" s="132"/>
      <c r="DB452" s="132"/>
      <c r="DC452" s="132"/>
      <c r="DD452" s="132"/>
      <c r="DE452" s="132"/>
      <c r="DH452" s="132"/>
      <c r="DR452" s="132"/>
      <c r="EB452" s="132"/>
      <c r="EL452" s="132"/>
      <c r="EV452" s="132"/>
      <c r="FF452" s="132"/>
      <c r="FP452" s="132"/>
      <c r="FZ452" s="132"/>
      <c r="GJ452" s="132"/>
      <c r="GT452" s="132"/>
      <c r="HD452" s="132"/>
      <c r="HN452" s="132"/>
      <c r="HX452" s="132"/>
      <c r="IH452" s="132"/>
      <c r="IR452" s="132"/>
      <c r="JB452" s="132"/>
      <c r="JL452" s="132"/>
      <c r="JV452" s="132"/>
      <c r="KF452" s="132"/>
      <c r="KP452" s="132"/>
    </row>
    <row xmlns:x14ac="http://schemas.microsoft.com/office/spreadsheetml/2009/9/ac" r="453" s="3" customFormat="true" x14ac:dyDescent="0.25">
      <c r="A453" s="425"/>
      <c r="B453" s="132"/>
      <c r="L453" s="132"/>
      <c r="V453" s="132"/>
      <c r="AF453" s="132"/>
      <c r="AP453" s="132"/>
      <c r="AZ453" s="132"/>
      <c r="BJ453" s="132"/>
      <c r="BT453" s="132"/>
      <c r="CD453" s="132"/>
      <c r="CN453" s="132"/>
      <c r="CX453" s="132"/>
      <c r="CY453" s="132"/>
      <c r="CZ453" s="132"/>
      <c r="DA453" s="132"/>
      <c r="DB453" s="132"/>
      <c r="DC453" s="132"/>
      <c r="DD453" s="132"/>
      <c r="DE453" s="132"/>
      <c r="DH453" s="132"/>
      <c r="DR453" s="132"/>
      <c r="EB453" s="132"/>
      <c r="EL453" s="132"/>
      <c r="EV453" s="132"/>
      <c r="FF453" s="132"/>
      <c r="FP453" s="132"/>
      <c r="FZ453" s="132"/>
      <c r="GJ453" s="132"/>
      <c r="GT453" s="132"/>
      <c r="HD453" s="132"/>
      <c r="HN453" s="132"/>
      <c r="HX453" s="132"/>
      <c r="IH453" s="132"/>
      <c r="IR453" s="132"/>
      <c r="JB453" s="132"/>
      <c r="JL453" s="132"/>
      <c r="JV453" s="132"/>
      <c r="KF453" s="132"/>
      <c r="KP453" s="132"/>
    </row>
    <row xmlns:x14ac="http://schemas.microsoft.com/office/spreadsheetml/2009/9/ac" r="454" s="3" customFormat="true" x14ac:dyDescent="0.25">
      <c r="A454" s="425"/>
      <c r="B454" s="132"/>
      <c r="L454" s="132"/>
      <c r="V454" s="132"/>
      <c r="AF454" s="132"/>
      <c r="AP454" s="132"/>
      <c r="AZ454" s="132"/>
      <c r="BJ454" s="132"/>
      <c r="BT454" s="132"/>
      <c r="CD454" s="132"/>
      <c r="CN454" s="132"/>
      <c r="CX454" s="132"/>
      <c r="CY454" s="132"/>
      <c r="CZ454" s="132"/>
      <c r="DA454" s="132"/>
      <c r="DB454" s="132"/>
      <c r="DC454" s="132"/>
      <c r="DD454" s="132"/>
      <c r="DE454" s="132"/>
      <c r="DH454" s="132"/>
      <c r="DR454" s="132"/>
      <c r="EB454" s="132"/>
      <c r="EL454" s="132"/>
      <c r="EV454" s="132"/>
      <c r="FF454" s="132"/>
      <c r="FP454" s="132"/>
      <c r="FZ454" s="132"/>
      <c r="GJ454" s="132"/>
      <c r="GT454" s="132"/>
      <c r="HD454" s="132"/>
      <c r="HN454" s="132"/>
      <c r="HX454" s="132"/>
      <c r="IH454" s="132"/>
      <c r="IR454" s="132"/>
      <c r="JB454" s="132"/>
      <c r="JL454" s="132"/>
      <c r="JV454" s="132"/>
      <c r="KF454" s="132"/>
      <c r="KP454" s="132"/>
    </row>
    <row xmlns:x14ac="http://schemas.microsoft.com/office/spreadsheetml/2009/9/ac" r="455" s="3" customFormat="true" x14ac:dyDescent="0.25">
      <c r="A455" s="425"/>
      <c r="B455" s="132"/>
      <c r="L455" s="132"/>
      <c r="V455" s="132"/>
      <c r="AF455" s="132"/>
      <c r="AP455" s="132"/>
      <c r="AZ455" s="132"/>
      <c r="BJ455" s="132"/>
      <c r="BT455" s="132"/>
      <c r="CD455" s="132"/>
      <c r="CN455" s="132"/>
      <c r="CX455" s="132"/>
      <c r="CY455" s="132"/>
      <c r="CZ455" s="132"/>
      <c r="DA455" s="132"/>
      <c r="DB455" s="132"/>
      <c r="DC455" s="132"/>
      <c r="DD455" s="132"/>
      <c r="DE455" s="132"/>
      <c r="DH455" s="132"/>
      <c r="DR455" s="132"/>
      <c r="EB455" s="132"/>
      <c r="EL455" s="132"/>
      <c r="EV455" s="132"/>
      <c r="FF455" s="132"/>
      <c r="FP455" s="132"/>
      <c r="FZ455" s="132"/>
      <c r="GJ455" s="132"/>
      <c r="GT455" s="132"/>
      <c r="HD455" s="132"/>
      <c r="HN455" s="132"/>
      <c r="HX455" s="132"/>
      <c r="IH455" s="132"/>
      <c r="IR455" s="132"/>
      <c r="JB455" s="132"/>
      <c r="JL455" s="132"/>
      <c r="JV455" s="132"/>
      <c r="KF455" s="132"/>
      <c r="KP455" s="132"/>
    </row>
    <row xmlns:x14ac="http://schemas.microsoft.com/office/spreadsheetml/2009/9/ac" r="456" s="3" customFormat="true" x14ac:dyDescent="0.25">
      <c r="A456" s="425"/>
      <c r="B456" s="132"/>
      <c r="L456" s="132"/>
      <c r="V456" s="132"/>
      <c r="AF456" s="132"/>
      <c r="AP456" s="132"/>
      <c r="AZ456" s="132"/>
      <c r="BJ456" s="132"/>
      <c r="BT456" s="132"/>
      <c r="CD456" s="132"/>
      <c r="CN456" s="132"/>
      <c r="CX456" s="132"/>
      <c r="CY456" s="132"/>
      <c r="CZ456" s="132"/>
      <c r="DA456" s="132"/>
      <c r="DB456" s="132"/>
      <c r="DC456" s="132"/>
      <c r="DD456" s="132"/>
      <c r="DE456" s="132"/>
      <c r="DH456" s="132"/>
      <c r="DR456" s="132"/>
      <c r="EB456" s="132"/>
      <c r="EL456" s="132"/>
      <c r="EV456" s="132"/>
      <c r="FF456" s="132"/>
      <c r="FP456" s="132"/>
      <c r="FZ456" s="132"/>
      <c r="GJ456" s="132"/>
      <c r="GT456" s="132"/>
      <c r="HD456" s="132"/>
      <c r="HN456" s="132"/>
      <c r="HX456" s="132"/>
      <c r="IH456" s="132"/>
      <c r="IR456" s="132"/>
      <c r="JB456" s="132"/>
      <c r="JL456" s="132"/>
      <c r="JV456" s="132"/>
      <c r="KF456" s="132"/>
      <c r="KP456" s="132"/>
    </row>
    <row xmlns:x14ac="http://schemas.microsoft.com/office/spreadsheetml/2009/9/ac" r="457" s="3" customFormat="true" x14ac:dyDescent="0.25">
      <c r="A457" s="425"/>
      <c r="B457" s="132"/>
      <c r="L457" s="132"/>
      <c r="V457" s="132"/>
      <c r="AF457" s="132"/>
      <c r="AP457" s="132"/>
      <c r="AZ457" s="132"/>
      <c r="BJ457" s="132"/>
      <c r="BT457" s="132"/>
      <c r="CD457" s="132"/>
      <c r="CN457" s="132"/>
      <c r="CX457" s="132"/>
      <c r="CY457" s="132"/>
      <c r="CZ457" s="132"/>
      <c r="DA457" s="132"/>
      <c r="DB457" s="132"/>
      <c r="DC457" s="132"/>
      <c r="DD457" s="132"/>
      <c r="DE457" s="132"/>
      <c r="DH457" s="132"/>
      <c r="DR457" s="132"/>
      <c r="EB457" s="132"/>
      <c r="EL457" s="132"/>
      <c r="EV457" s="132"/>
      <c r="FF457" s="132"/>
      <c r="FP457" s="132"/>
      <c r="FZ457" s="132"/>
      <c r="GJ457" s="132"/>
      <c r="GT457" s="132"/>
      <c r="HD457" s="132"/>
      <c r="HN457" s="132"/>
      <c r="HX457" s="132"/>
      <c r="IH457" s="132"/>
      <c r="IR457" s="132"/>
      <c r="JB457" s="132"/>
      <c r="JL457" s="132"/>
      <c r="JV457" s="132"/>
      <c r="KF457" s="132"/>
      <c r="KP457" s="132"/>
    </row>
    <row xmlns:x14ac="http://schemas.microsoft.com/office/spreadsheetml/2009/9/ac" r="458" s="3" customFormat="true" x14ac:dyDescent="0.25">
      <c r="A458" s="425"/>
      <c r="B458" s="132"/>
      <c r="L458" s="132"/>
      <c r="V458" s="132"/>
      <c r="AF458" s="132"/>
      <c r="AP458" s="132"/>
      <c r="AZ458" s="132"/>
      <c r="BJ458" s="132"/>
      <c r="BT458" s="132"/>
      <c r="CD458" s="132"/>
      <c r="CN458" s="132"/>
      <c r="CX458" s="132"/>
      <c r="CY458" s="132"/>
      <c r="CZ458" s="132"/>
      <c r="DA458" s="132"/>
      <c r="DB458" s="132"/>
      <c r="DC458" s="132"/>
      <c r="DD458" s="132"/>
      <c r="DE458" s="132"/>
      <c r="DH458" s="132"/>
      <c r="DR458" s="132"/>
      <c r="EB458" s="132"/>
      <c r="EL458" s="132"/>
      <c r="EV458" s="132"/>
      <c r="FF458" s="132"/>
      <c r="FP458" s="132"/>
      <c r="FZ458" s="132"/>
      <c r="GJ458" s="132"/>
      <c r="GT458" s="132"/>
      <c r="HD458" s="132"/>
      <c r="HN458" s="132"/>
      <c r="HX458" s="132"/>
      <c r="IH458" s="132"/>
      <c r="IR458" s="132"/>
      <c r="JB458" s="132"/>
      <c r="JL458" s="132"/>
      <c r="JV458" s="132"/>
      <c r="KF458" s="132"/>
      <c r="KP458" s="132"/>
    </row>
    <row xmlns:x14ac="http://schemas.microsoft.com/office/spreadsheetml/2009/9/ac" r="459" s="3" customFormat="true" x14ac:dyDescent="0.25">
      <c r="A459" s="425"/>
      <c r="B459" s="132"/>
      <c r="L459" s="132"/>
      <c r="V459" s="132"/>
      <c r="AF459" s="132"/>
      <c r="AP459" s="132"/>
      <c r="AZ459" s="132"/>
      <c r="BJ459" s="132"/>
      <c r="BT459" s="132"/>
      <c r="CD459" s="132"/>
      <c r="CN459" s="132"/>
      <c r="CX459" s="132"/>
      <c r="CY459" s="132"/>
      <c r="CZ459" s="132"/>
      <c r="DA459" s="132"/>
      <c r="DB459" s="132"/>
      <c r="DC459" s="132"/>
      <c r="DD459" s="132"/>
      <c r="DE459" s="132"/>
      <c r="DH459" s="132"/>
      <c r="DR459" s="132"/>
      <c r="EB459" s="132"/>
      <c r="EL459" s="132"/>
      <c r="EV459" s="132"/>
      <c r="FF459" s="132"/>
      <c r="FP459" s="132"/>
      <c r="FZ459" s="132"/>
      <c r="GJ459" s="132"/>
      <c r="GT459" s="132"/>
      <c r="HD459" s="132"/>
      <c r="HN459" s="132"/>
      <c r="HX459" s="132"/>
      <c r="IH459" s="132"/>
      <c r="IR459" s="132"/>
      <c r="JB459" s="132"/>
      <c r="JL459" s="132"/>
      <c r="JV459" s="132"/>
      <c r="KF459" s="132"/>
      <c r="KP459" s="132"/>
    </row>
    <row xmlns:x14ac="http://schemas.microsoft.com/office/spreadsheetml/2009/9/ac" r="460" s="3" customFormat="true" x14ac:dyDescent="0.25">
      <c r="A460" s="425"/>
      <c r="B460" s="132"/>
      <c r="L460" s="132"/>
      <c r="V460" s="132"/>
      <c r="AF460" s="132"/>
      <c r="AP460" s="132"/>
      <c r="AZ460" s="132"/>
      <c r="BJ460" s="132"/>
      <c r="BT460" s="132"/>
      <c r="CD460" s="132"/>
      <c r="CN460" s="132"/>
      <c r="CX460" s="132"/>
      <c r="CY460" s="132"/>
      <c r="CZ460" s="132"/>
      <c r="DA460" s="132"/>
      <c r="DB460" s="132"/>
      <c r="DC460" s="132"/>
      <c r="DD460" s="132"/>
      <c r="DE460" s="132"/>
      <c r="DH460" s="132"/>
      <c r="DR460" s="132"/>
      <c r="EB460" s="132"/>
      <c r="EL460" s="132"/>
      <c r="EV460" s="132"/>
      <c r="FF460" s="132"/>
      <c r="FP460" s="132"/>
      <c r="FZ460" s="132"/>
      <c r="GJ460" s="132"/>
      <c r="GT460" s="132"/>
      <c r="HD460" s="132"/>
      <c r="HN460" s="132"/>
      <c r="HX460" s="132"/>
      <c r="IH460" s="132"/>
      <c r="IR460" s="132"/>
      <c r="JB460" s="132"/>
      <c r="JL460" s="132"/>
      <c r="JV460" s="132"/>
      <c r="KF460" s="132"/>
      <c r="KP460" s="132"/>
    </row>
    <row xmlns:x14ac="http://schemas.microsoft.com/office/spreadsheetml/2009/9/ac" r="461" s="3" customFormat="true" x14ac:dyDescent="0.25">
      <c r="A461" s="425"/>
      <c r="B461" s="132"/>
      <c r="L461" s="132"/>
      <c r="V461" s="132"/>
      <c r="AF461" s="132"/>
      <c r="AP461" s="132"/>
      <c r="AZ461" s="132"/>
      <c r="BJ461" s="132"/>
      <c r="BT461" s="132"/>
      <c r="CD461" s="132"/>
      <c r="CN461" s="132"/>
      <c r="CX461" s="132"/>
      <c r="CY461" s="132"/>
      <c r="CZ461" s="132"/>
      <c r="DA461" s="132"/>
      <c r="DB461" s="132"/>
      <c r="DC461" s="132"/>
      <c r="DD461" s="132"/>
      <c r="DE461" s="132"/>
      <c r="DH461" s="132"/>
      <c r="DR461" s="132"/>
      <c r="EB461" s="132"/>
      <c r="EL461" s="132"/>
      <c r="EV461" s="132"/>
      <c r="FF461" s="132"/>
      <c r="FP461" s="132"/>
      <c r="FZ461" s="132"/>
      <c r="GJ461" s="132"/>
      <c r="GT461" s="132"/>
      <c r="HD461" s="132"/>
      <c r="HN461" s="132"/>
      <c r="HX461" s="132"/>
      <c r="IH461" s="132"/>
      <c r="IR461" s="132"/>
      <c r="JB461" s="132"/>
      <c r="JL461" s="132"/>
      <c r="JV461" s="132"/>
      <c r="KF461" s="132"/>
      <c r="KP461" s="132"/>
    </row>
    <row xmlns:x14ac="http://schemas.microsoft.com/office/spreadsheetml/2009/9/ac" r="462" s="3" customFormat="true" x14ac:dyDescent="0.25">
      <c r="A462" s="425"/>
      <c r="B462" s="132"/>
      <c r="L462" s="132"/>
      <c r="V462" s="132"/>
      <c r="AF462" s="132"/>
      <c r="AP462" s="132"/>
      <c r="AZ462" s="132"/>
      <c r="BJ462" s="132"/>
      <c r="BT462" s="132"/>
      <c r="CD462" s="132"/>
      <c r="CN462" s="132"/>
      <c r="CX462" s="132"/>
      <c r="CY462" s="132"/>
      <c r="CZ462" s="132"/>
      <c r="DA462" s="132"/>
      <c r="DB462" s="132"/>
      <c r="DC462" s="132"/>
      <c r="DD462" s="132"/>
      <c r="DE462" s="132"/>
      <c r="DH462" s="132"/>
      <c r="DR462" s="132"/>
      <c r="EB462" s="132"/>
      <c r="EL462" s="132"/>
      <c r="EV462" s="132"/>
      <c r="FF462" s="132"/>
      <c r="FP462" s="132"/>
      <c r="FZ462" s="132"/>
      <c r="GJ462" s="132"/>
      <c r="GT462" s="132"/>
      <c r="HD462" s="132"/>
      <c r="HN462" s="132"/>
      <c r="HX462" s="132"/>
      <c r="IH462" s="132"/>
      <c r="IR462" s="132"/>
      <c r="JB462" s="132"/>
      <c r="JL462" s="132"/>
      <c r="JV462" s="132"/>
      <c r="KF462" s="132"/>
      <c r="KP462" s="132"/>
    </row>
    <row xmlns:x14ac="http://schemas.microsoft.com/office/spreadsheetml/2009/9/ac" r="463" s="3" customFormat="true" x14ac:dyDescent="0.25">
      <c r="A463" s="425"/>
      <c r="B463" s="132"/>
      <c r="L463" s="132"/>
      <c r="V463" s="132"/>
      <c r="AF463" s="132"/>
      <c r="AP463" s="132"/>
      <c r="AZ463" s="132"/>
      <c r="BJ463" s="132"/>
      <c r="BT463" s="132"/>
      <c r="CD463" s="132"/>
      <c r="CN463" s="132"/>
      <c r="CX463" s="132"/>
      <c r="CY463" s="132"/>
      <c r="CZ463" s="132"/>
      <c r="DA463" s="132"/>
      <c r="DB463" s="132"/>
      <c r="DC463" s="132"/>
      <c r="DD463" s="132"/>
      <c r="DE463" s="132"/>
      <c r="DH463" s="132"/>
      <c r="DR463" s="132"/>
      <c r="EB463" s="132"/>
      <c r="EL463" s="132"/>
      <c r="EV463" s="132"/>
      <c r="FF463" s="132"/>
      <c r="FP463" s="132"/>
      <c r="FZ463" s="132"/>
      <c r="GJ463" s="132"/>
      <c r="GT463" s="132"/>
      <c r="HD463" s="132"/>
      <c r="HN463" s="132"/>
      <c r="HX463" s="132"/>
      <c r="IH463" s="132"/>
      <c r="IR463" s="132"/>
      <c r="JB463" s="132"/>
      <c r="JL463" s="132"/>
      <c r="JV463" s="132"/>
      <c r="KF463" s="132"/>
      <c r="KP463" s="132"/>
    </row>
    <row xmlns:x14ac="http://schemas.microsoft.com/office/spreadsheetml/2009/9/ac" r="464" s="3" customFormat="true" x14ac:dyDescent="0.25">
      <c r="A464" s="425"/>
      <c r="B464" s="132"/>
      <c r="L464" s="132"/>
      <c r="V464" s="132"/>
      <c r="AF464" s="132"/>
      <c r="AP464" s="132"/>
      <c r="AZ464" s="132"/>
      <c r="BJ464" s="132"/>
      <c r="BT464" s="132"/>
      <c r="CD464" s="132"/>
      <c r="CN464" s="132"/>
      <c r="CX464" s="132"/>
      <c r="CY464" s="132"/>
      <c r="CZ464" s="132"/>
      <c r="DA464" s="132"/>
      <c r="DB464" s="132"/>
      <c r="DC464" s="132"/>
      <c r="DD464" s="132"/>
      <c r="DE464" s="132"/>
      <c r="DH464" s="132"/>
      <c r="DR464" s="132"/>
      <c r="EB464" s="132"/>
      <c r="EL464" s="132"/>
      <c r="EV464" s="132"/>
      <c r="FF464" s="132"/>
      <c r="FP464" s="132"/>
      <c r="FZ464" s="132"/>
      <c r="GJ464" s="132"/>
      <c r="GT464" s="132"/>
      <c r="HD464" s="132"/>
      <c r="HN464" s="132"/>
      <c r="HX464" s="132"/>
      <c r="IH464" s="132"/>
      <c r="IR464" s="132"/>
      <c r="JB464" s="132"/>
      <c r="JL464" s="132"/>
      <c r="JV464" s="132"/>
      <c r="KF464" s="132"/>
      <c r="KP464" s="132"/>
    </row>
    <row xmlns:x14ac="http://schemas.microsoft.com/office/spreadsheetml/2009/9/ac" r="465" s="3" customFormat="true" x14ac:dyDescent="0.25">
      <c r="A465" s="425"/>
      <c r="B465" s="132"/>
      <c r="L465" s="132"/>
      <c r="V465" s="132"/>
      <c r="AF465" s="132"/>
      <c r="AP465" s="132"/>
      <c r="AZ465" s="132"/>
      <c r="BJ465" s="132"/>
      <c r="BT465" s="132"/>
      <c r="CD465" s="132"/>
      <c r="CN465" s="132"/>
      <c r="CX465" s="132"/>
      <c r="CY465" s="132"/>
      <c r="CZ465" s="132"/>
      <c r="DA465" s="132"/>
      <c r="DB465" s="132"/>
      <c r="DC465" s="132"/>
      <c r="DD465" s="132"/>
      <c r="DE465" s="132"/>
      <c r="DH465" s="132"/>
      <c r="DR465" s="132"/>
      <c r="EB465" s="132"/>
      <c r="EL465" s="132"/>
      <c r="EV465" s="132"/>
      <c r="FF465" s="132"/>
      <c r="FP465" s="132"/>
      <c r="FZ465" s="132"/>
      <c r="GJ465" s="132"/>
      <c r="GT465" s="132"/>
      <c r="HD465" s="132"/>
      <c r="HN465" s="132"/>
      <c r="HX465" s="132"/>
      <c r="IH465" s="132"/>
      <c r="IR465" s="132"/>
      <c r="JB465" s="132"/>
      <c r="JL465" s="132"/>
      <c r="JV465" s="132"/>
      <c r="KF465" s="132"/>
      <c r="KP465" s="132"/>
    </row>
    <row xmlns:x14ac="http://schemas.microsoft.com/office/spreadsheetml/2009/9/ac" r="466" s="3" customFormat="true" x14ac:dyDescent="0.25">
      <c r="A466" s="425"/>
      <c r="B466" s="132"/>
      <c r="L466" s="132"/>
      <c r="V466" s="132"/>
      <c r="AF466" s="132"/>
      <c r="AP466" s="132"/>
      <c r="AZ466" s="132"/>
      <c r="BJ466" s="132"/>
      <c r="BT466" s="132"/>
      <c r="CD466" s="132"/>
      <c r="CN466" s="132"/>
      <c r="CX466" s="132"/>
      <c r="CY466" s="132"/>
      <c r="CZ466" s="132"/>
      <c r="DA466" s="132"/>
      <c r="DB466" s="132"/>
      <c r="DC466" s="132"/>
      <c r="DD466" s="132"/>
      <c r="DE466" s="132"/>
      <c r="DH466" s="132"/>
      <c r="DR466" s="132"/>
      <c r="EB466" s="132"/>
      <c r="EL466" s="132"/>
      <c r="EV466" s="132"/>
      <c r="FF466" s="132"/>
      <c r="FP466" s="132"/>
      <c r="FZ466" s="132"/>
      <c r="GJ466" s="132"/>
      <c r="GT466" s="132"/>
      <c r="HD466" s="132"/>
      <c r="HN466" s="132"/>
      <c r="HX466" s="132"/>
      <c r="IH466" s="132"/>
      <c r="IR466" s="132"/>
      <c r="JB466" s="132"/>
      <c r="JL466" s="132"/>
      <c r="JV466" s="132"/>
      <c r="KF466" s="132"/>
      <c r="KP466" s="132"/>
    </row>
    <row xmlns:x14ac="http://schemas.microsoft.com/office/spreadsheetml/2009/9/ac" r="467" s="3" customFormat="true" x14ac:dyDescent="0.25">
      <c r="A467" s="425"/>
      <c r="B467" s="132"/>
      <c r="L467" s="132"/>
      <c r="V467" s="132"/>
      <c r="AF467" s="132"/>
      <c r="AP467" s="132"/>
      <c r="AZ467" s="132"/>
      <c r="BJ467" s="132"/>
      <c r="BT467" s="132"/>
      <c r="CD467" s="132"/>
      <c r="CN467" s="132"/>
      <c r="CX467" s="132"/>
      <c r="CY467" s="132"/>
      <c r="CZ467" s="132"/>
      <c r="DA467" s="132"/>
      <c r="DB467" s="132"/>
      <c r="DC467" s="132"/>
      <c r="DD467" s="132"/>
      <c r="DE467" s="132"/>
      <c r="DH467" s="132"/>
      <c r="DR467" s="132"/>
      <c r="EB467" s="132"/>
      <c r="EL467" s="132"/>
      <c r="EV467" s="132"/>
      <c r="FF467" s="132"/>
      <c r="FP467" s="132"/>
      <c r="FZ467" s="132"/>
      <c r="GJ467" s="132"/>
      <c r="GT467" s="132"/>
      <c r="HD467" s="132"/>
      <c r="HN467" s="132"/>
      <c r="HX467" s="132"/>
      <c r="IH467" s="132"/>
      <c r="IR467" s="132"/>
      <c r="JB467" s="132"/>
      <c r="JL467" s="132"/>
      <c r="JV467" s="132"/>
      <c r="KF467" s="132"/>
      <c r="KP467" s="132"/>
    </row>
    <row xmlns:x14ac="http://schemas.microsoft.com/office/spreadsheetml/2009/9/ac" r="468" s="3" customFormat="true" x14ac:dyDescent="0.25">
      <c r="A468" s="425"/>
      <c r="B468" s="132"/>
      <c r="L468" s="132"/>
      <c r="V468" s="132"/>
      <c r="AF468" s="132"/>
      <c r="AP468" s="132"/>
      <c r="AZ468" s="132"/>
      <c r="BJ468" s="132"/>
      <c r="BT468" s="132"/>
      <c r="CD468" s="132"/>
      <c r="CN468" s="132"/>
      <c r="CX468" s="132"/>
      <c r="CY468" s="132"/>
      <c r="CZ468" s="132"/>
      <c r="DA468" s="132"/>
      <c r="DB468" s="132"/>
      <c r="DC468" s="132"/>
      <c r="DD468" s="132"/>
      <c r="DE468" s="132"/>
      <c r="DH468" s="132"/>
      <c r="DR468" s="132"/>
      <c r="EB468" s="132"/>
      <c r="EL468" s="132"/>
      <c r="EV468" s="132"/>
      <c r="FF468" s="132"/>
      <c r="FP468" s="132"/>
      <c r="FZ468" s="132"/>
      <c r="GJ468" s="132"/>
      <c r="GT468" s="132"/>
      <c r="HD468" s="132"/>
      <c r="HN468" s="132"/>
      <c r="HX468" s="132"/>
      <c r="IH468" s="132"/>
      <c r="IR468" s="132"/>
      <c r="JB468" s="132"/>
      <c r="JL468" s="132"/>
      <c r="JV468" s="132"/>
      <c r="KF468" s="132"/>
      <c r="KP468" s="132"/>
    </row>
    <row xmlns:x14ac="http://schemas.microsoft.com/office/spreadsheetml/2009/9/ac" r="469" s="3" customFormat="true" x14ac:dyDescent="0.25">
      <c r="A469" s="425"/>
      <c r="B469" s="132"/>
      <c r="L469" s="132"/>
      <c r="V469" s="132"/>
      <c r="AF469" s="132"/>
      <c r="AP469" s="132"/>
      <c r="AZ469" s="132"/>
      <c r="BJ469" s="132"/>
      <c r="BT469" s="132"/>
      <c r="CD469" s="132"/>
      <c r="CN469" s="132"/>
      <c r="CX469" s="132"/>
      <c r="CY469" s="132"/>
      <c r="CZ469" s="132"/>
      <c r="DA469" s="132"/>
      <c r="DB469" s="132"/>
      <c r="DC469" s="132"/>
      <c r="DD469" s="132"/>
      <c r="DE469" s="132"/>
      <c r="DH469" s="132"/>
      <c r="DR469" s="132"/>
      <c r="EB469" s="132"/>
      <c r="EL469" s="132"/>
      <c r="EV469" s="132"/>
      <c r="FF469" s="132"/>
      <c r="FP469" s="132"/>
      <c r="FZ469" s="132"/>
      <c r="GJ469" s="132"/>
      <c r="GT469" s="132"/>
      <c r="HD469" s="132"/>
      <c r="HN469" s="132"/>
      <c r="HX469" s="132"/>
      <c r="IH469" s="132"/>
      <c r="IR469" s="132"/>
      <c r="JB469" s="132"/>
      <c r="JL469" s="132"/>
      <c r="JV469" s="132"/>
      <c r="KF469" s="132"/>
      <c r="KP469" s="132"/>
    </row>
    <row xmlns:x14ac="http://schemas.microsoft.com/office/spreadsheetml/2009/9/ac" r="470" s="3" customFormat="true" x14ac:dyDescent="0.25">
      <c r="A470" s="425"/>
      <c r="B470" s="132"/>
      <c r="L470" s="132"/>
      <c r="V470" s="132"/>
      <c r="AF470" s="132"/>
      <c r="AP470" s="132"/>
      <c r="AZ470" s="132"/>
      <c r="BJ470" s="132"/>
      <c r="BT470" s="132"/>
      <c r="CD470" s="132"/>
      <c r="CN470" s="132"/>
      <c r="CX470" s="132"/>
      <c r="CY470" s="132"/>
      <c r="CZ470" s="132"/>
      <c r="DA470" s="132"/>
      <c r="DB470" s="132"/>
      <c r="DC470" s="132"/>
      <c r="DD470" s="132"/>
      <c r="DE470" s="132"/>
      <c r="DH470" s="132"/>
      <c r="DR470" s="132"/>
      <c r="EB470" s="132"/>
      <c r="EL470" s="132"/>
      <c r="EV470" s="132"/>
      <c r="FF470" s="132"/>
      <c r="FP470" s="132"/>
      <c r="FZ470" s="132"/>
      <c r="GJ470" s="132"/>
      <c r="GT470" s="132"/>
      <c r="HD470" s="132"/>
      <c r="HN470" s="132"/>
      <c r="HX470" s="132"/>
      <c r="IH470" s="132"/>
      <c r="IR470" s="132"/>
      <c r="JB470" s="132"/>
      <c r="JL470" s="132"/>
      <c r="JV470" s="132"/>
      <c r="KF470" s="132"/>
      <c r="KP470" s="132"/>
    </row>
    <row xmlns:x14ac="http://schemas.microsoft.com/office/spreadsheetml/2009/9/ac" r="471" s="3" customFormat="true" x14ac:dyDescent="0.25">
      <c r="A471" s="425"/>
      <c r="B471" s="132"/>
      <c r="L471" s="132"/>
      <c r="V471" s="132"/>
      <c r="AF471" s="132"/>
      <c r="AP471" s="132"/>
      <c r="AZ471" s="132"/>
      <c r="BJ471" s="132"/>
      <c r="BT471" s="132"/>
      <c r="CD471" s="132"/>
      <c r="CN471" s="132"/>
      <c r="CX471" s="132"/>
      <c r="CY471" s="132"/>
      <c r="CZ471" s="132"/>
      <c r="DA471" s="132"/>
      <c r="DB471" s="132"/>
      <c r="DC471" s="132"/>
      <c r="DD471" s="132"/>
      <c r="DE471" s="132"/>
      <c r="DH471" s="132"/>
      <c r="DR471" s="132"/>
      <c r="EB471" s="132"/>
      <c r="EL471" s="132"/>
      <c r="EV471" s="132"/>
      <c r="FF471" s="132"/>
      <c r="FP471" s="132"/>
      <c r="FZ471" s="132"/>
      <c r="GJ471" s="132"/>
      <c r="GT471" s="132"/>
      <c r="HD471" s="132"/>
      <c r="HN471" s="132"/>
      <c r="HX471" s="132"/>
      <c r="IH471" s="132"/>
      <c r="IR471" s="132"/>
      <c r="JB471" s="132"/>
      <c r="JL471" s="132"/>
      <c r="JV471" s="132"/>
      <c r="KF471" s="132"/>
      <c r="KP471" s="132"/>
    </row>
    <row xmlns:x14ac="http://schemas.microsoft.com/office/spreadsheetml/2009/9/ac" r="472" s="3" customFormat="true" x14ac:dyDescent="0.25">
      <c r="A472" s="425"/>
      <c r="B472" s="132"/>
      <c r="L472" s="132"/>
      <c r="V472" s="132"/>
      <c r="AF472" s="132"/>
      <c r="AP472" s="132"/>
      <c r="AZ472" s="132"/>
      <c r="BJ472" s="132"/>
      <c r="BT472" s="132"/>
      <c r="CD472" s="132"/>
      <c r="CN472" s="132"/>
      <c r="CX472" s="132"/>
      <c r="CY472" s="132"/>
      <c r="CZ472" s="132"/>
      <c r="DA472" s="132"/>
      <c r="DB472" s="132"/>
      <c r="DC472" s="132"/>
      <c r="DD472" s="132"/>
      <c r="DE472" s="132"/>
      <c r="DH472" s="132"/>
      <c r="DR472" s="132"/>
      <c r="EB472" s="132"/>
      <c r="EL472" s="132"/>
      <c r="EV472" s="132"/>
      <c r="FF472" s="132"/>
      <c r="FP472" s="132"/>
      <c r="FZ472" s="132"/>
      <c r="GJ472" s="132"/>
      <c r="GT472" s="132"/>
      <c r="HD472" s="132"/>
      <c r="HN472" s="132"/>
      <c r="HX472" s="132"/>
      <c r="IH472" s="132"/>
      <c r="IR472" s="132"/>
      <c r="JB472" s="132"/>
      <c r="JL472" s="132"/>
      <c r="JV472" s="132"/>
      <c r="KF472" s="132"/>
      <c r="KP472" s="132"/>
    </row>
    <row xmlns:x14ac="http://schemas.microsoft.com/office/spreadsheetml/2009/9/ac" r="473" s="3" customFormat="true" x14ac:dyDescent="0.25">
      <c r="A473" s="425"/>
      <c r="B473" s="132"/>
      <c r="L473" s="132"/>
      <c r="V473" s="132"/>
      <c r="AF473" s="132"/>
      <c r="AP473" s="132"/>
      <c r="AZ473" s="132"/>
      <c r="BJ473" s="132"/>
      <c r="BT473" s="132"/>
      <c r="CD473" s="132"/>
      <c r="CN473" s="132"/>
      <c r="CX473" s="132"/>
      <c r="CY473" s="132"/>
      <c r="CZ473" s="132"/>
      <c r="DA473" s="132"/>
      <c r="DB473" s="132"/>
      <c r="DC473" s="132"/>
      <c r="DD473" s="132"/>
      <c r="DE473" s="132"/>
      <c r="DH473" s="132"/>
      <c r="DR473" s="132"/>
      <c r="EB473" s="132"/>
      <c r="EL473" s="132"/>
      <c r="EV473" s="132"/>
      <c r="FF473" s="132"/>
      <c r="FP473" s="132"/>
      <c r="FZ473" s="132"/>
      <c r="GJ473" s="132"/>
      <c r="GT473" s="132"/>
      <c r="HD473" s="132"/>
      <c r="HN473" s="132"/>
      <c r="HX473" s="132"/>
      <c r="IH473" s="132"/>
      <c r="IR473" s="132"/>
      <c r="JB473" s="132"/>
      <c r="JL473" s="132"/>
      <c r="JV473" s="132"/>
      <c r="KF473" s="132"/>
      <c r="KP473" s="132"/>
    </row>
    <row xmlns:x14ac="http://schemas.microsoft.com/office/spreadsheetml/2009/9/ac" r="474" s="3" customFormat="true" x14ac:dyDescent="0.25">
      <c r="A474" s="425"/>
      <c r="B474" s="132"/>
      <c r="L474" s="132"/>
      <c r="V474" s="132"/>
      <c r="AF474" s="132"/>
      <c r="AP474" s="132"/>
      <c r="AZ474" s="132"/>
      <c r="BJ474" s="132"/>
      <c r="BT474" s="132"/>
      <c r="CD474" s="132"/>
      <c r="CN474" s="132"/>
      <c r="CX474" s="132"/>
      <c r="CY474" s="132"/>
      <c r="CZ474" s="132"/>
      <c r="DA474" s="132"/>
      <c r="DB474" s="132"/>
      <c r="DC474" s="132"/>
      <c r="DD474" s="132"/>
      <c r="DE474" s="132"/>
      <c r="DH474" s="132"/>
      <c r="DR474" s="132"/>
      <c r="EB474" s="132"/>
      <c r="EL474" s="132"/>
      <c r="EV474" s="132"/>
      <c r="FF474" s="132"/>
      <c r="FP474" s="132"/>
      <c r="FZ474" s="132"/>
      <c r="GJ474" s="132"/>
      <c r="GT474" s="132"/>
      <c r="HD474" s="132"/>
      <c r="HN474" s="132"/>
      <c r="HX474" s="132"/>
      <c r="IH474" s="132"/>
      <c r="IR474" s="132"/>
      <c r="JB474" s="132"/>
      <c r="JL474" s="132"/>
      <c r="JV474" s="132"/>
      <c r="KF474" s="132"/>
      <c r="KP474" s="132"/>
    </row>
    <row xmlns:x14ac="http://schemas.microsoft.com/office/spreadsheetml/2009/9/ac" r="475" s="3" customFormat="true" x14ac:dyDescent="0.25">
      <c r="A475" s="425"/>
      <c r="B475" s="132"/>
      <c r="L475" s="132"/>
      <c r="V475" s="132"/>
      <c r="AF475" s="132"/>
      <c r="AP475" s="132"/>
      <c r="AZ475" s="132"/>
      <c r="BJ475" s="132"/>
      <c r="BT475" s="132"/>
      <c r="CD475" s="132"/>
      <c r="CN475" s="132"/>
      <c r="CX475" s="132"/>
      <c r="CY475" s="132"/>
      <c r="CZ475" s="132"/>
      <c r="DA475" s="132"/>
      <c r="DB475" s="132"/>
      <c r="DC475" s="132"/>
      <c r="DD475" s="132"/>
      <c r="DE475" s="132"/>
      <c r="DH475" s="132"/>
      <c r="DR475" s="132"/>
      <c r="EB475" s="132"/>
      <c r="EL475" s="132"/>
      <c r="EV475" s="132"/>
      <c r="FF475" s="132"/>
      <c r="FP475" s="132"/>
      <c r="FZ475" s="132"/>
      <c r="GJ475" s="132"/>
      <c r="GT475" s="132"/>
      <c r="HD475" s="132"/>
      <c r="HN475" s="132"/>
      <c r="HX475" s="132"/>
      <c r="IH475" s="132"/>
      <c r="IR475" s="132"/>
      <c r="JB475" s="132"/>
      <c r="JL475" s="132"/>
      <c r="JV475" s="132"/>
      <c r="KF475" s="132"/>
      <c r="KP475" s="132"/>
    </row>
    <row xmlns:x14ac="http://schemas.microsoft.com/office/spreadsheetml/2009/9/ac" r="476" s="3" customFormat="true" x14ac:dyDescent="0.25">
      <c r="A476" s="425"/>
      <c r="B476" s="132"/>
      <c r="L476" s="132"/>
      <c r="V476" s="132"/>
      <c r="AF476" s="132"/>
      <c r="AP476" s="132"/>
      <c r="AZ476" s="132"/>
      <c r="BJ476" s="132"/>
      <c r="BT476" s="132"/>
      <c r="CD476" s="132"/>
      <c r="CN476" s="132"/>
      <c r="CX476" s="132"/>
      <c r="CY476" s="132"/>
      <c r="CZ476" s="132"/>
      <c r="DA476" s="132"/>
      <c r="DB476" s="132"/>
      <c r="DC476" s="132"/>
      <c r="DD476" s="132"/>
      <c r="DE476" s="132"/>
      <c r="DH476" s="132"/>
      <c r="DR476" s="132"/>
      <c r="EB476" s="132"/>
      <c r="EL476" s="132"/>
      <c r="EV476" s="132"/>
      <c r="FF476" s="132"/>
      <c r="FP476" s="132"/>
      <c r="FZ476" s="132"/>
      <c r="GJ476" s="132"/>
      <c r="GT476" s="132"/>
      <c r="HD476" s="132"/>
      <c r="HN476" s="132"/>
      <c r="HX476" s="132"/>
      <c r="IH476" s="132"/>
      <c r="IR476" s="132"/>
      <c r="JB476" s="132"/>
      <c r="JL476" s="132"/>
      <c r="JV476" s="132"/>
      <c r="KF476" s="132"/>
      <c r="KP476" s="132"/>
    </row>
    <row xmlns:x14ac="http://schemas.microsoft.com/office/spreadsheetml/2009/9/ac" r="477" s="3" customFormat="true" x14ac:dyDescent="0.25">
      <c r="A477" s="425"/>
      <c r="B477" s="132"/>
      <c r="L477" s="132"/>
      <c r="V477" s="132"/>
      <c r="AF477" s="132"/>
      <c r="AP477" s="132"/>
      <c r="AZ477" s="132"/>
      <c r="BJ477" s="132"/>
      <c r="BT477" s="132"/>
      <c r="CD477" s="132"/>
      <c r="CN477" s="132"/>
      <c r="CX477" s="132"/>
      <c r="CY477" s="132"/>
      <c r="CZ477" s="132"/>
      <c r="DA477" s="132"/>
      <c r="DB477" s="132"/>
      <c r="DC477" s="132"/>
      <c r="DD477" s="132"/>
      <c r="DE477" s="132"/>
      <c r="DH477" s="132"/>
      <c r="DR477" s="132"/>
      <c r="EB477" s="132"/>
      <c r="EL477" s="132"/>
      <c r="EV477" s="132"/>
      <c r="FF477" s="132"/>
      <c r="FP477" s="132"/>
      <c r="FZ477" s="132"/>
      <c r="GJ477" s="132"/>
      <c r="GT477" s="132"/>
      <c r="HD477" s="132"/>
      <c r="HN477" s="132"/>
      <c r="HX477" s="132"/>
      <c r="IH477" s="132"/>
      <c r="IR477" s="132"/>
      <c r="JB477" s="132"/>
      <c r="JL477" s="132"/>
      <c r="JV477" s="132"/>
      <c r="KF477" s="132"/>
      <c r="KP477" s="132"/>
    </row>
    <row xmlns:x14ac="http://schemas.microsoft.com/office/spreadsheetml/2009/9/ac" r="478" s="3" customFormat="true" x14ac:dyDescent="0.25">
      <c r="A478" s="425"/>
      <c r="B478" s="132"/>
      <c r="L478" s="132"/>
      <c r="V478" s="132"/>
      <c r="AF478" s="132"/>
      <c r="AP478" s="132"/>
      <c r="AZ478" s="132"/>
      <c r="BJ478" s="132"/>
      <c r="BT478" s="132"/>
      <c r="CD478" s="132"/>
      <c r="CN478" s="132"/>
      <c r="CX478" s="132"/>
      <c r="CY478" s="132"/>
      <c r="CZ478" s="132"/>
      <c r="DA478" s="132"/>
      <c r="DB478" s="132"/>
      <c r="DC478" s="132"/>
      <c r="DD478" s="132"/>
      <c r="DE478" s="132"/>
      <c r="DH478" s="132"/>
      <c r="DR478" s="132"/>
      <c r="EB478" s="132"/>
      <c r="EL478" s="132"/>
      <c r="EV478" s="132"/>
      <c r="FF478" s="132"/>
      <c r="FP478" s="132"/>
      <c r="FZ478" s="132"/>
      <c r="GJ478" s="132"/>
      <c r="GT478" s="132"/>
      <c r="HD478" s="132"/>
      <c r="HN478" s="132"/>
      <c r="HX478" s="132"/>
      <c r="IH478" s="132"/>
      <c r="IR478" s="132"/>
      <c r="JB478" s="132"/>
      <c r="JL478" s="132"/>
      <c r="JV478" s="132"/>
      <c r="KF478" s="132"/>
      <c r="KP478" s="132"/>
    </row>
    <row xmlns:x14ac="http://schemas.microsoft.com/office/spreadsheetml/2009/9/ac" r="479" s="3" customFormat="true" x14ac:dyDescent="0.25">
      <c r="A479" s="425"/>
      <c r="B479" s="132"/>
      <c r="L479" s="132"/>
      <c r="V479" s="132"/>
      <c r="AF479" s="132"/>
      <c r="AP479" s="132"/>
      <c r="AZ479" s="132"/>
      <c r="BJ479" s="132"/>
      <c r="BT479" s="132"/>
      <c r="CD479" s="132"/>
      <c r="CN479" s="132"/>
      <c r="CX479" s="132"/>
      <c r="CY479" s="132"/>
      <c r="CZ479" s="132"/>
      <c r="DA479" s="132"/>
      <c r="DB479" s="132"/>
      <c r="DC479" s="132"/>
      <c r="DD479" s="132"/>
      <c r="DE479" s="132"/>
      <c r="DH479" s="132"/>
      <c r="DR479" s="132"/>
      <c r="EB479" s="132"/>
      <c r="EL479" s="132"/>
      <c r="EV479" s="132"/>
      <c r="FF479" s="132"/>
      <c r="FP479" s="132"/>
      <c r="FZ479" s="132"/>
      <c r="GJ479" s="132"/>
      <c r="GT479" s="132"/>
      <c r="HD479" s="132"/>
      <c r="HN479" s="132"/>
      <c r="HX479" s="132"/>
      <c r="IH479" s="132"/>
      <c r="IR479" s="132"/>
      <c r="JB479" s="132"/>
      <c r="JL479" s="132"/>
      <c r="JV479" s="132"/>
      <c r="KF479" s="132"/>
      <c r="KP479" s="132"/>
    </row>
    <row xmlns:x14ac="http://schemas.microsoft.com/office/spreadsheetml/2009/9/ac" r="480" s="3" customFormat="true" x14ac:dyDescent="0.25">
      <c r="A480" s="425"/>
      <c r="B480" s="132"/>
      <c r="L480" s="132"/>
      <c r="V480" s="132"/>
      <c r="AF480" s="132"/>
      <c r="AP480" s="132"/>
      <c r="AZ480" s="132"/>
      <c r="BJ480" s="132"/>
      <c r="BT480" s="132"/>
      <c r="CD480" s="132"/>
      <c r="CN480" s="132"/>
      <c r="CX480" s="132"/>
      <c r="CY480" s="132"/>
      <c r="CZ480" s="132"/>
      <c r="DA480" s="132"/>
      <c r="DB480" s="132"/>
      <c r="DC480" s="132"/>
      <c r="DD480" s="132"/>
      <c r="DE480" s="132"/>
      <c r="DH480" s="132"/>
      <c r="DR480" s="132"/>
      <c r="EB480" s="132"/>
      <c r="EL480" s="132"/>
      <c r="EV480" s="132"/>
      <c r="FF480" s="132"/>
      <c r="FP480" s="132"/>
      <c r="FZ480" s="132"/>
      <c r="GJ480" s="132"/>
      <c r="GT480" s="132"/>
      <c r="HD480" s="132"/>
      <c r="HN480" s="132"/>
      <c r="HX480" s="132"/>
      <c r="IH480" s="132"/>
      <c r="IR480" s="132"/>
      <c r="JB480" s="132"/>
      <c r="JL480" s="132"/>
      <c r="JV480" s="132"/>
      <c r="KF480" s="132"/>
      <c r="KP480" s="132"/>
    </row>
    <row xmlns:x14ac="http://schemas.microsoft.com/office/spreadsheetml/2009/9/ac" r="481" s="3" customFormat="true" x14ac:dyDescent="0.25">
      <c r="A481" s="425"/>
      <c r="B481" s="132"/>
      <c r="L481" s="132"/>
      <c r="V481" s="132"/>
      <c r="AF481" s="132"/>
      <c r="AP481" s="132"/>
      <c r="AZ481" s="132"/>
      <c r="BJ481" s="132"/>
      <c r="BT481" s="132"/>
      <c r="CD481" s="132"/>
      <c r="CN481" s="132"/>
      <c r="CX481" s="132"/>
      <c r="CY481" s="132"/>
      <c r="CZ481" s="132"/>
      <c r="DA481" s="132"/>
      <c r="DB481" s="132"/>
      <c r="DC481" s="132"/>
      <c r="DD481" s="132"/>
      <c r="DE481" s="132"/>
      <c r="DH481" s="132"/>
      <c r="DR481" s="132"/>
      <c r="EB481" s="132"/>
      <c r="EL481" s="132"/>
      <c r="EV481" s="132"/>
      <c r="FF481" s="132"/>
      <c r="FP481" s="132"/>
      <c r="FZ481" s="132"/>
      <c r="GJ481" s="132"/>
      <c r="GT481" s="132"/>
      <c r="HD481" s="132"/>
      <c r="HN481" s="132"/>
      <c r="HX481" s="132"/>
      <c r="IH481" s="132"/>
      <c r="IR481" s="132"/>
      <c r="JB481" s="132"/>
      <c r="JL481" s="132"/>
      <c r="JV481" s="132"/>
      <c r="KF481" s="132"/>
      <c r="KP481" s="132"/>
    </row>
    <row xmlns:x14ac="http://schemas.microsoft.com/office/spreadsheetml/2009/9/ac" r="482" s="3" customFormat="true" x14ac:dyDescent="0.25">
      <c r="A482" s="425"/>
      <c r="B482" s="132"/>
      <c r="L482" s="132"/>
      <c r="V482" s="132"/>
      <c r="AF482" s="132"/>
      <c r="AP482" s="132"/>
      <c r="AZ482" s="132"/>
      <c r="BJ482" s="132"/>
      <c r="BT482" s="132"/>
      <c r="CD482" s="132"/>
      <c r="CN482" s="132"/>
      <c r="CX482" s="132"/>
      <c r="CY482" s="132"/>
      <c r="CZ482" s="132"/>
      <c r="DA482" s="132"/>
      <c r="DB482" s="132"/>
      <c r="DC482" s="132"/>
      <c r="DD482" s="132"/>
      <c r="DE482" s="132"/>
      <c r="DH482" s="132"/>
      <c r="DR482" s="132"/>
      <c r="EB482" s="132"/>
      <c r="EL482" s="132"/>
      <c r="EV482" s="132"/>
      <c r="FF482" s="132"/>
      <c r="FP482" s="132"/>
      <c r="FZ482" s="132"/>
      <c r="GJ482" s="132"/>
      <c r="GT482" s="132"/>
      <c r="HD482" s="132"/>
      <c r="HN482" s="132"/>
      <c r="HX482" s="132"/>
      <c r="IH482" s="132"/>
      <c r="IR482" s="132"/>
      <c r="JB482" s="132"/>
      <c r="JL482" s="132"/>
      <c r="JV482" s="132"/>
      <c r="KF482" s="132"/>
      <c r="KP482" s="132"/>
    </row>
    <row xmlns:x14ac="http://schemas.microsoft.com/office/spreadsheetml/2009/9/ac" r="483" s="3" customFormat="true" x14ac:dyDescent="0.25">
      <c r="A483" s="425"/>
      <c r="B483" s="132"/>
      <c r="L483" s="132"/>
      <c r="V483" s="132"/>
      <c r="AF483" s="132"/>
      <c r="AP483" s="132"/>
      <c r="AZ483" s="132"/>
      <c r="BJ483" s="132"/>
      <c r="BT483" s="132"/>
      <c r="CD483" s="132"/>
      <c r="CN483" s="132"/>
      <c r="CX483" s="132"/>
      <c r="CY483" s="132"/>
      <c r="CZ483" s="132"/>
      <c r="DA483" s="132"/>
      <c r="DB483" s="132"/>
      <c r="DC483" s="132"/>
      <c r="DD483" s="132"/>
      <c r="DE483" s="132"/>
      <c r="DH483" s="132"/>
      <c r="DR483" s="132"/>
      <c r="EB483" s="132"/>
      <c r="EL483" s="132"/>
      <c r="EV483" s="132"/>
      <c r="FF483" s="132"/>
      <c r="FP483" s="132"/>
      <c r="FZ483" s="132"/>
      <c r="GJ483" s="132"/>
      <c r="GT483" s="132"/>
      <c r="HD483" s="132"/>
      <c r="HN483" s="132"/>
      <c r="HX483" s="132"/>
      <c r="IH483" s="132"/>
      <c r="IR483" s="132"/>
      <c r="JB483" s="132"/>
      <c r="JL483" s="132"/>
      <c r="JV483" s="132"/>
      <c r="KF483" s="132"/>
      <c r="KP483" s="132"/>
    </row>
    <row xmlns:x14ac="http://schemas.microsoft.com/office/spreadsheetml/2009/9/ac" r="484" s="3" customFormat="true" x14ac:dyDescent="0.25">
      <c r="A484" s="425"/>
      <c r="B484" s="132"/>
      <c r="L484" s="132"/>
      <c r="V484" s="132"/>
      <c r="AF484" s="132"/>
      <c r="AP484" s="132"/>
      <c r="AZ484" s="132"/>
      <c r="BJ484" s="132"/>
      <c r="BT484" s="132"/>
      <c r="CD484" s="132"/>
      <c r="CN484" s="132"/>
      <c r="CX484" s="132"/>
      <c r="CY484" s="132"/>
      <c r="CZ484" s="132"/>
      <c r="DA484" s="132"/>
      <c r="DB484" s="132"/>
      <c r="DC484" s="132"/>
      <c r="DD484" s="132"/>
      <c r="DE484" s="132"/>
      <c r="DH484" s="132"/>
      <c r="DR484" s="132"/>
      <c r="EB484" s="132"/>
      <c r="EL484" s="132"/>
      <c r="EV484" s="132"/>
      <c r="FF484" s="132"/>
      <c r="FP484" s="132"/>
      <c r="FZ484" s="132"/>
      <c r="GJ484" s="132"/>
      <c r="GT484" s="132"/>
      <c r="HD484" s="132"/>
      <c r="HN484" s="132"/>
      <c r="HX484" s="132"/>
      <c r="IH484" s="132"/>
      <c r="IR484" s="132"/>
      <c r="JB484" s="132"/>
      <c r="JL484" s="132"/>
      <c r="JV484" s="132"/>
      <c r="KF484" s="132"/>
      <c r="KP484" s="132"/>
    </row>
    <row xmlns:x14ac="http://schemas.microsoft.com/office/spreadsheetml/2009/9/ac" r="485" s="3" customFormat="true" x14ac:dyDescent="0.25">
      <c r="A485" s="425"/>
      <c r="B485" s="132"/>
      <c r="L485" s="132"/>
      <c r="V485" s="132"/>
      <c r="AF485" s="132"/>
      <c r="AP485" s="132"/>
      <c r="AZ485" s="132"/>
      <c r="BJ485" s="132"/>
      <c r="BT485" s="132"/>
      <c r="CD485" s="132"/>
      <c r="CN485" s="132"/>
      <c r="CX485" s="132"/>
      <c r="CY485" s="132"/>
      <c r="CZ485" s="132"/>
      <c r="DA485" s="132"/>
      <c r="DB485" s="132"/>
      <c r="DC485" s="132"/>
      <c r="DD485" s="132"/>
      <c r="DE485" s="132"/>
      <c r="DH485" s="132"/>
      <c r="DR485" s="132"/>
      <c r="EB485" s="132"/>
      <c r="EL485" s="132"/>
      <c r="EV485" s="132"/>
      <c r="FF485" s="132"/>
      <c r="FP485" s="132"/>
      <c r="FZ485" s="132"/>
      <c r="GJ485" s="132"/>
      <c r="GT485" s="132"/>
      <c r="HD485" s="132"/>
      <c r="HN485" s="132"/>
      <c r="HX485" s="132"/>
      <c r="IH485" s="132"/>
      <c r="IR485" s="132"/>
      <c r="JB485" s="132"/>
      <c r="JL485" s="132"/>
      <c r="JV485" s="132"/>
      <c r="KF485" s="132"/>
      <c r="KP485" s="132"/>
    </row>
    <row xmlns:x14ac="http://schemas.microsoft.com/office/spreadsheetml/2009/9/ac" r="486" s="3" customFormat="true" x14ac:dyDescent="0.25">
      <c r="A486" s="425"/>
      <c r="B486" s="132"/>
      <c r="L486" s="132"/>
      <c r="V486" s="132"/>
      <c r="AF486" s="132"/>
      <c r="AP486" s="132"/>
      <c r="AZ486" s="132"/>
      <c r="BJ486" s="132"/>
      <c r="BT486" s="132"/>
      <c r="CD486" s="132"/>
      <c r="CN486" s="132"/>
      <c r="CX486" s="132"/>
      <c r="CY486" s="132"/>
      <c r="CZ486" s="132"/>
      <c r="DA486" s="132"/>
      <c r="DB486" s="132"/>
      <c r="DC486" s="132"/>
      <c r="DD486" s="132"/>
      <c r="DE486" s="132"/>
      <c r="DH486" s="132"/>
      <c r="DR486" s="132"/>
      <c r="EB486" s="132"/>
      <c r="EL486" s="132"/>
      <c r="EV486" s="132"/>
      <c r="FF486" s="132"/>
      <c r="FP486" s="132"/>
      <c r="FZ486" s="132"/>
      <c r="GJ486" s="132"/>
      <c r="GT486" s="132"/>
      <c r="HD486" s="132"/>
      <c r="HN486" s="132"/>
      <c r="HX486" s="132"/>
      <c r="IH486" s="132"/>
      <c r="IR486" s="132"/>
      <c r="JB486" s="132"/>
      <c r="JL486" s="132"/>
      <c r="JV486" s="132"/>
      <c r="KF486" s="132"/>
      <c r="KP486" s="132"/>
    </row>
    <row xmlns:x14ac="http://schemas.microsoft.com/office/spreadsheetml/2009/9/ac" r="487" s="3" customFormat="true" x14ac:dyDescent="0.25">
      <c r="A487" s="425"/>
      <c r="B487" s="132"/>
      <c r="L487" s="132"/>
      <c r="V487" s="132"/>
      <c r="AF487" s="132"/>
      <c r="AP487" s="132"/>
      <c r="AZ487" s="132"/>
      <c r="BJ487" s="132"/>
      <c r="BT487" s="132"/>
      <c r="CD487" s="132"/>
      <c r="CN487" s="132"/>
      <c r="CX487" s="132"/>
      <c r="CY487" s="132"/>
      <c r="CZ487" s="132"/>
      <c r="DA487" s="132"/>
      <c r="DB487" s="132"/>
      <c r="DC487" s="132"/>
      <c r="DD487" s="132"/>
      <c r="DE487" s="132"/>
      <c r="DH487" s="132"/>
      <c r="DR487" s="132"/>
      <c r="EB487" s="132"/>
      <c r="EL487" s="132"/>
      <c r="EV487" s="132"/>
      <c r="FF487" s="132"/>
      <c r="FP487" s="132"/>
      <c r="FZ487" s="132"/>
      <c r="GJ487" s="132"/>
      <c r="GT487" s="132"/>
      <c r="HD487" s="132"/>
      <c r="HN487" s="132"/>
      <c r="HX487" s="132"/>
      <c r="IH487" s="132"/>
      <c r="IR487" s="132"/>
      <c r="JB487" s="132"/>
      <c r="JL487" s="132"/>
      <c r="JV487" s="132"/>
      <c r="KF487" s="132"/>
      <c r="KP487" s="132"/>
    </row>
    <row xmlns:x14ac="http://schemas.microsoft.com/office/spreadsheetml/2009/9/ac" r="488" s="3" customFormat="true" x14ac:dyDescent="0.25">
      <c r="A488" s="425"/>
      <c r="B488" s="132"/>
      <c r="L488" s="132"/>
      <c r="V488" s="132"/>
      <c r="AF488" s="132"/>
      <c r="AP488" s="132"/>
      <c r="AZ488" s="132"/>
      <c r="BJ488" s="132"/>
      <c r="BT488" s="132"/>
      <c r="CD488" s="132"/>
      <c r="CN488" s="132"/>
      <c r="CX488" s="132"/>
      <c r="CY488" s="132"/>
      <c r="CZ488" s="132"/>
      <c r="DA488" s="132"/>
      <c r="DB488" s="132"/>
      <c r="DC488" s="132"/>
      <c r="DD488" s="132"/>
      <c r="DE488" s="132"/>
      <c r="DH488" s="132"/>
      <c r="DR488" s="132"/>
      <c r="EB488" s="132"/>
      <c r="EL488" s="132"/>
      <c r="EV488" s="132"/>
      <c r="FF488" s="132"/>
      <c r="FP488" s="132"/>
      <c r="FZ488" s="132"/>
      <c r="GJ488" s="132"/>
      <c r="GT488" s="132"/>
      <c r="HD488" s="132"/>
      <c r="HN488" s="132"/>
      <c r="HX488" s="132"/>
      <c r="IH488" s="132"/>
      <c r="IR488" s="132"/>
      <c r="JB488" s="132"/>
      <c r="JL488" s="132"/>
      <c r="JV488" s="132"/>
      <c r="KF488" s="132"/>
      <c r="KP488" s="132"/>
    </row>
    <row xmlns:x14ac="http://schemas.microsoft.com/office/spreadsheetml/2009/9/ac" r="489" s="3" customFormat="true" x14ac:dyDescent="0.25">
      <c r="A489" s="425"/>
      <c r="B489" s="132"/>
      <c r="L489" s="132"/>
      <c r="V489" s="132"/>
      <c r="AF489" s="132"/>
      <c r="AP489" s="132"/>
      <c r="AZ489" s="132"/>
      <c r="BJ489" s="132"/>
      <c r="BT489" s="132"/>
      <c r="CD489" s="132"/>
      <c r="CN489" s="132"/>
      <c r="CX489" s="132"/>
      <c r="CY489" s="132"/>
      <c r="CZ489" s="132"/>
      <c r="DA489" s="132"/>
      <c r="DB489" s="132"/>
      <c r="DC489" s="132"/>
      <c r="DD489" s="132"/>
      <c r="DE489" s="132"/>
      <c r="DH489" s="132"/>
      <c r="DR489" s="132"/>
      <c r="EB489" s="132"/>
      <c r="EL489" s="132"/>
      <c r="EV489" s="132"/>
      <c r="FF489" s="132"/>
      <c r="FP489" s="132"/>
      <c r="FZ489" s="132"/>
      <c r="GJ489" s="132"/>
      <c r="GT489" s="132"/>
      <c r="HD489" s="132"/>
      <c r="HN489" s="132"/>
      <c r="HX489" s="132"/>
      <c r="IH489" s="132"/>
      <c r="IR489" s="132"/>
      <c r="JB489" s="132"/>
      <c r="JL489" s="132"/>
      <c r="JV489" s="132"/>
      <c r="KF489" s="132"/>
      <c r="KP489" s="132"/>
    </row>
    <row xmlns:x14ac="http://schemas.microsoft.com/office/spreadsheetml/2009/9/ac" r="490" s="3" customFormat="true" x14ac:dyDescent="0.25">
      <c r="A490" s="425"/>
      <c r="B490" s="132"/>
      <c r="L490" s="132"/>
      <c r="V490" s="132"/>
      <c r="AF490" s="132"/>
      <c r="AP490" s="132"/>
      <c r="AZ490" s="132"/>
      <c r="BJ490" s="132"/>
      <c r="BT490" s="132"/>
      <c r="CD490" s="132"/>
      <c r="CN490" s="132"/>
      <c r="CX490" s="132"/>
      <c r="CY490" s="132"/>
      <c r="CZ490" s="132"/>
      <c r="DA490" s="132"/>
      <c r="DB490" s="132"/>
      <c r="DC490" s="132"/>
      <c r="DD490" s="132"/>
      <c r="DE490" s="132"/>
      <c r="DH490" s="132"/>
      <c r="DR490" s="132"/>
      <c r="EB490" s="132"/>
      <c r="EL490" s="132"/>
      <c r="EV490" s="132"/>
      <c r="FF490" s="132"/>
      <c r="FP490" s="132"/>
      <c r="FZ490" s="132"/>
      <c r="GJ490" s="132"/>
      <c r="GT490" s="132"/>
      <c r="HD490" s="132"/>
      <c r="HN490" s="132"/>
      <c r="HX490" s="132"/>
      <c r="IH490" s="132"/>
      <c r="IR490" s="132"/>
      <c r="JB490" s="132"/>
      <c r="JL490" s="132"/>
      <c r="JV490" s="132"/>
      <c r="KF490" s="132"/>
      <c r="KP490" s="132"/>
    </row>
    <row xmlns:x14ac="http://schemas.microsoft.com/office/spreadsheetml/2009/9/ac" r="491" s="3" customFormat="true" x14ac:dyDescent="0.25">
      <c r="A491" s="425"/>
      <c r="B491" s="132"/>
      <c r="L491" s="132"/>
      <c r="V491" s="132"/>
      <c r="AF491" s="132"/>
      <c r="AP491" s="132"/>
      <c r="AZ491" s="132"/>
      <c r="BJ491" s="132"/>
      <c r="BT491" s="132"/>
      <c r="CD491" s="132"/>
      <c r="CN491" s="132"/>
      <c r="CX491" s="132"/>
      <c r="CY491" s="132"/>
      <c r="CZ491" s="132"/>
      <c r="DA491" s="132"/>
      <c r="DB491" s="132"/>
      <c r="DC491" s="132"/>
      <c r="DD491" s="132"/>
      <c r="DE491" s="132"/>
      <c r="DH491" s="132"/>
      <c r="DR491" s="132"/>
      <c r="EB491" s="132"/>
      <c r="EL491" s="132"/>
      <c r="EV491" s="132"/>
      <c r="FF491" s="132"/>
      <c r="FP491" s="132"/>
      <c r="FZ491" s="132"/>
      <c r="GJ491" s="132"/>
      <c r="GT491" s="132"/>
      <c r="HD491" s="132"/>
      <c r="HN491" s="132"/>
      <c r="HX491" s="132"/>
      <c r="IH491" s="132"/>
      <c r="IR491" s="132"/>
      <c r="JB491" s="132"/>
      <c r="JL491" s="132"/>
      <c r="JV491" s="132"/>
      <c r="KF491" s="132"/>
      <c r="KP491" s="132"/>
    </row>
    <row xmlns:x14ac="http://schemas.microsoft.com/office/spreadsheetml/2009/9/ac" r="492" s="3" customFormat="true" x14ac:dyDescent="0.25">
      <c r="A492" s="425"/>
      <c r="B492" s="132"/>
      <c r="L492" s="132"/>
      <c r="V492" s="132"/>
      <c r="AF492" s="132"/>
      <c r="AP492" s="132"/>
      <c r="AZ492" s="132"/>
      <c r="BJ492" s="132"/>
      <c r="BT492" s="132"/>
      <c r="CD492" s="132"/>
      <c r="CN492" s="132"/>
      <c r="CX492" s="132"/>
      <c r="CY492" s="132"/>
      <c r="CZ492" s="132"/>
      <c r="DA492" s="132"/>
      <c r="DB492" s="132"/>
      <c r="DC492" s="132"/>
      <c r="DD492" s="132"/>
      <c r="DE492" s="132"/>
      <c r="DH492" s="132"/>
      <c r="DR492" s="132"/>
      <c r="EB492" s="132"/>
      <c r="EL492" s="132"/>
      <c r="EV492" s="132"/>
      <c r="FF492" s="132"/>
      <c r="FP492" s="132"/>
      <c r="FZ492" s="132"/>
      <c r="GJ492" s="132"/>
      <c r="GT492" s="132"/>
      <c r="HD492" s="132"/>
      <c r="HN492" s="132"/>
      <c r="HX492" s="132"/>
      <c r="IH492" s="132"/>
      <c r="IR492" s="132"/>
      <c r="JB492" s="132"/>
      <c r="JL492" s="132"/>
      <c r="JV492" s="132"/>
      <c r="KF492" s="132"/>
      <c r="KP492" s="132"/>
    </row>
    <row xmlns:x14ac="http://schemas.microsoft.com/office/spreadsheetml/2009/9/ac" r="493" s="3" customFormat="true" x14ac:dyDescent="0.25">
      <c r="A493" s="425"/>
      <c r="B493" s="132"/>
      <c r="L493" s="132"/>
      <c r="V493" s="132"/>
      <c r="AF493" s="132"/>
      <c r="AP493" s="132"/>
      <c r="AZ493" s="132"/>
      <c r="BJ493" s="132"/>
      <c r="BT493" s="132"/>
      <c r="CD493" s="132"/>
      <c r="CN493" s="132"/>
      <c r="CX493" s="132"/>
      <c r="CY493" s="132"/>
      <c r="CZ493" s="132"/>
      <c r="DA493" s="132"/>
      <c r="DB493" s="132"/>
      <c r="DC493" s="132"/>
      <c r="DD493" s="132"/>
      <c r="DE493" s="132"/>
      <c r="DH493" s="132"/>
      <c r="DR493" s="132"/>
      <c r="EB493" s="132"/>
      <c r="EL493" s="132"/>
      <c r="EV493" s="132"/>
      <c r="FF493" s="132"/>
      <c r="FP493" s="132"/>
      <c r="FZ493" s="132"/>
      <c r="GJ493" s="132"/>
      <c r="GT493" s="132"/>
      <c r="HD493" s="132"/>
      <c r="HN493" s="132"/>
      <c r="HX493" s="132"/>
      <c r="IH493" s="132"/>
      <c r="IR493" s="132"/>
      <c r="JB493" s="132"/>
      <c r="JL493" s="132"/>
      <c r="JV493" s="132"/>
      <c r="KF493" s="132"/>
      <c r="KP493" s="132"/>
    </row>
    <row xmlns:x14ac="http://schemas.microsoft.com/office/spreadsheetml/2009/9/ac" r="494" s="3" customFormat="true" x14ac:dyDescent="0.25">
      <c r="A494" s="425"/>
      <c r="B494" s="132"/>
      <c r="L494" s="132"/>
      <c r="V494" s="132"/>
      <c r="AF494" s="132"/>
      <c r="AP494" s="132"/>
      <c r="AZ494" s="132"/>
      <c r="BJ494" s="132"/>
      <c r="BT494" s="132"/>
      <c r="CD494" s="132"/>
      <c r="CN494" s="132"/>
      <c r="CX494" s="132"/>
      <c r="CY494" s="132"/>
      <c r="CZ494" s="132"/>
      <c r="DA494" s="132"/>
      <c r="DB494" s="132"/>
      <c r="DC494" s="132"/>
      <c r="DD494" s="132"/>
      <c r="DE494" s="132"/>
      <c r="DH494" s="132"/>
      <c r="DR494" s="132"/>
      <c r="EB494" s="132"/>
      <c r="EL494" s="132"/>
      <c r="EV494" s="132"/>
      <c r="FF494" s="132"/>
      <c r="FP494" s="132"/>
      <c r="FZ494" s="132"/>
      <c r="GJ494" s="132"/>
      <c r="GT494" s="132"/>
      <c r="HD494" s="132"/>
      <c r="HN494" s="132"/>
      <c r="HX494" s="132"/>
      <c r="IH494" s="132"/>
      <c r="IR494" s="132"/>
      <c r="JB494" s="132"/>
      <c r="JL494" s="132"/>
      <c r="JV494" s="132"/>
      <c r="KF494" s="132"/>
      <c r="KP494" s="132"/>
    </row>
    <row xmlns:x14ac="http://schemas.microsoft.com/office/spreadsheetml/2009/9/ac" r="495" s="3" customFormat="true" x14ac:dyDescent="0.25">
      <c r="A495" s="425"/>
      <c r="B495" s="132"/>
      <c r="L495" s="132"/>
      <c r="V495" s="132"/>
      <c r="AF495" s="132"/>
      <c r="AP495" s="132"/>
      <c r="AZ495" s="132"/>
      <c r="BJ495" s="132"/>
      <c r="BT495" s="132"/>
      <c r="CD495" s="132"/>
      <c r="CN495" s="132"/>
      <c r="CX495" s="132"/>
      <c r="CY495" s="132"/>
      <c r="CZ495" s="132"/>
      <c r="DA495" s="132"/>
      <c r="DB495" s="132"/>
      <c r="DC495" s="132"/>
      <c r="DD495" s="132"/>
      <c r="DE495" s="132"/>
      <c r="DH495" s="132"/>
      <c r="DR495" s="132"/>
      <c r="EB495" s="132"/>
      <c r="EL495" s="132"/>
      <c r="EV495" s="132"/>
      <c r="FF495" s="132"/>
      <c r="FP495" s="132"/>
      <c r="FZ495" s="132"/>
      <c r="GJ495" s="132"/>
      <c r="GT495" s="132"/>
      <c r="HD495" s="132"/>
      <c r="HN495" s="132"/>
      <c r="HX495" s="132"/>
      <c r="IH495" s="132"/>
      <c r="IR495" s="132"/>
      <c r="JB495" s="132"/>
      <c r="JL495" s="132"/>
      <c r="JV495" s="132"/>
      <c r="KF495" s="132"/>
      <c r="KP495" s="132"/>
    </row>
    <row xmlns:x14ac="http://schemas.microsoft.com/office/spreadsheetml/2009/9/ac" r="496" s="3" customFormat="true" x14ac:dyDescent="0.25">
      <c r="A496" s="425"/>
      <c r="B496" s="132"/>
      <c r="L496" s="132"/>
      <c r="V496" s="132"/>
      <c r="AF496" s="132"/>
      <c r="AP496" s="132"/>
      <c r="AZ496" s="132"/>
      <c r="BJ496" s="132"/>
      <c r="BT496" s="132"/>
      <c r="CD496" s="132"/>
      <c r="CN496" s="132"/>
      <c r="CX496" s="132"/>
      <c r="CY496" s="132"/>
      <c r="CZ496" s="132"/>
      <c r="DA496" s="132"/>
      <c r="DB496" s="132"/>
      <c r="DC496" s="132"/>
      <c r="DD496" s="132"/>
      <c r="DE496" s="132"/>
      <c r="DH496" s="132"/>
      <c r="DR496" s="132"/>
      <c r="EB496" s="132"/>
      <c r="EL496" s="132"/>
      <c r="EV496" s="132"/>
      <c r="FF496" s="132"/>
      <c r="FP496" s="132"/>
      <c r="FZ496" s="132"/>
      <c r="GJ496" s="132"/>
      <c r="GT496" s="132"/>
      <c r="HD496" s="132"/>
      <c r="HN496" s="132"/>
      <c r="HX496" s="132"/>
      <c r="IH496" s="132"/>
      <c r="IR496" s="132"/>
      <c r="JB496" s="132"/>
      <c r="JL496" s="132"/>
      <c r="JV496" s="132"/>
      <c r="KF496" s="132"/>
      <c r="KP496" s="132"/>
    </row>
    <row xmlns:x14ac="http://schemas.microsoft.com/office/spreadsheetml/2009/9/ac" r="497" s="3" customFormat="true" x14ac:dyDescent="0.25">
      <c r="A497" s="425"/>
      <c r="B497" s="132"/>
      <c r="L497" s="132"/>
      <c r="V497" s="132"/>
      <c r="AF497" s="132"/>
      <c r="AP497" s="132"/>
      <c r="AZ497" s="132"/>
      <c r="BJ497" s="132"/>
      <c r="BT497" s="132"/>
      <c r="CD497" s="132"/>
      <c r="CN497" s="132"/>
      <c r="CX497" s="132"/>
      <c r="CY497" s="132"/>
      <c r="CZ497" s="132"/>
      <c r="DA497" s="132"/>
      <c r="DB497" s="132"/>
      <c r="DC497" s="132"/>
      <c r="DD497" s="132"/>
      <c r="DE497" s="132"/>
      <c r="DH497" s="132"/>
      <c r="DR497" s="132"/>
      <c r="EB497" s="132"/>
      <c r="EL497" s="132"/>
      <c r="EV497" s="132"/>
      <c r="FF497" s="132"/>
      <c r="FP497" s="132"/>
      <c r="FZ497" s="132"/>
      <c r="GJ497" s="132"/>
      <c r="GT497" s="132"/>
      <c r="HD497" s="132"/>
      <c r="HN497" s="132"/>
      <c r="HX497" s="132"/>
      <c r="IH497" s="132"/>
      <c r="IR497" s="132"/>
      <c r="JB497" s="132"/>
      <c r="JL497" s="132"/>
      <c r="JV497" s="132"/>
      <c r="KF497" s="132"/>
      <c r="KP497" s="132"/>
    </row>
    <row xmlns:x14ac="http://schemas.microsoft.com/office/spreadsheetml/2009/9/ac" r="498" s="3" customFormat="true" x14ac:dyDescent="0.25">
      <c r="A498" s="425"/>
      <c r="B498" s="132"/>
      <c r="L498" s="132"/>
      <c r="V498" s="132"/>
      <c r="AF498" s="132"/>
      <c r="AP498" s="132"/>
      <c r="AZ498" s="132"/>
      <c r="BJ498" s="132"/>
      <c r="BT498" s="132"/>
      <c r="CD498" s="132"/>
      <c r="CN498" s="132"/>
      <c r="CX498" s="132"/>
      <c r="CY498" s="132"/>
      <c r="CZ498" s="132"/>
      <c r="DA498" s="132"/>
      <c r="DB498" s="132"/>
      <c r="DC498" s="132"/>
      <c r="DD498" s="132"/>
      <c r="DE498" s="132"/>
      <c r="DH498" s="132"/>
      <c r="DR498" s="132"/>
      <c r="EB498" s="132"/>
      <c r="EL498" s="132"/>
      <c r="EV498" s="132"/>
      <c r="FF498" s="132"/>
      <c r="FP498" s="132"/>
      <c r="FZ498" s="132"/>
      <c r="GJ498" s="132"/>
      <c r="GT498" s="132"/>
      <c r="HD498" s="132"/>
      <c r="HN498" s="132"/>
      <c r="HX498" s="132"/>
      <c r="IH498" s="132"/>
      <c r="IR498" s="132"/>
      <c r="JB498" s="132"/>
      <c r="JL498" s="132"/>
      <c r="JV498" s="132"/>
      <c r="KF498" s="132"/>
      <c r="KP498" s="132"/>
    </row>
    <row xmlns:x14ac="http://schemas.microsoft.com/office/spreadsheetml/2009/9/ac" r="499" s="3" customFormat="true" x14ac:dyDescent="0.25">
      <c r="A499" s="425"/>
      <c r="B499" s="132"/>
      <c r="L499" s="132"/>
      <c r="V499" s="132"/>
      <c r="AF499" s="132"/>
      <c r="AP499" s="132"/>
      <c r="AZ499" s="132"/>
      <c r="BJ499" s="132"/>
      <c r="BT499" s="132"/>
      <c r="CD499" s="132"/>
      <c r="CN499" s="132"/>
      <c r="CX499" s="132"/>
      <c r="CY499" s="132"/>
      <c r="CZ499" s="132"/>
      <c r="DA499" s="132"/>
      <c r="DB499" s="132"/>
      <c r="DC499" s="132"/>
      <c r="DD499" s="132"/>
      <c r="DE499" s="132"/>
      <c r="DH499" s="132"/>
      <c r="DR499" s="132"/>
      <c r="EB499" s="132"/>
      <c r="EL499" s="132"/>
      <c r="EV499" s="132"/>
      <c r="FF499" s="132"/>
      <c r="FP499" s="132"/>
      <c r="FZ499" s="132"/>
      <c r="GJ499" s="132"/>
      <c r="GT499" s="132"/>
      <c r="HD499" s="132"/>
      <c r="HN499" s="132"/>
      <c r="HX499" s="132"/>
      <c r="IH499" s="132"/>
      <c r="IR499" s="132"/>
      <c r="JB499" s="132"/>
      <c r="JL499" s="132"/>
      <c r="JV499" s="132"/>
      <c r="KF499" s="132"/>
      <c r="KP499" s="132"/>
    </row>
    <row xmlns:x14ac="http://schemas.microsoft.com/office/spreadsheetml/2009/9/ac" r="500" s="3" customFormat="true" x14ac:dyDescent="0.25">
      <c r="A500" s="425"/>
      <c r="B500" s="132"/>
      <c r="L500" s="132"/>
      <c r="V500" s="132"/>
      <c r="AF500" s="132"/>
      <c r="AP500" s="132"/>
      <c r="AZ500" s="132"/>
      <c r="BJ500" s="132"/>
      <c r="BT500" s="132"/>
      <c r="CD500" s="132"/>
      <c r="CN500" s="132"/>
      <c r="CX500" s="132"/>
      <c r="CY500" s="132"/>
      <c r="CZ500" s="132"/>
      <c r="DA500" s="132"/>
      <c r="DB500" s="132"/>
      <c r="DC500" s="132"/>
      <c r="DD500" s="132"/>
      <c r="DE500" s="132"/>
      <c r="DH500" s="132"/>
      <c r="DR500" s="132"/>
      <c r="EB500" s="132"/>
      <c r="EL500" s="132"/>
      <c r="EV500" s="132"/>
      <c r="FF500" s="132"/>
      <c r="FP500" s="132"/>
      <c r="FZ500" s="132"/>
      <c r="GJ500" s="132"/>
      <c r="GT500" s="132"/>
      <c r="HD500" s="132"/>
      <c r="HN500" s="132"/>
      <c r="HX500" s="132"/>
      <c r="IH500" s="132"/>
      <c r="IR500" s="132"/>
      <c r="JB500" s="132"/>
      <c r="JL500" s="132"/>
      <c r="JV500" s="132"/>
      <c r="KF500" s="132"/>
      <c r="KP500" s="132"/>
    </row>
    <row xmlns:x14ac="http://schemas.microsoft.com/office/spreadsheetml/2009/9/ac" r="501" s="3" customFormat="true" x14ac:dyDescent="0.25">
      <c r="A501" s="425"/>
      <c r="B501" s="132"/>
      <c r="L501" s="132"/>
      <c r="V501" s="132"/>
      <c r="AF501" s="132"/>
      <c r="AP501" s="132"/>
      <c r="AZ501" s="132"/>
      <c r="BJ501" s="132"/>
      <c r="BT501" s="132"/>
      <c r="CD501" s="132"/>
      <c r="CN501" s="132"/>
      <c r="CX501" s="132"/>
      <c r="CY501" s="132"/>
      <c r="CZ501" s="132"/>
      <c r="DA501" s="132"/>
      <c r="DB501" s="132"/>
      <c r="DC501" s="132"/>
      <c r="DD501" s="132"/>
      <c r="DE501" s="132"/>
      <c r="DH501" s="132"/>
      <c r="DR501" s="132"/>
      <c r="EB501" s="132"/>
      <c r="EL501" s="132"/>
      <c r="EV501" s="132"/>
      <c r="FF501" s="132"/>
      <c r="FP501" s="132"/>
      <c r="FZ501" s="132"/>
      <c r="GJ501" s="132"/>
      <c r="GT501" s="132"/>
      <c r="HD501" s="132"/>
      <c r="HN501" s="132"/>
      <c r="HX501" s="132"/>
      <c r="IH501" s="132"/>
      <c r="IR501" s="132"/>
      <c r="JB501" s="132"/>
      <c r="JL501" s="132"/>
      <c r="JV501" s="132"/>
      <c r="KF501" s="132"/>
      <c r="KP501" s="132"/>
    </row>
    <row xmlns:x14ac="http://schemas.microsoft.com/office/spreadsheetml/2009/9/ac" r="502" s="3" customFormat="true" x14ac:dyDescent="0.25">
      <c r="A502" s="425"/>
      <c r="B502" s="132"/>
      <c r="L502" s="132"/>
      <c r="V502" s="132"/>
      <c r="AF502" s="132"/>
      <c r="AP502" s="132"/>
      <c r="AZ502" s="132"/>
      <c r="BJ502" s="132"/>
      <c r="BT502" s="132"/>
      <c r="CD502" s="132"/>
      <c r="CN502" s="132"/>
      <c r="CX502" s="132"/>
      <c r="CY502" s="132"/>
      <c r="CZ502" s="132"/>
      <c r="DA502" s="132"/>
      <c r="DB502" s="132"/>
      <c r="DC502" s="132"/>
      <c r="DD502" s="132"/>
      <c r="DE502" s="132"/>
      <c r="DH502" s="132"/>
      <c r="DR502" s="132"/>
      <c r="EB502" s="132"/>
      <c r="EL502" s="132"/>
      <c r="EV502" s="132"/>
      <c r="FF502" s="132"/>
      <c r="FP502" s="132"/>
      <c r="FZ502" s="132"/>
      <c r="GJ502" s="132"/>
      <c r="GT502" s="132"/>
      <c r="HD502" s="132"/>
      <c r="HN502" s="132"/>
      <c r="HX502" s="132"/>
      <c r="IH502" s="132"/>
      <c r="IR502" s="132"/>
      <c r="JB502" s="132"/>
      <c r="JL502" s="132"/>
      <c r="JV502" s="132"/>
      <c r="KF502" s="132"/>
      <c r="KP502" s="132"/>
    </row>
    <row xmlns:x14ac="http://schemas.microsoft.com/office/spreadsheetml/2009/9/ac" r="503" s="3" customFormat="true" x14ac:dyDescent="0.25">
      <c r="A503" s="425"/>
      <c r="B503" s="132"/>
      <c r="L503" s="132"/>
      <c r="V503" s="132"/>
      <c r="AF503" s="132"/>
      <c r="AP503" s="132"/>
      <c r="AZ503" s="132"/>
      <c r="BJ503" s="132"/>
      <c r="BT503" s="132"/>
      <c r="CD503" s="132"/>
      <c r="CN503" s="132"/>
      <c r="CX503" s="132"/>
      <c r="CY503" s="132"/>
      <c r="CZ503" s="132"/>
      <c r="DA503" s="132"/>
      <c r="DB503" s="132"/>
      <c r="DC503" s="132"/>
      <c r="DD503" s="132"/>
      <c r="DE503" s="132"/>
      <c r="DH503" s="132"/>
      <c r="DR503" s="132"/>
      <c r="EB503" s="132"/>
      <c r="EL503" s="132"/>
      <c r="EV503" s="132"/>
      <c r="FF503" s="132"/>
      <c r="FP503" s="132"/>
      <c r="FZ503" s="132"/>
      <c r="GJ503" s="132"/>
      <c r="GT503" s="132"/>
      <c r="HD503" s="132"/>
      <c r="HN503" s="132"/>
      <c r="HX503" s="132"/>
      <c r="IH503" s="132"/>
      <c r="IR503" s="132"/>
      <c r="JB503" s="132"/>
      <c r="JL503" s="132"/>
      <c r="JV503" s="132"/>
      <c r="KF503" s="132"/>
      <c r="KP503" s="132"/>
    </row>
    <row xmlns:x14ac="http://schemas.microsoft.com/office/spreadsheetml/2009/9/ac" r="504" s="3" customFormat="true" x14ac:dyDescent="0.25">
      <c r="A504" s="425"/>
      <c r="B504" s="132"/>
      <c r="L504" s="132"/>
      <c r="V504" s="132"/>
      <c r="AF504" s="132"/>
      <c r="AP504" s="132"/>
      <c r="AZ504" s="132"/>
      <c r="BJ504" s="132"/>
      <c r="BT504" s="132"/>
      <c r="CD504" s="132"/>
      <c r="CN504" s="132"/>
      <c r="CX504" s="132"/>
      <c r="CY504" s="132"/>
      <c r="CZ504" s="132"/>
      <c r="DA504" s="132"/>
      <c r="DB504" s="132"/>
      <c r="DC504" s="132"/>
      <c r="DD504" s="132"/>
      <c r="DE504" s="132"/>
      <c r="DH504" s="132"/>
      <c r="DR504" s="132"/>
      <c r="EB504" s="132"/>
      <c r="EL504" s="132"/>
      <c r="EV504" s="132"/>
      <c r="FF504" s="132"/>
      <c r="FP504" s="132"/>
      <c r="FZ504" s="132"/>
      <c r="GJ504" s="132"/>
      <c r="GT504" s="132"/>
      <c r="HD504" s="132"/>
      <c r="HN504" s="132"/>
      <c r="HX504" s="132"/>
      <c r="IH504" s="132"/>
      <c r="IR504" s="132"/>
      <c r="JB504" s="132"/>
      <c r="JL504" s="132"/>
      <c r="JV504" s="132"/>
      <c r="KF504" s="132"/>
      <c r="KP504" s="132"/>
    </row>
    <row xmlns:x14ac="http://schemas.microsoft.com/office/spreadsheetml/2009/9/ac" r="505" s="3" customFormat="true" x14ac:dyDescent="0.25">
      <c r="A505" s="425"/>
      <c r="B505" s="132"/>
      <c r="L505" s="132"/>
      <c r="V505" s="132"/>
      <c r="AF505" s="132"/>
      <c r="AP505" s="132"/>
      <c r="AZ505" s="132"/>
      <c r="BJ505" s="132"/>
      <c r="BT505" s="132"/>
      <c r="CD505" s="132"/>
      <c r="CN505" s="132"/>
      <c r="CX505" s="132"/>
      <c r="CY505" s="132"/>
      <c r="CZ505" s="132"/>
      <c r="DA505" s="132"/>
      <c r="DB505" s="132"/>
      <c r="DC505" s="132"/>
      <c r="DD505" s="132"/>
      <c r="DE505" s="132"/>
      <c r="DH505" s="132"/>
      <c r="DR505" s="132"/>
      <c r="EB505" s="132"/>
      <c r="EL505" s="132"/>
      <c r="EV505" s="132"/>
      <c r="FF505" s="132"/>
      <c r="FP505" s="132"/>
      <c r="FZ505" s="132"/>
      <c r="GJ505" s="132"/>
      <c r="GT505" s="132"/>
      <c r="HD505" s="132"/>
      <c r="HN505" s="132"/>
      <c r="HX505" s="132"/>
      <c r="IH505" s="132"/>
      <c r="IR505" s="132"/>
      <c r="JB505" s="132"/>
      <c r="JL505" s="132"/>
      <c r="JV505" s="132"/>
      <c r="KF505" s="132"/>
      <c r="KP505" s="132"/>
    </row>
    <row xmlns:x14ac="http://schemas.microsoft.com/office/spreadsheetml/2009/9/ac" r="506" s="3" customFormat="true" x14ac:dyDescent="0.25">
      <c r="A506" s="425"/>
      <c r="B506" s="132"/>
      <c r="L506" s="132"/>
      <c r="V506" s="132"/>
      <c r="AF506" s="132"/>
      <c r="AP506" s="132"/>
      <c r="AZ506" s="132"/>
      <c r="BJ506" s="132"/>
      <c r="BT506" s="132"/>
      <c r="CD506" s="132"/>
      <c r="CN506" s="132"/>
      <c r="CX506" s="132"/>
      <c r="CY506" s="132"/>
      <c r="CZ506" s="132"/>
      <c r="DA506" s="132"/>
      <c r="DB506" s="132"/>
      <c r="DC506" s="132"/>
      <c r="DD506" s="132"/>
      <c r="DE506" s="132"/>
      <c r="DH506" s="132"/>
      <c r="DR506" s="132"/>
      <c r="EB506" s="132"/>
      <c r="EL506" s="132"/>
      <c r="EV506" s="132"/>
      <c r="FF506" s="132"/>
      <c r="FP506" s="132"/>
      <c r="FZ506" s="132"/>
      <c r="GJ506" s="132"/>
      <c r="GT506" s="132"/>
      <c r="HD506" s="132"/>
      <c r="HN506" s="132"/>
      <c r="HX506" s="132"/>
      <c r="IH506" s="132"/>
      <c r="IR506" s="132"/>
      <c r="JB506" s="132"/>
      <c r="JL506" s="132"/>
      <c r="JV506" s="132"/>
      <c r="KF506" s="132"/>
      <c r="KP506" s="132"/>
    </row>
    <row xmlns:x14ac="http://schemas.microsoft.com/office/spreadsheetml/2009/9/ac" r="507" s="3" customFormat="true" x14ac:dyDescent="0.25">
      <c r="A507" s="425"/>
      <c r="B507" s="132"/>
      <c r="L507" s="132"/>
      <c r="V507" s="132"/>
      <c r="AF507" s="132"/>
      <c r="AP507" s="132"/>
      <c r="AZ507" s="132"/>
      <c r="BJ507" s="132"/>
      <c r="BT507" s="132"/>
      <c r="CD507" s="132"/>
      <c r="CN507" s="132"/>
      <c r="CX507" s="132"/>
      <c r="CY507" s="132"/>
      <c r="CZ507" s="132"/>
      <c r="DA507" s="132"/>
      <c r="DB507" s="132"/>
      <c r="DC507" s="132"/>
      <c r="DD507" s="132"/>
      <c r="DE507" s="132"/>
      <c r="DH507" s="132"/>
      <c r="DR507" s="132"/>
      <c r="EB507" s="132"/>
      <c r="EL507" s="132"/>
      <c r="EV507" s="132"/>
      <c r="FF507" s="132"/>
      <c r="FP507" s="132"/>
      <c r="FZ507" s="132"/>
      <c r="GJ507" s="132"/>
      <c r="GT507" s="132"/>
      <c r="HD507" s="132"/>
      <c r="HN507" s="132"/>
      <c r="HX507" s="132"/>
      <c r="IH507" s="132"/>
      <c r="IR507" s="132"/>
      <c r="JB507" s="132"/>
      <c r="JL507" s="132"/>
      <c r="JV507" s="132"/>
      <c r="KF507" s="132"/>
      <c r="KP507" s="132"/>
    </row>
    <row xmlns:x14ac="http://schemas.microsoft.com/office/spreadsheetml/2009/9/ac" r="508" s="3" customFormat="true" x14ac:dyDescent="0.25">
      <c r="A508" s="425"/>
      <c r="B508" s="132"/>
      <c r="L508" s="132"/>
      <c r="V508" s="132"/>
      <c r="AF508" s="132"/>
      <c r="AP508" s="132"/>
      <c r="AZ508" s="132"/>
      <c r="BJ508" s="132"/>
      <c r="BT508" s="132"/>
      <c r="CD508" s="132"/>
      <c r="CN508" s="132"/>
      <c r="CX508" s="132"/>
      <c r="CY508" s="132"/>
      <c r="CZ508" s="132"/>
      <c r="DA508" s="132"/>
      <c r="DB508" s="132"/>
      <c r="DC508" s="132"/>
      <c r="DD508" s="132"/>
      <c r="DE508" s="132"/>
      <c r="DH508" s="132"/>
      <c r="DR508" s="132"/>
      <c r="EB508" s="132"/>
      <c r="EL508" s="132"/>
      <c r="EV508" s="132"/>
      <c r="FF508" s="132"/>
      <c r="FP508" s="132"/>
      <c r="FZ508" s="132"/>
      <c r="GJ508" s="132"/>
      <c r="GT508" s="132"/>
      <c r="HD508" s="132"/>
      <c r="HN508" s="132"/>
      <c r="HX508" s="132"/>
      <c r="IH508" s="132"/>
      <c r="IR508" s="132"/>
      <c r="JB508" s="132"/>
      <c r="JL508" s="132"/>
      <c r="JV508" s="132"/>
      <c r="KF508" s="132"/>
      <c r="KP508" s="132"/>
    </row>
    <row xmlns:x14ac="http://schemas.microsoft.com/office/spreadsheetml/2009/9/ac" r="509" s="3" customFormat="true" x14ac:dyDescent="0.25">
      <c r="A509" s="425"/>
      <c r="B509" s="132"/>
      <c r="L509" s="132"/>
      <c r="V509" s="132"/>
      <c r="AF509" s="132"/>
      <c r="AP509" s="132"/>
      <c r="AZ509" s="132"/>
      <c r="BJ509" s="132"/>
      <c r="BT509" s="132"/>
      <c r="CD509" s="132"/>
      <c r="CN509" s="132"/>
      <c r="CX509" s="132"/>
      <c r="CY509" s="132"/>
      <c r="CZ509" s="132"/>
      <c r="DA509" s="132"/>
      <c r="DB509" s="132"/>
      <c r="DC509" s="132"/>
      <c r="DD509" s="132"/>
      <c r="DE509" s="132"/>
      <c r="DH509" s="132"/>
      <c r="DR509" s="132"/>
      <c r="EB509" s="132"/>
      <c r="EL509" s="132"/>
      <c r="EV509" s="132"/>
      <c r="FF509" s="132"/>
      <c r="FP509" s="132"/>
      <c r="FZ509" s="132"/>
      <c r="GJ509" s="132"/>
      <c r="GT509" s="132"/>
      <c r="HD509" s="132"/>
      <c r="HN509" s="132"/>
      <c r="HX509" s="132"/>
      <c r="IH509" s="132"/>
      <c r="IR509" s="132"/>
      <c r="JB509" s="132"/>
      <c r="JL509" s="132"/>
      <c r="JV509" s="132"/>
      <c r="KF509" s="132"/>
      <c r="KP509" s="132"/>
    </row>
    <row xmlns:x14ac="http://schemas.microsoft.com/office/spreadsheetml/2009/9/ac" r="510" s="3" customFormat="true" x14ac:dyDescent="0.25">
      <c r="A510" s="425"/>
      <c r="B510" s="132"/>
      <c r="L510" s="132"/>
      <c r="V510" s="132"/>
      <c r="AF510" s="132"/>
      <c r="AP510" s="132"/>
      <c r="AZ510" s="132"/>
      <c r="BJ510" s="132"/>
      <c r="BT510" s="132"/>
      <c r="CD510" s="132"/>
      <c r="CN510" s="132"/>
      <c r="CX510" s="132"/>
      <c r="CY510" s="132"/>
      <c r="CZ510" s="132"/>
      <c r="DA510" s="132"/>
      <c r="DB510" s="132"/>
      <c r="DC510" s="132"/>
      <c r="DD510" s="132"/>
      <c r="DE510" s="132"/>
      <c r="DH510" s="132"/>
      <c r="DR510" s="132"/>
      <c r="EB510" s="132"/>
      <c r="EL510" s="132"/>
      <c r="EV510" s="132"/>
      <c r="FF510" s="132"/>
      <c r="FP510" s="132"/>
      <c r="FZ510" s="132"/>
      <c r="GJ510" s="132"/>
      <c r="GT510" s="132"/>
      <c r="HD510" s="132"/>
      <c r="HN510" s="132"/>
      <c r="HX510" s="132"/>
      <c r="IH510" s="132"/>
      <c r="IR510" s="132"/>
      <c r="JB510" s="132"/>
      <c r="JL510" s="132"/>
      <c r="JV510" s="132"/>
      <c r="KF510" s="132"/>
      <c r="KP510" s="132"/>
    </row>
    <row xmlns:x14ac="http://schemas.microsoft.com/office/spreadsheetml/2009/9/ac" r="511" s="3" customFormat="true" x14ac:dyDescent="0.25">
      <c r="A511" s="425"/>
      <c r="B511" s="132"/>
      <c r="L511" s="132"/>
      <c r="V511" s="132"/>
      <c r="AF511" s="132"/>
      <c r="AP511" s="132"/>
      <c r="AZ511" s="132"/>
      <c r="BJ511" s="132"/>
      <c r="BT511" s="132"/>
      <c r="CD511" s="132"/>
      <c r="CN511" s="132"/>
      <c r="CX511" s="132"/>
      <c r="CY511" s="132"/>
      <c r="CZ511" s="132"/>
      <c r="DA511" s="132"/>
      <c r="DB511" s="132"/>
      <c r="DC511" s="132"/>
      <c r="DD511" s="132"/>
      <c r="DE511" s="132"/>
      <c r="DH511" s="132"/>
      <c r="DR511" s="132"/>
      <c r="EB511" s="132"/>
      <c r="EL511" s="132"/>
      <c r="EV511" s="132"/>
      <c r="FF511" s="132"/>
      <c r="FP511" s="132"/>
      <c r="FZ511" s="132"/>
      <c r="GJ511" s="132"/>
      <c r="GT511" s="132"/>
      <c r="HD511" s="132"/>
      <c r="HN511" s="132"/>
      <c r="HX511" s="132"/>
      <c r="IH511" s="132"/>
      <c r="IR511" s="132"/>
      <c r="JB511" s="132"/>
      <c r="JL511" s="132"/>
      <c r="JV511" s="132"/>
      <c r="KF511" s="132"/>
      <c r="KP511" s="132"/>
    </row>
    <row xmlns:x14ac="http://schemas.microsoft.com/office/spreadsheetml/2009/9/ac" r="512" s="3" customFormat="true" x14ac:dyDescent="0.25">
      <c r="A512" s="425"/>
      <c r="B512" s="132"/>
      <c r="L512" s="132"/>
      <c r="V512" s="132"/>
      <c r="AF512" s="132"/>
      <c r="AP512" s="132"/>
      <c r="AZ512" s="132"/>
      <c r="BJ512" s="132"/>
      <c r="BT512" s="132"/>
      <c r="CD512" s="132"/>
      <c r="CN512" s="132"/>
      <c r="CX512" s="132"/>
      <c r="CY512" s="132"/>
      <c r="CZ512" s="132"/>
      <c r="DA512" s="132"/>
      <c r="DB512" s="132"/>
      <c r="DC512" s="132"/>
      <c r="DD512" s="132"/>
      <c r="DE512" s="132"/>
      <c r="DH512" s="132"/>
      <c r="DR512" s="132"/>
      <c r="EB512" s="132"/>
      <c r="EL512" s="132"/>
      <c r="EV512" s="132"/>
      <c r="FF512" s="132"/>
      <c r="FP512" s="132"/>
      <c r="FZ512" s="132"/>
      <c r="GJ512" s="132"/>
      <c r="GT512" s="132"/>
      <c r="HD512" s="132"/>
      <c r="HN512" s="132"/>
      <c r="HX512" s="132"/>
      <c r="IH512" s="132"/>
      <c r="IR512" s="132"/>
      <c r="JB512" s="132"/>
      <c r="JL512" s="132"/>
      <c r="JV512" s="132"/>
      <c r="KF512" s="132"/>
      <c r="KP512" s="132"/>
    </row>
    <row xmlns:x14ac="http://schemas.microsoft.com/office/spreadsheetml/2009/9/ac" r="513" s="3" customFormat="true" x14ac:dyDescent="0.25">
      <c r="A513" s="425"/>
      <c r="B513" s="132"/>
      <c r="L513" s="132"/>
      <c r="V513" s="132"/>
      <c r="AF513" s="132"/>
      <c r="AP513" s="132"/>
      <c r="AZ513" s="132"/>
      <c r="BJ513" s="132"/>
      <c r="BT513" s="132"/>
      <c r="CD513" s="132"/>
      <c r="CN513" s="132"/>
      <c r="CX513" s="132"/>
      <c r="CY513" s="132"/>
      <c r="CZ513" s="132"/>
      <c r="DA513" s="132"/>
      <c r="DB513" s="132"/>
      <c r="DC513" s="132"/>
      <c r="DD513" s="132"/>
      <c r="DE513" s="132"/>
      <c r="DH513" s="132"/>
      <c r="DR513" s="132"/>
      <c r="EB513" s="132"/>
      <c r="EL513" s="132"/>
      <c r="EV513" s="132"/>
      <c r="FF513" s="132"/>
      <c r="FP513" s="132"/>
      <c r="FZ513" s="132"/>
      <c r="GJ513" s="132"/>
      <c r="GT513" s="132"/>
      <c r="HD513" s="132"/>
      <c r="HN513" s="132"/>
      <c r="HX513" s="132"/>
      <c r="IH513" s="132"/>
      <c r="IR513" s="132"/>
      <c r="JB513" s="132"/>
      <c r="JL513" s="132"/>
      <c r="JV513" s="132"/>
      <c r="KF513" s="132"/>
      <c r="KP513" s="132"/>
    </row>
    <row xmlns:x14ac="http://schemas.microsoft.com/office/spreadsheetml/2009/9/ac" r="514" s="3" customFormat="true" x14ac:dyDescent="0.25">
      <c r="A514" s="425"/>
      <c r="B514" s="132"/>
      <c r="L514" s="132"/>
      <c r="V514" s="132"/>
      <c r="AF514" s="132"/>
      <c r="AP514" s="132"/>
      <c r="AZ514" s="132"/>
      <c r="BJ514" s="132"/>
      <c r="BT514" s="132"/>
      <c r="CD514" s="132"/>
      <c r="CN514" s="132"/>
      <c r="CX514" s="132"/>
      <c r="CY514" s="132"/>
      <c r="CZ514" s="132"/>
      <c r="DA514" s="132"/>
      <c r="DB514" s="132"/>
      <c r="DC514" s="132"/>
      <c r="DD514" s="132"/>
      <c r="DE514" s="132"/>
      <c r="DH514" s="132"/>
      <c r="DR514" s="132"/>
      <c r="EB514" s="132"/>
      <c r="EL514" s="132"/>
      <c r="EV514" s="132"/>
      <c r="FF514" s="132"/>
      <c r="FP514" s="132"/>
      <c r="FZ514" s="132"/>
      <c r="GJ514" s="132"/>
      <c r="GT514" s="132"/>
      <c r="HD514" s="132"/>
      <c r="HN514" s="132"/>
      <c r="HX514" s="132"/>
      <c r="IH514" s="132"/>
      <c r="IR514" s="132"/>
      <c r="JB514" s="132"/>
      <c r="JL514" s="132"/>
      <c r="JV514" s="132"/>
      <c r="KF514" s="132"/>
      <c r="KP514" s="132"/>
    </row>
    <row xmlns:x14ac="http://schemas.microsoft.com/office/spreadsheetml/2009/9/ac" r="515" s="3" customFormat="true" x14ac:dyDescent="0.25">
      <c r="A515" s="425"/>
      <c r="B515" s="132"/>
      <c r="L515" s="132"/>
      <c r="V515" s="132"/>
      <c r="AF515" s="132"/>
      <c r="AP515" s="132"/>
      <c r="AZ515" s="132"/>
      <c r="BJ515" s="132"/>
      <c r="BT515" s="132"/>
      <c r="CD515" s="132"/>
      <c r="CN515" s="132"/>
      <c r="CX515" s="132"/>
      <c r="CY515" s="132"/>
      <c r="CZ515" s="132"/>
      <c r="DA515" s="132"/>
      <c r="DB515" s="132"/>
      <c r="DC515" s="132"/>
      <c r="DD515" s="132"/>
      <c r="DE515" s="132"/>
      <c r="DH515" s="132"/>
      <c r="DR515" s="132"/>
      <c r="EB515" s="132"/>
      <c r="EL515" s="132"/>
      <c r="EV515" s="132"/>
      <c r="FF515" s="132"/>
      <c r="FP515" s="132"/>
      <c r="FZ515" s="132"/>
      <c r="GJ515" s="132"/>
      <c r="GT515" s="132"/>
      <c r="HD515" s="132"/>
      <c r="HN515" s="132"/>
      <c r="HX515" s="132"/>
      <c r="IH515" s="132"/>
      <c r="IR515" s="132"/>
      <c r="JB515" s="132"/>
      <c r="JL515" s="132"/>
      <c r="JV515" s="132"/>
      <c r="KF515" s="132"/>
      <c r="KP515" s="132"/>
    </row>
    <row xmlns:x14ac="http://schemas.microsoft.com/office/spreadsheetml/2009/9/ac" r="516" s="3" customFormat="true" x14ac:dyDescent="0.25">
      <c r="A516" s="425"/>
      <c r="B516" s="132"/>
      <c r="L516" s="132"/>
      <c r="V516" s="132"/>
      <c r="AF516" s="132"/>
      <c r="AP516" s="132"/>
      <c r="AZ516" s="132"/>
      <c r="BJ516" s="132"/>
      <c r="BT516" s="132"/>
      <c r="CD516" s="132"/>
      <c r="CN516" s="132"/>
      <c r="CX516" s="132"/>
      <c r="CY516" s="132"/>
      <c r="CZ516" s="132"/>
      <c r="DA516" s="132"/>
      <c r="DB516" s="132"/>
      <c r="DC516" s="132"/>
      <c r="DD516" s="132"/>
      <c r="DE516" s="132"/>
      <c r="DH516" s="132"/>
      <c r="DR516" s="132"/>
      <c r="EB516" s="132"/>
      <c r="EL516" s="132"/>
      <c r="EV516" s="132"/>
      <c r="FF516" s="132"/>
      <c r="FP516" s="132"/>
      <c r="FZ516" s="132"/>
      <c r="GJ516" s="132"/>
      <c r="GT516" s="132"/>
      <c r="HD516" s="132"/>
      <c r="HN516" s="132"/>
      <c r="HX516" s="132"/>
      <c r="IH516" s="132"/>
      <c r="IR516" s="132"/>
      <c r="JB516" s="132"/>
      <c r="JL516" s="132"/>
      <c r="JV516" s="132"/>
      <c r="KF516" s="132"/>
      <c r="KP516" s="132"/>
    </row>
    <row xmlns:x14ac="http://schemas.microsoft.com/office/spreadsheetml/2009/9/ac" r="517" s="3" customFormat="true" x14ac:dyDescent="0.25">
      <c r="A517" s="425"/>
      <c r="B517" s="132"/>
      <c r="L517" s="132"/>
      <c r="V517" s="132"/>
      <c r="AF517" s="132"/>
      <c r="AP517" s="132"/>
      <c r="AZ517" s="132"/>
      <c r="BJ517" s="132"/>
      <c r="BT517" s="132"/>
      <c r="CD517" s="132"/>
      <c r="CN517" s="132"/>
      <c r="CX517" s="132"/>
      <c r="CY517" s="132"/>
      <c r="CZ517" s="132"/>
      <c r="DA517" s="132"/>
      <c r="DB517" s="132"/>
      <c r="DC517" s="132"/>
      <c r="DD517" s="132"/>
      <c r="DE517" s="132"/>
      <c r="DH517" s="132"/>
      <c r="DR517" s="132"/>
      <c r="EB517" s="132"/>
      <c r="EL517" s="132"/>
      <c r="EV517" s="132"/>
      <c r="FF517" s="132"/>
      <c r="FP517" s="132"/>
      <c r="FZ517" s="132"/>
      <c r="GJ517" s="132"/>
      <c r="GT517" s="132"/>
      <c r="HD517" s="132"/>
      <c r="HN517" s="132"/>
      <c r="HX517" s="132"/>
      <c r="IH517" s="132"/>
      <c r="IR517" s="132"/>
      <c r="JB517" s="132"/>
      <c r="JL517" s="132"/>
      <c r="JV517" s="132"/>
      <c r="KF517" s="132"/>
      <c r="KP517" s="132"/>
    </row>
    <row xmlns:x14ac="http://schemas.microsoft.com/office/spreadsheetml/2009/9/ac" r="518" s="3" customFormat="true" x14ac:dyDescent="0.25">
      <c r="A518" s="425"/>
      <c r="B518" s="132"/>
      <c r="L518" s="132"/>
      <c r="V518" s="132"/>
      <c r="AF518" s="132"/>
      <c r="AP518" s="132"/>
      <c r="AZ518" s="132"/>
      <c r="BJ518" s="132"/>
      <c r="BT518" s="132"/>
      <c r="CD518" s="132"/>
      <c r="CN518" s="132"/>
      <c r="CX518" s="132"/>
      <c r="CY518" s="132"/>
      <c r="CZ518" s="132"/>
      <c r="DA518" s="132"/>
      <c r="DB518" s="132"/>
      <c r="DC518" s="132"/>
      <c r="DD518" s="132"/>
      <c r="DE518" s="132"/>
      <c r="DH518" s="132"/>
      <c r="DR518" s="132"/>
      <c r="EB518" s="132"/>
      <c r="EL518" s="132"/>
      <c r="EV518" s="132"/>
      <c r="FF518" s="132"/>
      <c r="FP518" s="132"/>
      <c r="FZ518" s="132"/>
      <c r="GJ518" s="132"/>
      <c r="GT518" s="132"/>
      <c r="HD518" s="132"/>
      <c r="HN518" s="132"/>
      <c r="HX518" s="132"/>
      <c r="IH518" s="132"/>
      <c r="IR518" s="132"/>
      <c r="JB518" s="132"/>
      <c r="JL518" s="132"/>
      <c r="JV518" s="132"/>
      <c r="KF518" s="132"/>
      <c r="KP518" s="132"/>
    </row>
    <row xmlns:x14ac="http://schemas.microsoft.com/office/spreadsheetml/2009/9/ac" r="519" s="3" customFormat="true" x14ac:dyDescent="0.25">
      <c r="A519" s="425"/>
      <c r="B519" s="132"/>
      <c r="L519" s="132"/>
      <c r="V519" s="132"/>
      <c r="AF519" s="132"/>
      <c r="AP519" s="132"/>
      <c r="AZ519" s="132"/>
      <c r="BJ519" s="132"/>
      <c r="BT519" s="132"/>
      <c r="CD519" s="132"/>
      <c r="CN519" s="132"/>
      <c r="CX519" s="132"/>
      <c r="CY519" s="132"/>
      <c r="CZ519" s="132"/>
      <c r="DA519" s="132"/>
      <c r="DB519" s="132"/>
      <c r="DC519" s="132"/>
      <c r="DD519" s="132"/>
      <c r="DE519" s="132"/>
      <c r="DH519" s="132"/>
      <c r="DR519" s="132"/>
      <c r="EB519" s="132"/>
      <c r="EL519" s="132"/>
      <c r="EV519" s="132"/>
      <c r="FF519" s="132"/>
      <c r="FP519" s="132"/>
      <c r="FZ519" s="132"/>
      <c r="GJ519" s="132"/>
      <c r="GT519" s="132"/>
      <c r="HD519" s="132"/>
      <c r="HN519" s="132"/>
      <c r="HX519" s="132"/>
      <c r="IH519" s="132"/>
      <c r="IR519" s="132"/>
      <c r="JB519" s="132"/>
      <c r="JL519" s="132"/>
      <c r="JV519" s="132"/>
      <c r="KF519" s="132"/>
      <c r="KP519" s="132"/>
    </row>
    <row xmlns:x14ac="http://schemas.microsoft.com/office/spreadsheetml/2009/9/ac" r="520" s="3" customFormat="true" x14ac:dyDescent="0.25">
      <c r="A520" s="425"/>
      <c r="B520" s="132"/>
      <c r="L520" s="132"/>
      <c r="V520" s="132"/>
      <c r="AF520" s="132"/>
      <c r="AP520" s="132"/>
      <c r="AZ520" s="132"/>
      <c r="BJ520" s="132"/>
      <c r="BT520" s="132"/>
      <c r="CD520" s="132"/>
      <c r="CN520" s="132"/>
      <c r="CX520" s="132"/>
      <c r="CY520" s="132"/>
      <c r="CZ520" s="132"/>
      <c r="DA520" s="132"/>
      <c r="DB520" s="132"/>
      <c r="DC520" s="132"/>
      <c r="DD520" s="132"/>
      <c r="DE520" s="132"/>
      <c r="DH520" s="132"/>
      <c r="DR520" s="132"/>
      <c r="EB520" s="132"/>
      <c r="EL520" s="132"/>
      <c r="EV520" s="132"/>
      <c r="FF520" s="132"/>
      <c r="FP520" s="132"/>
      <c r="FZ520" s="132"/>
      <c r="GJ520" s="132"/>
      <c r="GT520" s="132"/>
      <c r="HD520" s="132"/>
      <c r="HN520" s="132"/>
      <c r="HX520" s="132"/>
      <c r="IH520" s="132"/>
      <c r="IR520" s="132"/>
      <c r="JB520" s="132"/>
      <c r="JL520" s="132"/>
      <c r="JV520" s="132"/>
      <c r="KF520" s="132"/>
      <c r="KP520" s="132"/>
    </row>
    <row xmlns:x14ac="http://schemas.microsoft.com/office/spreadsheetml/2009/9/ac" r="521" s="3" customFormat="true" x14ac:dyDescent="0.25">
      <c r="A521" s="425"/>
      <c r="B521" s="132"/>
      <c r="L521" s="132"/>
      <c r="V521" s="132"/>
      <c r="AF521" s="132"/>
      <c r="AP521" s="132"/>
      <c r="AZ521" s="132"/>
      <c r="BJ521" s="132"/>
      <c r="BT521" s="132"/>
      <c r="CD521" s="132"/>
      <c r="CN521" s="132"/>
      <c r="CX521" s="132"/>
      <c r="CY521" s="132"/>
      <c r="CZ521" s="132"/>
      <c r="DA521" s="132"/>
      <c r="DB521" s="132"/>
      <c r="DC521" s="132"/>
      <c r="DD521" s="132"/>
      <c r="DE521" s="132"/>
      <c r="DH521" s="132"/>
      <c r="DR521" s="132"/>
      <c r="EB521" s="132"/>
      <c r="EL521" s="132"/>
      <c r="EV521" s="132"/>
      <c r="FF521" s="132"/>
      <c r="FP521" s="132"/>
      <c r="FZ521" s="132"/>
      <c r="GJ521" s="132"/>
      <c r="GT521" s="132"/>
      <c r="HD521" s="132"/>
      <c r="HN521" s="132"/>
      <c r="HX521" s="132"/>
      <c r="IH521" s="132"/>
      <c r="IR521" s="132"/>
      <c r="JB521" s="132"/>
      <c r="JL521" s="132"/>
      <c r="JV521" s="132"/>
      <c r="KF521" s="132"/>
      <c r="KP521" s="132"/>
    </row>
    <row xmlns:x14ac="http://schemas.microsoft.com/office/spreadsheetml/2009/9/ac" r="522" s="3" customFormat="true" x14ac:dyDescent="0.25">
      <c r="A522" s="425"/>
      <c r="B522" s="132"/>
      <c r="L522" s="132"/>
      <c r="V522" s="132"/>
      <c r="AF522" s="132"/>
      <c r="AP522" s="132"/>
      <c r="AZ522" s="132"/>
      <c r="BJ522" s="132"/>
      <c r="BT522" s="132"/>
      <c r="CD522" s="132"/>
      <c r="CN522" s="132"/>
      <c r="CX522" s="132"/>
      <c r="CY522" s="132"/>
      <c r="CZ522" s="132"/>
      <c r="DA522" s="132"/>
      <c r="DB522" s="132"/>
      <c r="DC522" s="132"/>
      <c r="DD522" s="132"/>
      <c r="DE522" s="132"/>
      <c r="DH522" s="132"/>
      <c r="DR522" s="132"/>
      <c r="EB522" s="132"/>
      <c r="EL522" s="132"/>
      <c r="EV522" s="132"/>
      <c r="FF522" s="132"/>
      <c r="FP522" s="132"/>
      <c r="FZ522" s="132"/>
      <c r="GJ522" s="132"/>
      <c r="GT522" s="132"/>
      <c r="HD522" s="132"/>
      <c r="HN522" s="132"/>
      <c r="HX522" s="132"/>
      <c r="IH522" s="132"/>
      <c r="IR522" s="132"/>
      <c r="JB522" s="132"/>
      <c r="JL522" s="132"/>
      <c r="JV522" s="132"/>
      <c r="KF522" s="132"/>
      <c r="KP522" s="132"/>
    </row>
    <row xmlns:x14ac="http://schemas.microsoft.com/office/spreadsheetml/2009/9/ac" r="523" s="3" customFormat="true" x14ac:dyDescent="0.25">
      <c r="A523" s="425"/>
      <c r="B523" s="132"/>
      <c r="L523" s="132"/>
      <c r="V523" s="132"/>
      <c r="AF523" s="132"/>
      <c r="AP523" s="132"/>
      <c r="AZ523" s="132"/>
      <c r="BJ523" s="132"/>
      <c r="BT523" s="132"/>
      <c r="CD523" s="132"/>
      <c r="CN523" s="132"/>
      <c r="CX523" s="132"/>
      <c r="CY523" s="132"/>
      <c r="CZ523" s="132"/>
      <c r="DA523" s="132"/>
      <c r="DB523" s="132"/>
      <c r="DC523" s="132"/>
      <c r="DD523" s="132"/>
      <c r="DE523" s="132"/>
      <c r="DH523" s="132"/>
      <c r="DR523" s="132"/>
      <c r="EB523" s="132"/>
      <c r="EL523" s="132"/>
      <c r="EV523" s="132"/>
      <c r="FF523" s="132"/>
      <c r="FP523" s="132"/>
      <c r="FZ523" s="132"/>
      <c r="GJ523" s="132"/>
      <c r="GT523" s="132"/>
      <c r="HD523" s="132"/>
      <c r="HN523" s="132"/>
      <c r="HX523" s="132"/>
      <c r="IH523" s="132"/>
      <c r="IR523" s="132"/>
      <c r="JB523" s="132"/>
      <c r="JL523" s="132"/>
      <c r="JV523" s="132"/>
      <c r="KF523" s="132"/>
      <c r="KP523" s="132"/>
    </row>
    <row xmlns:x14ac="http://schemas.microsoft.com/office/spreadsheetml/2009/9/ac" r="524" s="3" customFormat="true" x14ac:dyDescent="0.25">
      <c r="A524" s="425"/>
      <c r="B524" s="132"/>
      <c r="L524" s="132"/>
      <c r="V524" s="132"/>
      <c r="AF524" s="132"/>
      <c r="AP524" s="132"/>
      <c r="AZ524" s="132"/>
      <c r="BJ524" s="132"/>
      <c r="BT524" s="132"/>
      <c r="CD524" s="132"/>
      <c r="CN524" s="132"/>
      <c r="CX524" s="132"/>
      <c r="CY524" s="132"/>
      <c r="CZ524" s="132"/>
      <c r="DA524" s="132"/>
      <c r="DB524" s="132"/>
      <c r="DC524" s="132"/>
      <c r="DD524" s="132"/>
      <c r="DE524" s="132"/>
      <c r="DH524" s="132"/>
      <c r="DR524" s="132"/>
      <c r="EB524" s="132"/>
      <c r="EL524" s="132"/>
      <c r="EV524" s="132"/>
      <c r="FF524" s="132"/>
      <c r="FP524" s="132"/>
      <c r="FZ524" s="132"/>
      <c r="GJ524" s="132"/>
      <c r="GT524" s="132"/>
      <c r="HD524" s="132"/>
      <c r="HN524" s="132"/>
      <c r="HX524" s="132"/>
      <c r="IH524" s="132"/>
      <c r="IR524" s="132"/>
      <c r="JB524" s="132"/>
      <c r="JL524" s="132"/>
      <c r="JV524" s="132"/>
      <c r="KF524" s="132"/>
      <c r="KP524" s="132"/>
    </row>
    <row xmlns:x14ac="http://schemas.microsoft.com/office/spreadsheetml/2009/9/ac" r="525" s="3" customFormat="true" x14ac:dyDescent="0.25">
      <c r="A525" s="425"/>
      <c r="B525" s="132"/>
      <c r="L525" s="132"/>
      <c r="V525" s="132"/>
      <c r="AF525" s="132"/>
      <c r="AP525" s="132"/>
      <c r="AZ525" s="132"/>
      <c r="BJ525" s="132"/>
      <c r="BT525" s="132"/>
      <c r="CD525" s="132"/>
      <c r="CN525" s="132"/>
      <c r="CX525" s="132"/>
      <c r="CY525" s="132"/>
      <c r="CZ525" s="132"/>
      <c r="DA525" s="132"/>
      <c r="DB525" s="132"/>
      <c r="DC525" s="132"/>
      <c r="DD525" s="132"/>
      <c r="DE525" s="132"/>
      <c r="DH525" s="132"/>
      <c r="DR525" s="132"/>
      <c r="EB525" s="132"/>
      <c r="EL525" s="132"/>
      <c r="EV525" s="132"/>
      <c r="FF525" s="132"/>
      <c r="FP525" s="132"/>
      <c r="FZ525" s="132"/>
      <c r="GJ525" s="132"/>
      <c r="GT525" s="132"/>
      <c r="HD525" s="132"/>
      <c r="HN525" s="132"/>
      <c r="HX525" s="132"/>
      <c r="IH525" s="132"/>
      <c r="IR525" s="132"/>
      <c r="JB525" s="132"/>
      <c r="JL525" s="132"/>
      <c r="JV525" s="132"/>
      <c r="KF525" s="132"/>
      <c r="KP525" s="132"/>
    </row>
    <row xmlns:x14ac="http://schemas.microsoft.com/office/spreadsheetml/2009/9/ac" r="526" s="3" customFormat="true" x14ac:dyDescent="0.25">
      <c r="A526" s="425"/>
      <c r="B526" s="132"/>
      <c r="L526" s="132"/>
      <c r="V526" s="132"/>
      <c r="AF526" s="132"/>
      <c r="AP526" s="132"/>
      <c r="AZ526" s="132"/>
      <c r="BJ526" s="132"/>
      <c r="BT526" s="132"/>
      <c r="CD526" s="132"/>
      <c r="CN526" s="132"/>
      <c r="CX526" s="132"/>
      <c r="CY526" s="132"/>
      <c r="CZ526" s="132"/>
      <c r="DA526" s="132"/>
      <c r="DB526" s="132"/>
      <c r="DC526" s="132"/>
      <c r="DD526" s="132"/>
      <c r="DE526" s="132"/>
      <c r="DH526" s="132"/>
      <c r="DR526" s="132"/>
      <c r="EB526" s="132"/>
      <c r="EL526" s="132"/>
      <c r="EV526" s="132"/>
      <c r="FF526" s="132"/>
      <c r="FP526" s="132"/>
      <c r="FZ526" s="132"/>
      <c r="GJ526" s="132"/>
      <c r="GT526" s="132"/>
      <c r="HD526" s="132"/>
      <c r="HN526" s="132"/>
      <c r="HX526" s="132"/>
      <c r="IH526" s="132"/>
      <c r="IR526" s="132"/>
      <c r="JB526" s="132"/>
      <c r="JL526" s="132"/>
      <c r="JV526" s="132"/>
      <c r="KF526" s="132"/>
      <c r="KP526" s="132"/>
    </row>
    <row xmlns:x14ac="http://schemas.microsoft.com/office/spreadsheetml/2009/9/ac" r="527" s="3" customFormat="true" x14ac:dyDescent="0.25">
      <c r="A527" s="425"/>
      <c r="B527" s="132"/>
      <c r="L527" s="132"/>
      <c r="V527" s="132"/>
      <c r="AF527" s="132"/>
      <c r="AP527" s="132"/>
      <c r="AZ527" s="132"/>
      <c r="BJ527" s="132"/>
      <c r="BT527" s="132"/>
      <c r="CD527" s="132"/>
      <c r="CN527" s="132"/>
      <c r="CX527" s="132"/>
      <c r="CY527" s="132"/>
      <c r="CZ527" s="132"/>
      <c r="DA527" s="132"/>
      <c r="DB527" s="132"/>
      <c r="DC527" s="132"/>
      <c r="DD527" s="132"/>
      <c r="DE527" s="132"/>
      <c r="DH527" s="132"/>
      <c r="DR527" s="132"/>
      <c r="EB527" s="132"/>
      <c r="EL527" s="132"/>
      <c r="EV527" s="132"/>
      <c r="FF527" s="132"/>
      <c r="FP527" s="132"/>
      <c r="FZ527" s="132"/>
      <c r="GJ527" s="132"/>
      <c r="GT527" s="132"/>
      <c r="HD527" s="132"/>
      <c r="HN527" s="132"/>
      <c r="HX527" s="132"/>
      <c r="IH527" s="132"/>
      <c r="IR527" s="132"/>
      <c r="JB527" s="132"/>
      <c r="JL527" s="132"/>
      <c r="JV527" s="132"/>
      <c r="KF527" s="132"/>
      <c r="KP527" s="132"/>
    </row>
    <row xmlns:x14ac="http://schemas.microsoft.com/office/spreadsheetml/2009/9/ac" r="528" s="3" customFormat="true" x14ac:dyDescent="0.25">
      <c r="A528" s="425"/>
      <c r="B528" s="132"/>
      <c r="L528" s="132"/>
      <c r="V528" s="132"/>
      <c r="AF528" s="132"/>
      <c r="AP528" s="132"/>
      <c r="AZ528" s="132"/>
      <c r="BJ528" s="132"/>
      <c r="BT528" s="132"/>
      <c r="CD528" s="132"/>
      <c r="CN528" s="132"/>
      <c r="CX528" s="132"/>
      <c r="CY528" s="132"/>
      <c r="CZ528" s="132"/>
      <c r="DA528" s="132"/>
      <c r="DB528" s="132"/>
      <c r="DC528" s="132"/>
      <c r="DD528" s="132"/>
      <c r="DE528" s="132"/>
      <c r="DH528" s="132"/>
      <c r="DR528" s="132"/>
      <c r="EB528" s="132"/>
      <c r="EL528" s="132"/>
      <c r="EV528" s="132"/>
      <c r="FF528" s="132"/>
      <c r="FP528" s="132"/>
      <c r="FZ528" s="132"/>
      <c r="GJ528" s="132"/>
      <c r="GT528" s="132"/>
      <c r="HD528" s="132"/>
      <c r="HN528" s="132"/>
      <c r="HX528" s="132"/>
      <c r="IH528" s="132"/>
      <c r="IR528" s="132"/>
      <c r="JB528" s="132"/>
      <c r="JL528" s="132"/>
      <c r="JV528" s="132"/>
      <c r="KF528" s="132"/>
      <c r="KP528" s="132"/>
    </row>
    <row xmlns:x14ac="http://schemas.microsoft.com/office/spreadsheetml/2009/9/ac" r="529" s="3" customFormat="true" x14ac:dyDescent="0.25">
      <c r="A529" s="425"/>
      <c r="B529" s="132"/>
      <c r="L529" s="132"/>
      <c r="V529" s="132"/>
      <c r="AF529" s="132"/>
      <c r="AP529" s="132"/>
      <c r="AZ529" s="132"/>
      <c r="BJ529" s="132"/>
      <c r="BT529" s="132"/>
      <c r="CD529" s="132"/>
      <c r="CN529" s="132"/>
      <c r="CX529" s="132"/>
      <c r="CY529" s="132"/>
      <c r="CZ529" s="132"/>
      <c r="DA529" s="132"/>
      <c r="DB529" s="132"/>
      <c r="DC529" s="132"/>
      <c r="DD529" s="132"/>
      <c r="DE529" s="132"/>
      <c r="DH529" s="132"/>
      <c r="DR529" s="132"/>
      <c r="EB529" s="132"/>
      <c r="EL529" s="132"/>
      <c r="EV529" s="132"/>
      <c r="FF529" s="132"/>
      <c r="FP529" s="132"/>
      <c r="FZ529" s="132"/>
      <c r="GJ529" s="132"/>
      <c r="GT529" s="132"/>
      <c r="HD529" s="132"/>
      <c r="HN529" s="132"/>
      <c r="HX529" s="132"/>
      <c r="IH529" s="132"/>
      <c r="IR529" s="132"/>
      <c r="JB529" s="132"/>
      <c r="JL529" s="132"/>
      <c r="JV529" s="132"/>
      <c r="KF529" s="132"/>
      <c r="KP529" s="132"/>
    </row>
    <row xmlns:x14ac="http://schemas.microsoft.com/office/spreadsheetml/2009/9/ac" r="530" s="3" customFormat="true" x14ac:dyDescent="0.25">
      <c r="A530" s="425"/>
      <c r="B530" s="132"/>
      <c r="L530" s="132"/>
      <c r="V530" s="132"/>
      <c r="AF530" s="132"/>
      <c r="AP530" s="132"/>
      <c r="AZ530" s="132"/>
      <c r="BJ530" s="132"/>
      <c r="BT530" s="132"/>
      <c r="CD530" s="132"/>
      <c r="CN530" s="132"/>
      <c r="CX530" s="132"/>
      <c r="CY530" s="132"/>
      <c r="CZ530" s="132"/>
      <c r="DA530" s="132"/>
      <c r="DB530" s="132"/>
      <c r="DC530" s="132"/>
      <c r="DD530" s="132"/>
      <c r="DE530" s="132"/>
      <c r="DH530" s="132"/>
      <c r="DR530" s="132"/>
      <c r="EB530" s="132"/>
      <c r="EL530" s="132"/>
      <c r="EV530" s="132"/>
      <c r="FF530" s="132"/>
      <c r="FP530" s="132"/>
      <c r="FZ530" s="132"/>
      <c r="GJ530" s="132"/>
      <c r="GT530" s="132"/>
      <c r="HD530" s="132"/>
      <c r="HN530" s="132"/>
      <c r="HX530" s="132"/>
      <c r="IH530" s="132"/>
      <c r="IR530" s="132"/>
      <c r="JB530" s="132"/>
      <c r="JL530" s="132"/>
      <c r="JV530" s="132"/>
      <c r="KF530" s="132"/>
      <c r="KP530" s="132"/>
    </row>
    <row xmlns:x14ac="http://schemas.microsoft.com/office/spreadsheetml/2009/9/ac" r="531" s="3" customFormat="true" x14ac:dyDescent="0.25">
      <c r="A531" s="425"/>
      <c r="B531" s="132"/>
      <c r="L531" s="132"/>
      <c r="V531" s="132"/>
      <c r="AF531" s="132"/>
      <c r="AP531" s="132"/>
      <c r="AZ531" s="132"/>
      <c r="BJ531" s="132"/>
      <c r="BT531" s="132"/>
      <c r="CD531" s="132"/>
      <c r="CN531" s="132"/>
      <c r="CX531" s="132"/>
      <c r="CY531" s="132"/>
      <c r="CZ531" s="132"/>
      <c r="DA531" s="132"/>
      <c r="DB531" s="132"/>
      <c r="DC531" s="132"/>
      <c r="DD531" s="132"/>
      <c r="DE531" s="132"/>
      <c r="DH531" s="132"/>
      <c r="DR531" s="132"/>
      <c r="EB531" s="132"/>
      <c r="EL531" s="132"/>
      <c r="EV531" s="132"/>
      <c r="FF531" s="132"/>
      <c r="FP531" s="132"/>
      <c r="FZ531" s="132"/>
      <c r="GJ531" s="132"/>
      <c r="GT531" s="132"/>
      <c r="HD531" s="132"/>
      <c r="HN531" s="132"/>
      <c r="HX531" s="132"/>
      <c r="IH531" s="132"/>
      <c r="IR531" s="132"/>
      <c r="JB531" s="132"/>
      <c r="JL531" s="132"/>
      <c r="JV531" s="132"/>
      <c r="KF531" s="132"/>
      <c r="KP531" s="132"/>
    </row>
    <row xmlns:x14ac="http://schemas.microsoft.com/office/spreadsheetml/2009/9/ac" r="532" s="3" customFormat="true" x14ac:dyDescent="0.25">
      <c r="A532" s="425"/>
      <c r="B532" s="132"/>
      <c r="L532" s="132"/>
      <c r="V532" s="132"/>
      <c r="AF532" s="132"/>
      <c r="AP532" s="132"/>
      <c r="AZ532" s="132"/>
      <c r="BJ532" s="132"/>
      <c r="BT532" s="132"/>
      <c r="CD532" s="132"/>
      <c r="CN532" s="132"/>
      <c r="CX532" s="132"/>
      <c r="CY532" s="132"/>
      <c r="CZ532" s="132"/>
      <c r="DA532" s="132"/>
      <c r="DB532" s="132"/>
      <c r="DC532" s="132"/>
      <c r="DD532" s="132"/>
      <c r="DE532" s="132"/>
      <c r="DH532" s="132"/>
      <c r="DR532" s="132"/>
      <c r="EB532" s="132"/>
      <c r="EL532" s="132"/>
      <c r="EV532" s="132"/>
      <c r="FF532" s="132"/>
      <c r="FP532" s="132"/>
      <c r="FZ532" s="132"/>
      <c r="GJ532" s="132"/>
      <c r="GT532" s="132"/>
      <c r="HD532" s="132"/>
      <c r="HN532" s="132"/>
      <c r="HX532" s="132"/>
      <c r="IH532" s="132"/>
      <c r="IR532" s="132"/>
      <c r="JB532" s="132"/>
      <c r="JL532" s="132"/>
      <c r="JV532" s="132"/>
      <c r="KF532" s="132"/>
      <c r="KP532" s="132"/>
    </row>
    <row xmlns:x14ac="http://schemas.microsoft.com/office/spreadsheetml/2009/9/ac" r="533" s="3" customFormat="true" x14ac:dyDescent="0.25">
      <c r="A533" s="425"/>
      <c r="B533" s="132"/>
      <c r="L533" s="132"/>
      <c r="V533" s="132"/>
      <c r="AF533" s="132"/>
      <c r="AP533" s="132"/>
      <c r="AZ533" s="132"/>
      <c r="BJ533" s="132"/>
      <c r="BT533" s="132"/>
      <c r="CD533" s="132"/>
      <c r="CN533" s="132"/>
      <c r="CX533" s="132"/>
      <c r="CY533" s="132"/>
      <c r="CZ533" s="132"/>
      <c r="DA533" s="132"/>
      <c r="DB533" s="132"/>
      <c r="DC533" s="132"/>
      <c r="DD533" s="132"/>
      <c r="DE533" s="132"/>
      <c r="DH533" s="132"/>
      <c r="DR533" s="132"/>
      <c r="EB533" s="132"/>
      <c r="EL533" s="132"/>
      <c r="EV533" s="132"/>
      <c r="FF533" s="132"/>
      <c r="FP533" s="132"/>
      <c r="FZ533" s="132"/>
      <c r="GJ533" s="132"/>
      <c r="GT533" s="132"/>
      <c r="HD533" s="132"/>
      <c r="HN533" s="132"/>
      <c r="HX533" s="132"/>
      <c r="IH533" s="132"/>
      <c r="IR533" s="132"/>
      <c r="JB533" s="132"/>
      <c r="JL533" s="132"/>
      <c r="JV533" s="132"/>
      <c r="KF533" s="132"/>
      <c r="KP533" s="132"/>
    </row>
    <row xmlns:x14ac="http://schemas.microsoft.com/office/spreadsheetml/2009/9/ac" r="534" s="3" customFormat="true" x14ac:dyDescent="0.25">
      <c r="A534" s="425"/>
      <c r="B534" s="132"/>
      <c r="L534" s="132"/>
      <c r="V534" s="132"/>
      <c r="AF534" s="132"/>
      <c r="AP534" s="132"/>
      <c r="AZ534" s="132"/>
      <c r="BJ534" s="132"/>
      <c r="BT534" s="132"/>
      <c r="CD534" s="132"/>
      <c r="CN534" s="132"/>
      <c r="CX534" s="132"/>
      <c r="CY534" s="132"/>
      <c r="CZ534" s="132"/>
      <c r="DA534" s="132"/>
      <c r="DB534" s="132"/>
      <c r="DC534" s="132"/>
      <c r="DD534" s="132"/>
      <c r="DE534" s="132"/>
      <c r="DH534" s="132"/>
      <c r="DR534" s="132"/>
      <c r="EB534" s="132"/>
      <c r="EL534" s="132"/>
      <c r="EV534" s="132"/>
      <c r="FF534" s="132"/>
      <c r="FP534" s="132"/>
      <c r="FZ534" s="132"/>
      <c r="GJ534" s="132"/>
      <c r="GT534" s="132"/>
      <c r="HD534" s="132"/>
      <c r="HN534" s="132"/>
      <c r="HX534" s="132"/>
      <c r="IH534" s="132"/>
      <c r="IR534" s="132"/>
      <c r="JB534" s="132"/>
      <c r="JL534" s="132"/>
      <c r="JV534" s="132"/>
      <c r="KF534" s="132"/>
      <c r="KP534" s="132"/>
    </row>
    <row xmlns:x14ac="http://schemas.microsoft.com/office/spreadsheetml/2009/9/ac" r="535" s="3" customFormat="true" x14ac:dyDescent="0.25">
      <c r="A535" s="425"/>
      <c r="B535" s="132"/>
      <c r="L535" s="132"/>
      <c r="V535" s="132"/>
      <c r="AF535" s="132"/>
      <c r="AP535" s="132"/>
      <c r="AZ535" s="132"/>
      <c r="BJ535" s="132"/>
      <c r="BT535" s="132"/>
      <c r="CD535" s="132"/>
      <c r="CN535" s="132"/>
      <c r="CX535" s="132"/>
      <c r="CY535" s="132"/>
      <c r="CZ535" s="132"/>
      <c r="DA535" s="132"/>
      <c r="DB535" s="132"/>
      <c r="DC535" s="132"/>
      <c r="DD535" s="132"/>
      <c r="DE535" s="132"/>
      <c r="DH535" s="132"/>
      <c r="DR535" s="132"/>
      <c r="EB535" s="132"/>
      <c r="EL535" s="132"/>
      <c r="EV535" s="132"/>
      <c r="FF535" s="132"/>
      <c r="FP535" s="132"/>
      <c r="FZ535" s="132"/>
      <c r="GJ535" s="132"/>
      <c r="GT535" s="132"/>
      <c r="HD535" s="132"/>
      <c r="HN535" s="132"/>
      <c r="HX535" s="132"/>
      <c r="IH535" s="132"/>
      <c r="IR535" s="132"/>
      <c r="JB535" s="132"/>
      <c r="JL535" s="132"/>
      <c r="JV535" s="132"/>
      <c r="KF535" s="132"/>
      <c r="KP535" s="132"/>
    </row>
    <row xmlns:x14ac="http://schemas.microsoft.com/office/spreadsheetml/2009/9/ac" r="536" s="3" customFormat="true" x14ac:dyDescent="0.25">
      <c r="A536" s="425"/>
      <c r="B536" s="132"/>
      <c r="L536" s="132"/>
      <c r="V536" s="132"/>
      <c r="AF536" s="132"/>
      <c r="AP536" s="132"/>
      <c r="AZ536" s="132"/>
      <c r="BJ536" s="132"/>
      <c r="BT536" s="132"/>
      <c r="CD536" s="132"/>
      <c r="CN536" s="132"/>
      <c r="CX536" s="132"/>
      <c r="CY536" s="132"/>
      <c r="CZ536" s="132"/>
      <c r="DA536" s="132"/>
      <c r="DB536" s="132"/>
      <c r="DC536" s="132"/>
      <c r="DD536" s="132"/>
      <c r="DE536" s="132"/>
      <c r="DH536" s="132"/>
      <c r="DR536" s="132"/>
      <c r="EB536" s="132"/>
      <c r="EL536" s="132"/>
      <c r="EV536" s="132"/>
      <c r="FF536" s="132"/>
      <c r="FP536" s="132"/>
      <c r="FZ536" s="132"/>
      <c r="GJ536" s="132"/>
      <c r="GT536" s="132"/>
      <c r="HD536" s="132"/>
      <c r="HN536" s="132"/>
      <c r="HX536" s="132"/>
      <c r="IH536" s="132"/>
      <c r="IR536" s="132"/>
      <c r="JB536" s="132"/>
      <c r="JL536" s="132"/>
      <c r="JV536" s="132"/>
      <c r="KF536" s="132"/>
      <c r="KP536" s="132"/>
    </row>
    <row xmlns:x14ac="http://schemas.microsoft.com/office/spreadsheetml/2009/9/ac" r="537" s="3" customFormat="true" x14ac:dyDescent="0.25">
      <c r="A537" s="425"/>
      <c r="B537" s="132"/>
      <c r="L537" s="132"/>
      <c r="V537" s="132"/>
      <c r="AF537" s="132"/>
      <c r="AP537" s="132"/>
      <c r="AZ537" s="132"/>
      <c r="BJ537" s="132"/>
      <c r="BT537" s="132"/>
      <c r="CD537" s="132"/>
      <c r="CN537" s="132"/>
      <c r="CX537" s="132"/>
      <c r="CY537" s="132"/>
      <c r="CZ537" s="132"/>
      <c r="DA537" s="132"/>
      <c r="DB537" s="132"/>
      <c r="DC537" s="132"/>
      <c r="DD537" s="132"/>
      <c r="DE537" s="132"/>
      <c r="DH537" s="132"/>
      <c r="DR537" s="132"/>
      <c r="EB537" s="132"/>
      <c r="EL537" s="132"/>
      <c r="EV537" s="132"/>
      <c r="FF537" s="132"/>
      <c r="FP537" s="132"/>
      <c r="FZ537" s="132"/>
      <c r="GJ537" s="132"/>
      <c r="GT537" s="132"/>
      <c r="HD537" s="132"/>
      <c r="HN537" s="132"/>
      <c r="HX537" s="132"/>
      <c r="IH537" s="132"/>
      <c r="IR537" s="132"/>
      <c r="JB537" s="132"/>
      <c r="JL537" s="132"/>
      <c r="JV537" s="132"/>
      <c r="KF537" s="132"/>
      <c r="KP537" s="132"/>
    </row>
    <row xmlns:x14ac="http://schemas.microsoft.com/office/spreadsheetml/2009/9/ac" r="538" s="3" customFormat="true" x14ac:dyDescent="0.25">
      <c r="A538" s="425"/>
      <c r="B538" s="132"/>
      <c r="L538" s="132"/>
      <c r="V538" s="132"/>
      <c r="AF538" s="132"/>
      <c r="AP538" s="132"/>
      <c r="AZ538" s="132"/>
      <c r="BJ538" s="132"/>
      <c r="BT538" s="132"/>
      <c r="CD538" s="132"/>
      <c r="CN538" s="132"/>
      <c r="CX538" s="132"/>
      <c r="CY538" s="132"/>
      <c r="CZ538" s="132"/>
      <c r="DA538" s="132"/>
      <c r="DB538" s="132"/>
      <c r="DC538" s="132"/>
      <c r="DD538" s="132"/>
      <c r="DE538" s="132"/>
      <c r="DH538" s="132"/>
      <c r="DR538" s="132"/>
      <c r="EB538" s="132"/>
      <c r="EL538" s="132"/>
      <c r="EV538" s="132"/>
      <c r="FF538" s="132"/>
      <c r="FP538" s="132"/>
      <c r="FZ538" s="132"/>
      <c r="GJ538" s="132"/>
      <c r="GT538" s="132"/>
      <c r="HD538" s="132"/>
      <c r="HN538" s="132"/>
      <c r="HX538" s="132"/>
      <c r="IH538" s="132"/>
      <c r="IR538" s="132"/>
      <c r="JB538" s="132"/>
      <c r="JL538" s="132"/>
      <c r="JV538" s="132"/>
      <c r="KF538" s="132"/>
      <c r="KP538" s="132"/>
    </row>
    <row xmlns:x14ac="http://schemas.microsoft.com/office/spreadsheetml/2009/9/ac" r="539" s="3" customFormat="true" x14ac:dyDescent="0.25">
      <c r="A539" s="425"/>
      <c r="B539" s="132"/>
      <c r="L539" s="132"/>
      <c r="V539" s="132"/>
      <c r="AF539" s="132"/>
      <c r="AP539" s="132"/>
      <c r="AZ539" s="132"/>
      <c r="BJ539" s="132"/>
      <c r="BT539" s="132"/>
      <c r="CD539" s="132"/>
      <c r="CN539" s="132"/>
      <c r="CX539" s="132"/>
      <c r="CY539" s="132"/>
      <c r="CZ539" s="132"/>
      <c r="DA539" s="132"/>
      <c r="DB539" s="132"/>
      <c r="DC539" s="132"/>
      <c r="DD539" s="132"/>
      <c r="DE539" s="132"/>
      <c r="DH539" s="132"/>
      <c r="DR539" s="132"/>
      <c r="EB539" s="132"/>
      <c r="EL539" s="132"/>
      <c r="EV539" s="132"/>
      <c r="FF539" s="132"/>
      <c r="FP539" s="132"/>
      <c r="FZ539" s="132"/>
      <c r="GJ539" s="132"/>
      <c r="GT539" s="132"/>
      <c r="HD539" s="132"/>
      <c r="HN539" s="132"/>
      <c r="HX539" s="132"/>
      <c r="IH539" s="132"/>
      <c r="IR539" s="132"/>
      <c r="JB539" s="132"/>
      <c r="JL539" s="132"/>
      <c r="JV539" s="132"/>
      <c r="KF539" s="132"/>
      <c r="KP539" s="132"/>
    </row>
    <row xmlns:x14ac="http://schemas.microsoft.com/office/spreadsheetml/2009/9/ac" r="540" s="3" customFormat="true" x14ac:dyDescent="0.25">
      <c r="A540" s="425"/>
      <c r="B540" s="132"/>
      <c r="L540" s="132"/>
      <c r="V540" s="132"/>
      <c r="AF540" s="132"/>
      <c r="AP540" s="132"/>
      <c r="AZ540" s="132"/>
      <c r="BJ540" s="132"/>
      <c r="BT540" s="132"/>
      <c r="CD540" s="132"/>
      <c r="CN540" s="132"/>
      <c r="CX540" s="132"/>
      <c r="CY540" s="132"/>
      <c r="CZ540" s="132"/>
      <c r="DA540" s="132"/>
      <c r="DB540" s="132"/>
      <c r="DC540" s="132"/>
      <c r="DD540" s="132"/>
      <c r="DE540" s="132"/>
      <c r="DH540" s="132"/>
      <c r="DR540" s="132"/>
      <c r="EB540" s="132"/>
      <c r="EL540" s="132"/>
      <c r="EV540" s="132"/>
      <c r="FF540" s="132"/>
      <c r="FP540" s="132"/>
      <c r="FZ540" s="132"/>
      <c r="GJ540" s="132"/>
      <c r="GT540" s="132"/>
      <c r="HD540" s="132"/>
      <c r="HN540" s="132"/>
      <c r="HX540" s="132"/>
      <c r="IH540" s="132"/>
      <c r="IR540" s="132"/>
      <c r="JB540" s="132"/>
      <c r="JL540" s="132"/>
      <c r="JV540" s="132"/>
      <c r="KF540" s="132"/>
      <c r="KP540" s="132"/>
    </row>
    <row xmlns:x14ac="http://schemas.microsoft.com/office/spreadsheetml/2009/9/ac" r="541" s="3" customFormat="true" x14ac:dyDescent="0.25">
      <c r="A541" s="425"/>
      <c r="B541" s="132"/>
      <c r="L541" s="132"/>
      <c r="V541" s="132"/>
      <c r="AF541" s="132"/>
      <c r="AP541" s="132"/>
      <c r="AZ541" s="132"/>
      <c r="BJ541" s="132"/>
      <c r="BT541" s="132"/>
      <c r="CD541" s="132"/>
      <c r="CN541" s="132"/>
      <c r="CX541" s="132"/>
      <c r="CY541" s="132"/>
      <c r="CZ541" s="132"/>
      <c r="DA541" s="132"/>
      <c r="DB541" s="132"/>
      <c r="DC541" s="132"/>
      <c r="DD541" s="132"/>
      <c r="DE541" s="132"/>
      <c r="DH541" s="132"/>
      <c r="DR541" s="132"/>
      <c r="EB541" s="132"/>
      <c r="EL541" s="132"/>
      <c r="EV541" s="132"/>
      <c r="FF541" s="132"/>
      <c r="FP541" s="132"/>
      <c r="FZ541" s="132"/>
      <c r="GJ541" s="132"/>
      <c r="GT541" s="132"/>
      <c r="HD541" s="132"/>
      <c r="HN541" s="132"/>
      <c r="HX541" s="132"/>
      <c r="IH541" s="132"/>
      <c r="IR541" s="132"/>
      <c r="JB541" s="132"/>
      <c r="JL541" s="132"/>
      <c r="JV541" s="132"/>
      <c r="KF541" s="132"/>
      <c r="KP541" s="132"/>
    </row>
    <row xmlns:x14ac="http://schemas.microsoft.com/office/spreadsheetml/2009/9/ac" r="542" s="3" customFormat="true" x14ac:dyDescent="0.25">
      <c r="A542" s="425"/>
      <c r="B542" s="132"/>
      <c r="L542" s="132"/>
      <c r="V542" s="132"/>
      <c r="AF542" s="132"/>
      <c r="AP542" s="132"/>
      <c r="AZ542" s="132"/>
      <c r="BJ542" s="132"/>
      <c r="BT542" s="132"/>
      <c r="CD542" s="132"/>
      <c r="CN542" s="132"/>
      <c r="CX542" s="132"/>
      <c r="CY542" s="132"/>
      <c r="CZ542" s="132"/>
      <c r="DA542" s="132"/>
      <c r="DB542" s="132"/>
      <c r="DC542" s="132"/>
      <c r="DD542" s="132"/>
      <c r="DE542" s="132"/>
      <c r="DH542" s="132"/>
      <c r="DR542" s="132"/>
      <c r="EB542" s="132"/>
      <c r="EL542" s="132"/>
      <c r="EV542" s="132"/>
      <c r="FF542" s="132"/>
      <c r="FP542" s="132"/>
      <c r="FZ542" s="132"/>
      <c r="GJ542" s="132"/>
      <c r="GT542" s="132"/>
      <c r="HD542" s="132"/>
      <c r="HN542" s="132"/>
      <c r="HX542" s="132"/>
      <c r="IH542" s="132"/>
      <c r="IR542" s="132"/>
      <c r="JB542" s="132"/>
      <c r="JL542" s="132"/>
      <c r="JV542" s="132"/>
      <c r="KF542" s="132"/>
      <c r="KP542" s="132"/>
    </row>
    <row xmlns:x14ac="http://schemas.microsoft.com/office/spreadsheetml/2009/9/ac" r="543" s="3" customFormat="true" x14ac:dyDescent="0.25">
      <c r="A543" s="425"/>
      <c r="B543" s="132"/>
      <c r="L543" s="132"/>
      <c r="V543" s="132"/>
      <c r="AF543" s="132"/>
      <c r="AP543" s="132"/>
      <c r="AZ543" s="132"/>
      <c r="BJ543" s="132"/>
      <c r="BT543" s="132"/>
      <c r="CD543" s="132"/>
      <c r="CN543" s="132"/>
      <c r="CX543" s="132"/>
      <c r="CY543" s="132"/>
      <c r="CZ543" s="132"/>
      <c r="DA543" s="132"/>
      <c r="DB543" s="132"/>
      <c r="DC543" s="132"/>
      <c r="DD543" s="132"/>
      <c r="DE543" s="132"/>
      <c r="DH543" s="132"/>
      <c r="DR543" s="132"/>
      <c r="EB543" s="132"/>
      <c r="EL543" s="132"/>
      <c r="EV543" s="132"/>
      <c r="FF543" s="132"/>
      <c r="FP543" s="132"/>
      <c r="FZ543" s="132"/>
      <c r="GJ543" s="132"/>
      <c r="GT543" s="132"/>
      <c r="HD543" s="132"/>
      <c r="HN543" s="132"/>
      <c r="HX543" s="132"/>
      <c r="IH543" s="132"/>
      <c r="IR543" s="132"/>
      <c r="JB543" s="132"/>
      <c r="JL543" s="132"/>
      <c r="JV543" s="132"/>
      <c r="KF543" s="132"/>
      <c r="KP543" s="132"/>
    </row>
    <row xmlns:x14ac="http://schemas.microsoft.com/office/spreadsheetml/2009/9/ac" r="544" s="3" customFormat="true" x14ac:dyDescent="0.25">
      <c r="A544" s="425"/>
      <c r="B544" s="132"/>
      <c r="L544" s="132"/>
      <c r="V544" s="132"/>
      <c r="AF544" s="132"/>
      <c r="AP544" s="132"/>
      <c r="AZ544" s="132"/>
      <c r="BJ544" s="132"/>
      <c r="BT544" s="132"/>
      <c r="CD544" s="132"/>
      <c r="CN544" s="132"/>
      <c r="CX544" s="132"/>
      <c r="CY544" s="132"/>
      <c r="CZ544" s="132"/>
      <c r="DA544" s="132"/>
      <c r="DB544" s="132"/>
      <c r="DC544" s="132"/>
      <c r="DD544" s="132"/>
      <c r="DE544" s="132"/>
      <c r="DH544" s="132"/>
      <c r="DR544" s="132"/>
      <c r="EB544" s="132"/>
      <c r="EL544" s="132"/>
      <c r="EV544" s="132"/>
      <c r="FF544" s="132"/>
      <c r="FP544" s="132"/>
      <c r="FZ544" s="132"/>
      <c r="GJ544" s="132"/>
      <c r="GT544" s="132"/>
      <c r="HD544" s="132"/>
      <c r="HN544" s="132"/>
      <c r="HX544" s="132"/>
      <c r="IH544" s="132"/>
      <c r="IR544" s="132"/>
      <c r="JB544" s="132"/>
      <c r="JL544" s="132"/>
      <c r="JV544" s="132"/>
      <c r="KF544" s="132"/>
      <c r="KP544" s="132"/>
    </row>
    <row xmlns:x14ac="http://schemas.microsoft.com/office/spreadsheetml/2009/9/ac" r="545" s="3" customFormat="true" x14ac:dyDescent="0.25">
      <c r="A545" s="425"/>
      <c r="B545" s="132"/>
      <c r="L545" s="132"/>
      <c r="V545" s="132"/>
      <c r="AF545" s="132"/>
      <c r="AP545" s="132"/>
      <c r="AZ545" s="132"/>
      <c r="BJ545" s="132"/>
      <c r="BT545" s="132"/>
      <c r="CD545" s="132"/>
      <c r="CN545" s="132"/>
      <c r="CX545" s="132"/>
      <c r="CY545" s="132"/>
      <c r="CZ545" s="132"/>
      <c r="DA545" s="132"/>
      <c r="DB545" s="132"/>
      <c r="DC545" s="132"/>
      <c r="DD545" s="132"/>
      <c r="DE545" s="132"/>
      <c r="DH545" s="132"/>
      <c r="DR545" s="132"/>
      <c r="EB545" s="132"/>
      <c r="EL545" s="132"/>
      <c r="EV545" s="132"/>
      <c r="FF545" s="132"/>
      <c r="FP545" s="132"/>
      <c r="FZ545" s="132"/>
      <c r="GJ545" s="132"/>
      <c r="GT545" s="132"/>
      <c r="HD545" s="132"/>
      <c r="HN545" s="132"/>
      <c r="HX545" s="132"/>
      <c r="IH545" s="132"/>
      <c r="IR545" s="132"/>
      <c r="JB545" s="132"/>
      <c r="JL545" s="132"/>
      <c r="JV545" s="132"/>
      <c r="KF545" s="132"/>
      <c r="KP545" s="132"/>
    </row>
    <row xmlns:x14ac="http://schemas.microsoft.com/office/spreadsheetml/2009/9/ac" r="546" s="3" customFormat="true" x14ac:dyDescent="0.25">
      <c r="A546" s="425"/>
      <c r="B546" s="132"/>
      <c r="L546" s="132"/>
      <c r="V546" s="132"/>
      <c r="AF546" s="132"/>
      <c r="AP546" s="132"/>
      <c r="AZ546" s="132"/>
      <c r="BJ546" s="132"/>
      <c r="BT546" s="132"/>
      <c r="CD546" s="132"/>
      <c r="CN546" s="132"/>
      <c r="CX546" s="132"/>
      <c r="CY546" s="132"/>
      <c r="CZ546" s="132"/>
      <c r="DA546" s="132"/>
      <c r="DB546" s="132"/>
      <c r="DC546" s="132"/>
      <c r="DD546" s="132"/>
      <c r="DE546" s="132"/>
      <c r="DH546" s="132"/>
      <c r="DR546" s="132"/>
      <c r="EB546" s="132"/>
      <c r="EL546" s="132"/>
      <c r="EV546" s="132"/>
      <c r="FF546" s="132"/>
      <c r="FP546" s="132"/>
      <c r="FZ546" s="132"/>
      <c r="GJ546" s="132"/>
      <c r="GT546" s="132"/>
      <c r="HD546" s="132"/>
      <c r="HN546" s="132"/>
      <c r="HX546" s="132"/>
      <c r="IH546" s="132"/>
      <c r="IR546" s="132"/>
      <c r="JB546" s="132"/>
      <c r="JL546" s="132"/>
      <c r="JV546" s="132"/>
      <c r="KF546" s="132"/>
      <c r="KP546" s="132"/>
    </row>
    <row xmlns:x14ac="http://schemas.microsoft.com/office/spreadsheetml/2009/9/ac" r="547" s="3" customFormat="true" x14ac:dyDescent="0.25">
      <c r="A547" s="425"/>
      <c r="B547" s="132"/>
      <c r="L547" s="132"/>
      <c r="V547" s="132"/>
      <c r="AF547" s="132"/>
      <c r="AP547" s="132"/>
      <c r="AZ547" s="132"/>
      <c r="BJ547" s="132"/>
      <c r="BT547" s="132"/>
      <c r="CD547" s="132"/>
      <c r="CN547" s="132"/>
      <c r="CX547" s="132"/>
      <c r="CY547" s="132"/>
      <c r="CZ547" s="132"/>
      <c r="DA547" s="132"/>
      <c r="DB547" s="132"/>
      <c r="DC547" s="132"/>
      <c r="DD547" s="132"/>
      <c r="DE547" s="132"/>
      <c r="DH547" s="132"/>
      <c r="DR547" s="132"/>
      <c r="EB547" s="132"/>
      <c r="EL547" s="132"/>
      <c r="EV547" s="132"/>
      <c r="FF547" s="132"/>
      <c r="FP547" s="132"/>
      <c r="FZ547" s="132"/>
      <c r="GJ547" s="132"/>
      <c r="GT547" s="132"/>
      <c r="HD547" s="132"/>
      <c r="HN547" s="132"/>
      <c r="HX547" s="132"/>
      <c r="IH547" s="132"/>
      <c r="IR547" s="132"/>
      <c r="JB547" s="132"/>
      <c r="JL547" s="132"/>
      <c r="JV547" s="132"/>
      <c r="KF547" s="132"/>
      <c r="KP547" s="132"/>
    </row>
    <row xmlns:x14ac="http://schemas.microsoft.com/office/spreadsheetml/2009/9/ac" r="548" s="3" customFormat="true" x14ac:dyDescent="0.25">
      <c r="A548" s="425"/>
      <c r="B548" s="132"/>
      <c r="L548" s="132"/>
      <c r="V548" s="132"/>
      <c r="AF548" s="132"/>
      <c r="AP548" s="132"/>
      <c r="AZ548" s="132"/>
      <c r="BJ548" s="132"/>
      <c r="BT548" s="132"/>
      <c r="CD548" s="132"/>
      <c r="CN548" s="132"/>
      <c r="CX548" s="132"/>
      <c r="CY548" s="132"/>
      <c r="CZ548" s="132"/>
      <c r="DA548" s="132"/>
      <c r="DB548" s="132"/>
      <c r="DC548" s="132"/>
      <c r="DD548" s="132"/>
      <c r="DE548" s="132"/>
      <c r="DH548" s="132"/>
      <c r="DR548" s="132"/>
      <c r="EB548" s="132"/>
      <c r="EL548" s="132"/>
      <c r="EV548" s="132"/>
      <c r="FF548" s="132"/>
      <c r="FP548" s="132"/>
      <c r="FZ548" s="132"/>
      <c r="GJ548" s="132"/>
      <c r="GT548" s="132"/>
      <c r="HD548" s="132"/>
      <c r="HN548" s="132"/>
      <c r="HX548" s="132"/>
      <c r="IH548" s="132"/>
      <c r="IR548" s="132"/>
      <c r="JB548" s="132"/>
      <c r="JL548" s="132"/>
      <c r="JV548" s="132"/>
      <c r="KF548" s="132"/>
      <c r="KP548" s="132"/>
    </row>
    <row xmlns:x14ac="http://schemas.microsoft.com/office/spreadsheetml/2009/9/ac" r="549" s="3" customFormat="true" x14ac:dyDescent="0.25">
      <c r="A549" s="425"/>
      <c r="B549" s="132"/>
      <c r="L549" s="132"/>
      <c r="V549" s="132"/>
      <c r="AF549" s="132"/>
      <c r="AP549" s="132"/>
      <c r="AZ549" s="132"/>
      <c r="BJ549" s="132"/>
      <c r="BT549" s="132"/>
      <c r="CD549" s="132"/>
      <c r="CN549" s="132"/>
      <c r="CX549" s="132"/>
      <c r="CY549" s="132"/>
      <c r="CZ549" s="132"/>
      <c r="DA549" s="132"/>
      <c r="DB549" s="132"/>
      <c r="DC549" s="132"/>
      <c r="DD549" s="132"/>
      <c r="DE549" s="132"/>
      <c r="DH549" s="132"/>
      <c r="DR549" s="132"/>
      <c r="EB549" s="132"/>
      <c r="EL549" s="132"/>
      <c r="EV549" s="132"/>
      <c r="FF549" s="132"/>
      <c r="FP549" s="132"/>
      <c r="FZ549" s="132"/>
      <c r="GJ549" s="132"/>
      <c r="GT549" s="132"/>
      <c r="HD549" s="132"/>
      <c r="HN549" s="132"/>
      <c r="HX549" s="132"/>
      <c r="IH549" s="132"/>
      <c r="IR549" s="132"/>
      <c r="JB549" s="132"/>
      <c r="JL549" s="132"/>
      <c r="JV549" s="132"/>
      <c r="KF549" s="132"/>
      <c r="KP549" s="132"/>
    </row>
    <row xmlns:x14ac="http://schemas.microsoft.com/office/spreadsheetml/2009/9/ac" r="550" s="3" customFormat="true" x14ac:dyDescent="0.25">
      <c r="A550" s="425"/>
      <c r="B550" s="132"/>
      <c r="L550" s="132"/>
      <c r="V550" s="132"/>
      <c r="AF550" s="132"/>
      <c r="AP550" s="132"/>
      <c r="AZ550" s="132"/>
      <c r="BJ550" s="132"/>
      <c r="BT550" s="132"/>
      <c r="CD550" s="132"/>
      <c r="CN550" s="132"/>
      <c r="CX550" s="132"/>
      <c r="CY550" s="132"/>
      <c r="CZ550" s="132"/>
      <c r="DA550" s="132"/>
      <c r="DB550" s="132"/>
      <c r="DC550" s="132"/>
      <c r="DD550" s="132"/>
      <c r="DE550" s="132"/>
      <c r="DH550" s="132"/>
      <c r="DR550" s="132"/>
      <c r="EB550" s="132"/>
      <c r="EL550" s="132"/>
      <c r="EV550" s="132"/>
      <c r="FF550" s="132"/>
      <c r="FP550" s="132"/>
      <c r="FZ550" s="132"/>
      <c r="GJ550" s="132"/>
      <c r="GT550" s="132"/>
      <c r="HD550" s="132"/>
      <c r="HN550" s="132"/>
      <c r="HX550" s="132"/>
      <c r="IH550" s="132"/>
      <c r="IR550" s="132"/>
      <c r="JB550" s="132"/>
      <c r="JL550" s="132"/>
      <c r="JV550" s="132"/>
      <c r="KF550" s="132"/>
      <c r="KP550" s="132"/>
    </row>
    <row xmlns:x14ac="http://schemas.microsoft.com/office/spreadsheetml/2009/9/ac" r="551" s="3" customFormat="true" x14ac:dyDescent="0.25">
      <c r="A551" s="425"/>
      <c r="B551" s="132"/>
      <c r="L551" s="132"/>
      <c r="V551" s="132"/>
      <c r="AF551" s="132"/>
      <c r="AP551" s="132"/>
      <c r="AZ551" s="132"/>
      <c r="BJ551" s="132"/>
      <c r="BT551" s="132"/>
      <c r="CD551" s="132"/>
      <c r="CN551" s="132"/>
      <c r="CX551" s="132"/>
      <c r="CY551" s="132"/>
      <c r="CZ551" s="132"/>
      <c r="DA551" s="132"/>
      <c r="DB551" s="132"/>
      <c r="DC551" s="132"/>
      <c r="DD551" s="132"/>
      <c r="DE551" s="132"/>
      <c r="DH551" s="132"/>
      <c r="DR551" s="132"/>
      <c r="EB551" s="132"/>
      <c r="EL551" s="132"/>
      <c r="EV551" s="132"/>
      <c r="FF551" s="132"/>
      <c r="FP551" s="132"/>
      <c r="FZ551" s="132"/>
      <c r="GJ551" s="132"/>
      <c r="GT551" s="132"/>
      <c r="HD551" s="132"/>
      <c r="HN551" s="132"/>
      <c r="HX551" s="132"/>
      <c r="IH551" s="132"/>
      <c r="IR551" s="132"/>
      <c r="JB551" s="132"/>
      <c r="JL551" s="132"/>
      <c r="JV551" s="132"/>
      <c r="KF551" s="132"/>
      <c r="KP551" s="132"/>
    </row>
    <row xmlns:x14ac="http://schemas.microsoft.com/office/spreadsheetml/2009/9/ac" r="552" s="3" customFormat="true" x14ac:dyDescent="0.25">
      <c r="A552" s="425"/>
      <c r="B552" s="132"/>
      <c r="L552" s="132"/>
      <c r="V552" s="132"/>
      <c r="AF552" s="132"/>
      <c r="AP552" s="132"/>
      <c r="AZ552" s="132"/>
      <c r="BJ552" s="132"/>
      <c r="BT552" s="132"/>
      <c r="CD552" s="132"/>
      <c r="CN552" s="132"/>
      <c r="CX552" s="132"/>
      <c r="CY552" s="132"/>
      <c r="CZ552" s="132"/>
      <c r="DA552" s="132"/>
      <c r="DB552" s="132"/>
      <c r="DC552" s="132"/>
      <c r="DD552" s="132"/>
      <c r="DE552" s="132"/>
      <c r="DH552" s="132"/>
      <c r="DR552" s="132"/>
      <c r="EB552" s="132"/>
      <c r="EL552" s="132"/>
      <c r="EV552" s="132"/>
      <c r="FF552" s="132"/>
      <c r="FP552" s="132"/>
      <c r="FZ552" s="132"/>
      <c r="GJ552" s="132"/>
      <c r="GT552" s="132"/>
      <c r="HD552" s="132"/>
      <c r="HN552" s="132"/>
      <c r="HX552" s="132"/>
      <c r="IH552" s="132"/>
      <c r="IR552" s="132"/>
      <c r="JB552" s="132"/>
      <c r="JL552" s="132"/>
      <c r="JV552" s="132"/>
      <c r="KF552" s="132"/>
      <c r="KP552" s="132"/>
    </row>
    <row xmlns:x14ac="http://schemas.microsoft.com/office/spreadsheetml/2009/9/ac" r="553" s="3" customFormat="true" x14ac:dyDescent="0.25">
      <c r="A553" s="425"/>
      <c r="B553" s="132"/>
      <c r="L553" s="132"/>
      <c r="V553" s="132"/>
      <c r="AF553" s="132"/>
      <c r="AP553" s="132"/>
      <c r="AZ553" s="132"/>
      <c r="BJ553" s="132"/>
      <c r="BT553" s="132"/>
      <c r="CD553" s="132"/>
      <c r="CN553" s="132"/>
      <c r="CX553" s="132"/>
      <c r="CY553" s="132"/>
      <c r="CZ553" s="132"/>
      <c r="DA553" s="132"/>
      <c r="DB553" s="132"/>
      <c r="DC553" s="132"/>
      <c r="DD553" s="132"/>
      <c r="DE553" s="132"/>
      <c r="DH553" s="132"/>
      <c r="DR553" s="132"/>
      <c r="EB553" s="132"/>
      <c r="EL553" s="132"/>
      <c r="EV553" s="132"/>
      <c r="FF553" s="132"/>
      <c r="FP553" s="132"/>
      <c r="FZ553" s="132"/>
      <c r="GJ553" s="132"/>
      <c r="GT553" s="132"/>
      <c r="HD553" s="132"/>
      <c r="HN553" s="132"/>
      <c r="HX553" s="132"/>
      <c r="IH553" s="132"/>
      <c r="IR553" s="132"/>
      <c r="JB553" s="132"/>
      <c r="JL553" s="132"/>
      <c r="JV553" s="132"/>
      <c r="KF553" s="132"/>
      <c r="KP553" s="132"/>
    </row>
    <row xmlns:x14ac="http://schemas.microsoft.com/office/spreadsheetml/2009/9/ac" r="554" s="3" customFormat="true" x14ac:dyDescent="0.25">
      <c r="A554" s="425"/>
      <c r="B554" s="132"/>
      <c r="L554" s="132"/>
      <c r="V554" s="132"/>
      <c r="AF554" s="132"/>
      <c r="AP554" s="132"/>
      <c r="AZ554" s="132"/>
      <c r="BJ554" s="132"/>
      <c r="BT554" s="132"/>
      <c r="CD554" s="132"/>
      <c r="CN554" s="132"/>
      <c r="CX554" s="132"/>
      <c r="CY554" s="132"/>
      <c r="CZ554" s="132"/>
      <c r="DA554" s="132"/>
      <c r="DB554" s="132"/>
      <c r="DC554" s="132"/>
      <c r="DD554" s="132"/>
      <c r="DE554" s="132"/>
      <c r="DH554" s="132"/>
      <c r="DR554" s="132"/>
      <c r="EB554" s="132"/>
      <c r="EL554" s="132"/>
      <c r="EV554" s="132"/>
      <c r="FF554" s="132"/>
      <c r="FP554" s="132"/>
      <c r="FZ554" s="132"/>
      <c r="GJ554" s="132"/>
      <c r="GT554" s="132"/>
      <c r="HD554" s="132"/>
      <c r="HN554" s="132"/>
      <c r="HX554" s="132"/>
      <c r="IH554" s="132"/>
      <c r="IR554" s="132"/>
      <c r="JB554" s="132"/>
      <c r="JL554" s="132"/>
      <c r="JV554" s="132"/>
      <c r="KF554" s="132"/>
      <c r="KP554" s="132"/>
    </row>
    <row xmlns:x14ac="http://schemas.microsoft.com/office/spreadsheetml/2009/9/ac" r="555" s="3" customFormat="true" x14ac:dyDescent="0.25">
      <c r="A555" s="425"/>
      <c r="B555" s="132"/>
      <c r="L555" s="132"/>
      <c r="V555" s="132"/>
      <c r="AF555" s="132"/>
      <c r="AP555" s="132"/>
      <c r="AZ555" s="132"/>
      <c r="BJ555" s="132"/>
      <c r="BT555" s="132"/>
      <c r="CD555" s="132"/>
      <c r="CN555" s="132"/>
      <c r="CX555" s="132"/>
      <c r="CY555" s="132"/>
      <c r="CZ555" s="132"/>
      <c r="DA555" s="132"/>
      <c r="DB555" s="132"/>
      <c r="DC555" s="132"/>
      <c r="DD555" s="132"/>
      <c r="DE555" s="132"/>
      <c r="DH555" s="132"/>
      <c r="DR555" s="132"/>
      <c r="EB555" s="132"/>
      <c r="EL555" s="132"/>
      <c r="EV555" s="132"/>
      <c r="FF555" s="132"/>
      <c r="FP555" s="132"/>
      <c r="FZ555" s="132"/>
      <c r="GJ555" s="132"/>
      <c r="GT555" s="132"/>
      <c r="HD555" s="132"/>
      <c r="HN555" s="132"/>
      <c r="HX555" s="132"/>
      <c r="IH555" s="132"/>
      <c r="IR555" s="132"/>
      <c r="JB555" s="132"/>
      <c r="JL555" s="132"/>
      <c r="JV555" s="132"/>
      <c r="KF555" s="132"/>
      <c r="KP555" s="132"/>
    </row>
    <row xmlns:x14ac="http://schemas.microsoft.com/office/spreadsheetml/2009/9/ac" r="556" s="3" customFormat="true" x14ac:dyDescent="0.25">
      <c r="A556" s="425"/>
      <c r="B556" s="132"/>
      <c r="L556" s="132"/>
      <c r="V556" s="132"/>
      <c r="AF556" s="132"/>
      <c r="AP556" s="132"/>
      <c r="AZ556" s="132"/>
      <c r="BJ556" s="132"/>
      <c r="BT556" s="132"/>
      <c r="CD556" s="132"/>
      <c r="CN556" s="132"/>
      <c r="CX556" s="132"/>
      <c r="CY556" s="132"/>
      <c r="CZ556" s="132"/>
      <c r="DA556" s="132"/>
      <c r="DB556" s="132"/>
      <c r="DC556" s="132"/>
      <c r="DD556" s="132"/>
      <c r="DE556" s="132"/>
      <c r="DH556" s="132"/>
      <c r="DR556" s="132"/>
      <c r="EB556" s="132"/>
      <c r="EL556" s="132"/>
      <c r="EV556" s="132"/>
      <c r="FF556" s="132"/>
      <c r="FP556" s="132"/>
      <c r="FZ556" s="132"/>
      <c r="GJ556" s="132"/>
      <c r="GT556" s="132"/>
      <c r="HD556" s="132"/>
      <c r="HN556" s="132"/>
      <c r="HX556" s="132"/>
      <c r="IH556" s="132"/>
      <c r="IR556" s="132"/>
      <c r="JB556" s="132"/>
      <c r="JL556" s="132"/>
      <c r="JV556" s="132"/>
      <c r="KF556" s="132"/>
      <c r="KP556" s="132"/>
    </row>
    <row xmlns:x14ac="http://schemas.microsoft.com/office/spreadsheetml/2009/9/ac" r="557" s="3" customFormat="true" x14ac:dyDescent="0.25">
      <c r="A557" s="425"/>
      <c r="B557" s="132"/>
      <c r="L557" s="132"/>
      <c r="V557" s="132"/>
      <c r="AF557" s="132"/>
      <c r="AP557" s="132"/>
      <c r="AZ557" s="132"/>
      <c r="BJ557" s="132"/>
      <c r="BT557" s="132"/>
      <c r="CD557" s="132"/>
      <c r="CN557" s="132"/>
      <c r="CX557" s="132"/>
      <c r="CY557" s="132"/>
      <c r="CZ557" s="132"/>
      <c r="DA557" s="132"/>
      <c r="DB557" s="132"/>
      <c r="DC557" s="132"/>
      <c r="DD557" s="132"/>
      <c r="DE557" s="132"/>
      <c r="DH557" s="132"/>
      <c r="DR557" s="132"/>
      <c r="EB557" s="132"/>
      <c r="EL557" s="132"/>
      <c r="EV557" s="132"/>
      <c r="FF557" s="132"/>
      <c r="FP557" s="132"/>
      <c r="FZ557" s="132"/>
      <c r="GJ557" s="132"/>
      <c r="GT557" s="132"/>
      <c r="HD557" s="132"/>
      <c r="HN557" s="132"/>
      <c r="HX557" s="132"/>
      <c r="IH557" s="132"/>
      <c r="IR557" s="132"/>
      <c r="JB557" s="132"/>
      <c r="JL557" s="132"/>
      <c r="JV557" s="132"/>
      <c r="KF557" s="132"/>
      <c r="KP557" s="132"/>
    </row>
    <row xmlns:x14ac="http://schemas.microsoft.com/office/spreadsheetml/2009/9/ac" r="558" s="3" customFormat="true" x14ac:dyDescent="0.25">
      <c r="A558" s="425"/>
      <c r="B558" s="132"/>
      <c r="L558" s="132"/>
      <c r="V558" s="132"/>
      <c r="AF558" s="132"/>
      <c r="AP558" s="132"/>
      <c r="AZ558" s="132"/>
      <c r="BJ558" s="132"/>
      <c r="BT558" s="132"/>
      <c r="CD558" s="132"/>
      <c r="CN558" s="132"/>
      <c r="CX558" s="132"/>
      <c r="CY558" s="132"/>
      <c r="CZ558" s="132"/>
      <c r="DA558" s="132"/>
      <c r="DB558" s="132"/>
      <c r="DC558" s="132"/>
      <c r="DD558" s="132"/>
      <c r="DE558" s="132"/>
      <c r="DH558" s="132"/>
      <c r="DR558" s="132"/>
      <c r="EB558" s="132"/>
      <c r="EL558" s="132"/>
      <c r="EV558" s="132"/>
      <c r="FF558" s="132"/>
      <c r="FP558" s="132"/>
      <c r="FZ558" s="132"/>
      <c r="GJ558" s="132"/>
      <c r="GT558" s="132"/>
      <c r="HD558" s="132"/>
      <c r="HN558" s="132"/>
      <c r="HX558" s="132"/>
      <c r="IH558" s="132"/>
      <c r="IR558" s="132"/>
      <c r="JB558" s="132"/>
      <c r="JL558" s="132"/>
      <c r="JV558" s="132"/>
      <c r="KF558" s="132"/>
      <c r="KP558" s="132"/>
    </row>
    <row xmlns:x14ac="http://schemas.microsoft.com/office/spreadsheetml/2009/9/ac" r="559" s="3" customFormat="true" x14ac:dyDescent="0.25">
      <c r="A559" s="425"/>
      <c r="B559" s="132"/>
      <c r="L559" s="132"/>
      <c r="V559" s="132"/>
      <c r="AF559" s="132"/>
      <c r="AP559" s="132"/>
      <c r="AZ559" s="132"/>
      <c r="BJ559" s="132"/>
      <c r="BT559" s="132"/>
      <c r="CD559" s="132"/>
      <c r="CN559" s="132"/>
      <c r="CX559" s="132"/>
      <c r="CY559" s="132"/>
      <c r="CZ559" s="132"/>
      <c r="DA559" s="132"/>
      <c r="DB559" s="132"/>
      <c r="DC559" s="132"/>
      <c r="DD559" s="132"/>
      <c r="DE559" s="132"/>
      <c r="DH559" s="132"/>
      <c r="DR559" s="132"/>
      <c r="EB559" s="132"/>
      <c r="EL559" s="132"/>
      <c r="EV559" s="132"/>
      <c r="FF559" s="132"/>
      <c r="FP559" s="132"/>
      <c r="FZ559" s="132"/>
      <c r="GJ559" s="132"/>
      <c r="GT559" s="132"/>
      <c r="HD559" s="132"/>
      <c r="HN559" s="132"/>
      <c r="HX559" s="132"/>
      <c r="IH559" s="132"/>
      <c r="IR559" s="132"/>
      <c r="JB559" s="132"/>
      <c r="JL559" s="132"/>
      <c r="JV559" s="132"/>
      <c r="KF559" s="132"/>
      <c r="KP559" s="132"/>
    </row>
    <row xmlns:x14ac="http://schemas.microsoft.com/office/spreadsheetml/2009/9/ac" r="560" s="3" customFormat="true" x14ac:dyDescent="0.25">
      <c r="A560" s="425"/>
      <c r="B560" s="132"/>
      <c r="L560" s="132"/>
      <c r="V560" s="132"/>
      <c r="AF560" s="132"/>
      <c r="AP560" s="132"/>
      <c r="AZ560" s="132"/>
      <c r="BJ560" s="132"/>
      <c r="BT560" s="132"/>
      <c r="CD560" s="132"/>
      <c r="CN560" s="132"/>
      <c r="CX560" s="132"/>
      <c r="CY560" s="132"/>
      <c r="CZ560" s="132"/>
      <c r="DA560" s="132"/>
      <c r="DB560" s="132"/>
      <c r="DC560" s="132"/>
      <c r="DD560" s="132"/>
      <c r="DE560" s="132"/>
      <c r="DH560" s="132"/>
      <c r="DR560" s="132"/>
      <c r="EB560" s="132"/>
      <c r="EL560" s="132"/>
      <c r="EV560" s="132"/>
      <c r="FF560" s="132"/>
      <c r="FP560" s="132"/>
      <c r="FZ560" s="132"/>
      <c r="GJ560" s="132"/>
      <c r="GT560" s="132"/>
      <c r="HD560" s="132"/>
      <c r="HN560" s="132"/>
      <c r="HX560" s="132"/>
      <c r="IH560" s="132"/>
      <c r="IR560" s="132"/>
      <c r="JB560" s="132"/>
      <c r="JL560" s="132"/>
      <c r="JV560" s="132"/>
      <c r="KF560" s="132"/>
      <c r="KP560" s="132"/>
    </row>
    <row xmlns:x14ac="http://schemas.microsoft.com/office/spreadsheetml/2009/9/ac" r="561" s="3" customFormat="true" x14ac:dyDescent="0.25">
      <c r="A561" s="425"/>
      <c r="B561" s="132"/>
      <c r="L561" s="132"/>
      <c r="V561" s="132"/>
      <c r="AF561" s="132"/>
      <c r="AP561" s="132"/>
      <c r="AZ561" s="132"/>
      <c r="BJ561" s="132"/>
      <c r="BT561" s="132"/>
      <c r="CD561" s="132"/>
      <c r="CN561" s="132"/>
      <c r="CX561" s="132"/>
      <c r="CY561" s="132"/>
      <c r="CZ561" s="132"/>
      <c r="DA561" s="132"/>
      <c r="DB561" s="132"/>
      <c r="DC561" s="132"/>
      <c r="DD561" s="132"/>
      <c r="DE561" s="132"/>
      <c r="DH561" s="132"/>
      <c r="DR561" s="132"/>
      <c r="EB561" s="132"/>
      <c r="EL561" s="132"/>
      <c r="EV561" s="132"/>
      <c r="FF561" s="132"/>
      <c r="FP561" s="132"/>
      <c r="FZ561" s="132"/>
      <c r="GJ561" s="132"/>
      <c r="GT561" s="132"/>
      <c r="HD561" s="132"/>
      <c r="HN561" s="132"/>
      <c r="HX561" s="132"/>
      <c r="IH561" s="132"/>
      <c r="IR561" s="132"/>
      <c r="JB561" s="132"/>
      <c r="JL561" s="132"/>
      <c r="JV561" s="132"/>
      <c r="KF561" s="132"/>
      <c r="KP561" s="132"/>
    </row>
    <row xmlns:x14ac="http://schemas.microsoft.com/office/spreadsheetml/2009/9/ac" r="562" s="3" customFormat="true" x14ac:dyDescent="0.25">
      <c r="A562" s="425"/>
      <c r="B562" s="132"/>
      <c r="L562" s="132"/>
      <c r="V562" s="132"/>
      <c r="AF562" s="132"/>
      <c r="AP562" s="132"/>
      <c r="AZ562" s="132"/>
      <c r="BJ562" s="132"/>
      <c r="BT562" s="132"/>
      <c r="CD562" s="132"/>
      <c r="CN562" s="132"/>
      <c r="CX562" s="132"/>
      <c r="CY562" s="132"/>
      <c r="CZ562" s="132"/>
      <c r="DA562" s="132"/>
      <c r="DB562" s="132"/>
      <c r="DC562" s="132"/>
      <c r="DD562" s="132"/>
      <c r="DE562" s="132"/>
      <c r="DH562" s="132"/>
      <c r="DR562" s="132"/>
      <c r="EB562" s="132"/>
      <c r="EL562" s="132"/>
      <c r="EV562" s="132"/>
      <c r="FF562" s="132"/>
      <c r="FP562" s="132"/>
      <c r="FZ562" s="132"/>
      <c r="GJ562" s="132"/>
      <c r="GT562" s="132"/>
      <c r="HD562" s="132"/>
      <c r="HN562" s="132"/>
      <c r="HX562" s="132"/>
      <c r="IH562" s="132"/>
      <c r="IR562" s="132"/>
      <c r="JB562" s="132"/>
      <c r="JL562" s="132"/>
      <c r="JV562" s="132"/>
      <c r="KF562" s="132"/>
      <c r="KP562" s="132"/>
    </row>
    <row xmlns:x14ac="http://schemas.microsoft.com/office/spreadsheetml/2009/9/ac" r="563" s="3" customFormat="true" x14ac:dyDescent="0.25">
      <c r="A563" s="425"/>
      <c r="B563" s="132"/>
      <c r="L563" s="132"/>
      <c r="V563" s="132"/>
      <c r="AF563" s="132"/>
      <c r="AP563" s="132"/>
      <c r="AZ563" s="132"/>
      <c r="BJ563" s="132"/>
      <c r="BT563" s="132"/>
      <c r="CD563" s="132"/>
      <c r="CN563" s="132"/>
      <c r="CX563" s="132"/>
      <c r="CY563" s="132"/>
      <c r="CZ563" s="132"/>
      <c r="DA563" s="132"/>
      <c r="DB563" s="132"/>
      <c r="DC563" s="132"/>
      <c r="DD563" s="132"/>
      <c r="DE563" s="132"/>
      <c r="DH563" s="132"/>
      <c r="DR563" s="132"/>
      <c r="EB563" s="132"/>
      <c r="EL563" s="132"/>
      <c r="EV563" s="132"/>
      <c r="FF563" s="132"/>
      <c r="FP563" s="132"/>
      <c r="FZ563" s="132"/>
      <c r="GJ563" s="132"/>
      <c r="GT563" s="132"/>
      <c r="HD563" s="132"/>
      <c r="HN563" s="132"/>
      <c r="HX563" s="132"/>
      <c r="IH563" s="132"/>
      <c r="IR563" s="132"/>
      <c r="JB563" s="132"/>
      <c r="JL563" s="132"/>
      <c r="JV563" s="132"/>
      <c r="KF563" s="132"/>
      <c r="KP563" s="132"/>
    </row>
    <row xmlns:x14ac="http://schemas.microsoft.com/office/spreadsheetml/2009/9/ac" r="564" s="3" customFormat="true" x14ac:dyDescent="0.25">
      <c r="A564" s="425"/>
      <c r="B564" s="132"/>
      <c r="L564" s="132"/>
      <c r="V564" s="132"/>
      <c r="AF564" s="132"/>
      <c r="AP564" s="132"/>
      <c r="AZ564" s="132"/>
      <c r="BJ564" s="132"/>
      <c r="BT564" s="132"/>
      <c r="CD564" s="132"/>
      <c r="CN564" s="132"/>
      <c r="CX564" s="132"/>
      <c r="CY564" s="132"/>
      <c r="CZ564" s="132"/>
      <c r="DA564" s="132"/>
      <c r="DB564" s="132"/>
      <c r="DC564" s="132"/>
      <c r="DD564" s="132"/>
      <c r="DE564" s="132"/>
      <c r="DH564" s="132"/>
      <c r="DR564" s="132"/>
      <c r="EB564" s="132"/>
      <c r="EL564" s="132"/>
      <c r="EV564" s="132"/>
      <c r="FF564" s="132"/>
      <c r="FP564" s="132"/>
      <c r="FZ564" s="132"/>
      <c r="GJ564" s="132"/>
      <c r="GT564" s="132"/>
      <c r="HD564" s="132"/>
      <c r="HN564" s="132"/>
      <c r="HX564" s="132"/>
      <c r="IH564" s="132"/>
      <c r="IR564" s="132"/>
      <c r="JB564" s="132"/>
      <c r="JL564" s="132"/>
      <c r="JV564" s="132"/>
      <c r="KF564" s="132"/>
      <c r="KP564" s="132"/>
    </row>
    <row xmlns:x14ac="http://schemas.microsoft.com/office/spreadsheetml/2009/9/ac" r="565" s="3" customFormat="true" x14ac:dyDescent="0.25">
      <c r="A565" s="425"/>
      <c r="B565" s="132"/>
      <c r="L565" s="132"/>
      <c r="V565" s="132"/>
      <c r="AF565" s="132"/>
      <c r="AP565" s="132"/>
      <c r="AZ565" s="132"/>
      <c r="BJ565" s="132"/>
      <c r="BT565" s="132"/>
      <c r="CD565" s="132"/>
      <c r="CN565" s="132"/>
      <c r="CX565" s="132"/>
      <c r="CY565" s="132"/>
      <c r="CZ565" s="132"/>
      <c r="DA565" s="132"/>
      <c r="DB565" s="132"/>
      <c r="DC565" s="132"/>
      <c r="DD565" s="132"/>
      <c r="DE565" s="132"/>
      <c r="DH565" s="132"/>
      <c r="DR565" s="132"/>
      <c r="EB565" s="132"/>
      <c r="EL565" s="132"/>
      <c r="EV565" s="132"/>
      <c r="FF565" s="132"/>
      <c r="FP565" s="132"/>
      <c r="FZ565" s="132"/>
      <c r="GJ565" s="132"/>
      <c r="GT565" s="132"/>
      <c r="HD565" s="132"/>
      <c r="HN565" s="132"/>
      <c r="HX565" s="132"/>
      <c r="IH565" s="132"/>
      <c r="IR565" s="132"/>
      <c r="JB565" s="132"/>
      <c r="JL565" s="132"/>
      <c r="JV565" s="132"/>
      <c r="KF565" s="132"/>
      <c r="KP565" s="132"/>
    </row>
    <row xmlns:x14ac="http://schemas.microsoft.com/office/spreadsheetml/2009/9/ac" r="566" s="3" customFormat="true" x14ac:dyDescent="0.25">
      <c r="A566" s="425"/>
      <c r="B566" s="132"/>
      <c r="L566" s="132"/>
      <c r="V566" s="132"/>
      <c r="AF566" s="132"/>
      <c r="AP566" s="132"/>
      <c r="AZ566" s="132"/>
      <c r="BJ566" s="132"/>
      <c r="BT566" s="132"/>
      <c r="CD566" s="132"/>
      <c r="CN566" s="132"/>
      <c r="CX566" s="132"/>
      <c r="CY566" s="132"/>
      <c r="CZ566" s="132"/>
      <c r="DA566" s="132"/>
      <c r="DB566" s="132"/>
      <c r="DC566" s="132"/>
      <c r="DD566" s="132"/>
      <c r="DE566" s="132"/>
      <c r="DH566" s="132"/>
      <c r="DR566" s="132"/>
      <c r="EB566" s="132"/>
      <c r="EL566" s="132"/>
      <c r="EV566" s="132"/>
      <c r="FF566" s="132"/>
      <c r="FP566" s="132"/>
      <c r="FZ566" s="132"/>
      <c r="GJ566" s="132"/>
      <c r="GT566" s="132"/>
      <c r="HD566" s="132"/>
      <c r="HN566" s="132"/>
      <c r="HX566" s="132"/>
      <c r="IH566" s="132"/>
      <c r="IR566" s="132"/>
      <c r="JB566" s="132"/>
      <c r="JL566" s="132"/>
      <c r="JV566" s="132"/>
      <c r="KF566" s="132"/>
      <c r="KP566" s="132"/>
    </row>
    <row xmlns:x14ac="http://schemas.microsoft.com/office/spreadsheetml/2009/9/ac" r="567" s="3" customFormat="true" x14ac:dyDescent="0.25">
      <c r="A567" s="425"/>
      <c r="B567" s="132"/>
      <c r="L567" s="132"/>
      <c r="V567" s="132"/>
      <c r="AF567" s="132"/>
      <c r="AP567" s="132"/>
      <c r="AZ567" s="132"/>
      <c r="BJ567" s="132"/>
      <c r="BT567" s="132"/>
      <c r="CD567" s="132"/>
      <c r="CN567" s="132"/>
      <c r="CX567" s="132"/>
      <c r="CY567" s="132"/>
      <c r="CZ567" s="132"/>
      <c r="DA567" s="132"/>
      <c r="DB567" s="132"/>
      <c r="DC567" s="132"/>
      <c r="DD567" s="132"/>
      <c r="DE567" s="132"/>
      <c r="DH567" s="132"/>
      <c r="DR567" s="132"/>
      <c r="EB567" s="132"/>
      <c r="EL567" s="132"/>
      <c r="EV567" s="132"/>
      <c r="FF567" s="132"/>
      <c r="FP567" s="132"/>
      <c r="FZ567" s="132"/>
      <c r="GJ567" s="132"/>
      <c r="GT567" s="132"/>
      <c r="HD567" s="132"/>
      <c r="HN567" s="132"/>
      <c r="HX567" s="132"/>
      <c r="IH567" s="132"/>
      <c r="IR567" s="132"/>
      <c r="JB567" s="132"/>
      <c r="JL567" s="132"/>
      <c r="JV567" s="132"/>
      <c r="KF567" s="132"/>
      <c r="KP567" s="132"/>
    </row>
    <row xmlns:x14ac="http://schemas.microsoft.com/office/spreadsheetml/2009/9/ac" r="568" s="3" customFormat="true" x14ac:dyDescent="0.25">
      <c r="A568" s="425"/>
      <c r="B568" s="132"/>
      <c r="L568" s="132"/>
      <c r="V568" s="132"/>
      <c r="AF568" s="132"/>
      <c r="AP568" s="132"/>
      <c r="AZ568" s="132"/>
      <c r="BJ568" s="132"/>
      <c r="BT568" s="132"/>
      <c r="CD568" s="132"/>
      <c r="CN568" s="132"/>
      <c r="CX568" s="132"/>
      <c r="CY568" s="132"/>
      <c r="CZ568" s="132"/>
      <c r="DA568" s="132"/>
      <c r="DB568" s="132"/>
      <c r="DC568" s="132"/>
      <c r="DD568" s="132"/>
      <c r="DE568" s="132"/>
      <c r="DH568" s="132"/>
      <c r="DR568" s="132"/>
      <c r="EB568" s="132"/>
      <c r="EL568" s="132"/>
      <c r="EV568" s="132"/>
      <c r="FF568" s="132"/>
      <c r="FP568" s="132"/>
      <c r="FZ568" s="132"/>
      <c r="GJ568" s="132"/>
      <c r="GT568" s="132"/>
      <c r="HD568" s="132"/>
      <c r="HN568" s="132"/>
      <c r="HX568" s="132"/>
      <c r="IH568" s="132"/>
      <c r="IR568" s="132"/>
      <c r="JB568" s="132"/>
      <c r="JL568" s="132"/>
      <c r="JV568" s="132"/>
      <c r="KF568" s="132"/>
      <c r="KP568" s="132"/>
    </row>
    <row xmlns:x14ac="http://schemas.microsoft.com/office/spreadsheetml/2009/9/ac" r="569" s="3" customFormat="true" x14ac:dyDescent="0.25">
      <c r="A569" s="425"/>
      <c r="B569" s="132"/>
      <c r="L569" s="132"/>
      <c r="V569" s="132"/>
      <c r="AF569" s="132"/>
      <c r="AP569" s="132"/>
      <c r="AZ569" s="132"/>
      <c r="BJ569" s="132"/>
      <c r="BT569" s="132"/>
      <c r="CD569" s="132"/>
      <c r="CN569" s="132"/>
      <c r="CX569" s="132"/>
      <c r="CY569" s="132"/>
      <c r="CZ569" s="132"/>
      <c r="DA569" s="132"/>
      <c r="DB569" s="132"/>
      <c r="DC569" s="132"/>
      <c r="DD569" s="132"/>
      <c r="DE569" s="132"/>
      <c r="DH569" s="132"/>
      <c r="DR569" s="132"/>
      <c r="EB569" s="132"/>
      <c r="EL569" s="132"/>
      <c r="EV569" s="132"/>
      <c r="FF569" s="132"/>
      <c r="FP569" s="132"/>
      <c r="FZ569" s="132"/>
      <c r="GJ569" s="132"/>
      <c r="GT569" s="132"/>
      <c r="HD569" s="132"/>
      <c r="HN569" s="132"/>
      <c r="HX569" s="132"/>
      <c r="IH569" s="132"/>
      <c r="IR569" s="132"/>
      <c r="JB569" s="132"/>
      <c r="JL569" s="132"/>
      <c r="JV569" s="132"/>
      <c r="KF569" s="132"/>
      <c r="KP569" s="132"/>
    </row>
    <row xmlns:x14ac="http://schemas.microsoft.com/office/spreadsheetml/2009/9/ac" r="570" s="3" customFormat="true" x14ac:dyDescent="0.25">
      <c r="A570" s="425"/>
      <c r="B570" s="132"/>
      <c r="L570" s="132"/>
      <c r="V570" s="132"/>
      <c r="AF570" s="132"/>
      <c r="AP570" s="132"/>
      <c r="AZ570" s="132"/>
      <c r="BJ570" s="132"/>
      <c r="BT570" s="132"/>
      <c r="CD570" s="132"/>
      <c r="CN570" s="132"/>
      <c r="CX570" s="132"/>
      <c r="CY570" s="132"/>
      <c r="CZ570" s="132"/>
      <c r="DA570" s="132"/>
      <c r="DB570" s="132"/>
      <c r="DC570" s="132"/>
      <c r="DD570" s="132"/>
      <c r="DE570" s="132"/>
      <c r="DH570" s="132"/>
      <c r="DR570" s="132"/>
      <c r="EB570" s="132"/>
      <c r="EL570" s="132"/>
      <c r="EV570" s="132"/>
      <c r="FF570" s="132"/>
      <c r="FP570" s="132"/>
      <c r="FZ570" s="132"/>
      <c r="GJ570" s="132"/>
      <c r="GT570" s="132"/>
      <c r="HD570" s="132"/>
      <c r="HN570" s="132"/>
      <c r="HX570" s="132"/>
      <c r="IH570" s="132"/>
      <c r="IR570" s="132"/>
      <c r="JB570" s="132"/>
      <c r="JL570" s="132"/>
      <c r="JV570" s="132"/>
      <c r="KF570" s="132"/>
      <c r="KP570" s="132"/>
    </row>
    <row xmlns:x14ac="http://schemas.microsoft.com/office/spreadsheetml/2009/9/ac" r="571" s="3" customFormat="true" x14ac:dyDescent="0.25">
      <c r="A571" s="425"/>
      <c r="B571" s="132"/>
      <c r="L571" s="132"/>
      <c r="V571" s="132"/>
      <c r="AF571" s="132"/>
      <c r="AP571" s="132"/>
      <c r="AZ571" s="132"/>
      <c r="BJ571" s="132"/>
      <c r="BT571" s="132"/>
      <c r="CD571" s="132"/>
      <c r="CN571" s="132"/>
      <c r="CX571" s="132"/>
      <c r="CY571" s="132"/>
      <c r="CZ571" s="132"/>
      <c r="DA571" s="132"/>
      <c r="DB571" s="132"/>
      <c r="DC571" s="132"/>
      <c r="DD571" s="132"/>
      <c r="DE571" s="132"/>
      <c r="DH571" s="132"/>
      <c r="DR571" s="132"/>
      <c r="EB571" s="132"/>
      <c r="EL571" s="132"/>
      <c r="EV571" s="132"/>
      <c r="FF571" s="132"/>
      <c r="FP571" s="132"/>
      <c r="FZ571" s="132"/>
      <c r="GJ571" s="132"/>
      <c r="GT571" s="132"/>
      <c r="HD571" s="132"/>
      <c r="HN571" s="132"/>
      <c r="HX571" s="132"/>
      <c r="IH571" s="132"/>
      <c r="IR571" s="132"/>
      <c r="JB571" s="132"/>
      <c r="JL571" s="132"/>
      <c r="JV571" s="132"/>
      <c r="KF571" s="132"/>
      <c r="KP571" s="132"/>
    </row>
    <row xmlns:x14ac="http://schemas.microsoft.com/office/spreadsheetml/2009/9/ac" r="572" s="3" customFormat="true" x14ac:dyDescent="0.25">
      <c r="A572" s="425"/>
      <c r="B572" s="132"/>
      <c r="L572" s="132"/>
      <c r="V572" s="132"/>
      <c r="AF572" s="132"/>
      <c r="AP572" s="132"/>
      <c r="AZ572" s="132"/>
      <c r="BJ572" s="132"/>
      <c r="BT572" s="132"/>
      <c r="CD572" s="132"/>
      <c r="CN572" s="132"/>
      <c r="CX572" s="132"/>
      <c r="CY572" s="132"/>
      <c r="CZ572" s="132"/>
      <c r="DA572" s="132"/>
      <c r="DB572" s="132"/>
      <c r="DC572" s="132"/>
      <c r="DD572" s="132"/>
      <c r="DE572" s="132"/>
      <c r="DH572" s="132"/>
      <c r="DR572" s="132"/>
      <c r="EB572" s="132"/>
      <c r="EL572" s="132"/>
      <c r="EV572" s="132"/>
      <c r="FF572" s="132"/>
      <c r="FP572" s="132"/>
      <c r="FZ572" s="132"/>
      <c r="GJ572" s="132"/>
      <c r="GT572" s="132"/>
      <c r="HD572" s="132"/>
      <c r="HN572" s="132"/>
      <c r="HX572" s="132"/>
      <c r="IH572" s="132"/>
      <c r="IR572" s="132"/>
      <c r="JB572" s="132"/>
      <c r="JL572" s="132"/>
      <c r="JV572" s="132"/>
      <c r="KF572" s="132"/>
      <c r="KP572" s="132"/>
    </row>
    <row xmlns:x14ac="http://schemas.microsoft.com/office/spreadsheetml/2009/9/ac" r="573" s="3" customFormat="true" x14ac:dyDescent="0.25">
      <c r="A573" s="425"/>
      <c r="B573" s="132"/>
      <c r="L573" s="132"/>
      <c r="V573" s="132"/>
      <c r="AF573" s="132"/>
      <c r="AP573" s="132"/>
      <c r="AZ573" s="132"/>
      <c r="BJ573" s="132"/>
      <c r="BT573" s="132"/>
      <c r="CD573" s="132"/>
      <c r="CN573" s="132"/>
      <c r="CX573" s="132"/>
      <c r="CY573" s="132"/>
      <c r="CZ573" s="132"/>
      <c r="DA573" s="132"/>
      <c r="DB573" s="132"/>
      <c r="DC573" s="132"/>
      <c r="DD573" s="132"/>
      <c r="DE573" s="132"/>
      <c r="DH573" s="132"/>
      <c r="DR573" s="132"/>
      <c r="EB573" s="132"/>
      <c r="EL573" s="132"/>
      <c r="EV573" s="132"/>
      <c r="FF573" s="132"/>
      <c r="FP573" s="132"/>
      <c r="FZ573" s="132"/>
      <c r="GJ573" s="132"/>
      <c r="GT573" s="132"/>
      <c r="HD573" s="132"/>
      <c r="HN573" s="132"/>
      <c r="HX573" s="132"/>
      <c r="IH573" s="132"/>
      <c r="IR573" s="132"/>
      <c r="JB573" s="132"/>
      <c r="JL573" s="132"/>
      <c r="JV573" s="132"/>
      <c r="KF573" s="132"/>
      <c r="KP573" s="132"/>
    </row>
    <row xmlns:x14ac="http://schemas.microsoft.com/office/spreadsheetml/2009/9/ac" r="574" s="3" customFormat="true" x14ac:dyDescent="0.25">
      <c r="A574" s="425"/>
      <c r="B574" s="132"/>
      <c r="L574" s="132"/>
      <c r="V574" s="132"/>
      <c r="AF574" s="132"/>
      <c r="AP574" s="132"/>
      <c r="AZ574" s="132"/>
      <c r="BJ574" s="132"/>
      <c r="BT574" s="132"/>
      <c r="CD574" s="132"/>
      <c r="CN574" s="132"/>
      <c r="CX574" s="132"/>
      <c r="CY574" s="132"/>
      <c r="CZ574" s="132"/>
      <c r="DA574" s="132"/>
      <c r="DB574" s="132"/>
      <c r="DC574" s="132"/>
      <c r="DD574" s="132"/>
      <c r="DE574" s="132"/>
      <c r="DH574" s="132"/>
      <c r="DR574" s="132"/>
      <c r="EB574" s="132"/>
      <c r="EL574" s="132"/>
      <c r="EV574" s="132"/>
      <c r="FF574" s="132"/>
      <c r="FP574" s="132"/>
      <c r="FZ574" s="132"/>
      <c r="GJ574" s="132"/>
      <c r="GT574" s="132"/>
      <c r="HD574" s="132"/>
      <c r="HN574" s="132"/>
      <c r="HX574" s="132"/>
      <c r="IH574" s="132"/>
      <c r="IR574" s="132"/>
      <c r="JB574" s="132"/>
      <c r="JL574" s="132"/>
      <c r="JV574" s="132"/>
      <c r="KF574" s="132"/>
      <c r="KP574" s="132"/>
    </row>
    <row xmlns:x14ac="http://schemas.microsoft.com/office/spreadsheetml/2009/9/ac" r="575" s="3" customFormat="true" x14ac:dyDescent="0.25">
      <c r="A575" s="425"/>
      <c r="B575" s="132"/>
      <c r="L575" s="132"/>
      <c r="V575" s="132"/>
      <c r="AF575" s="132"/>
      <c r="AP575" s="132"/>
      <c r="AZ575" s="132"/>
      <c r="BJ575" s="132"/>
      <c r="BT575" s="132"/>
      <c r="CD575" s="132"/>
      <c r="CN575" s="132"/>
      <c r="CX575" s="132"/>
      <c r="CY575" s="132"/>
      <c r="CZ575" s="132"/>
      <c r="DA575" s="132"/>
      <c r="DB575" s="132"/>
      <c r="DC575" s="132"/>
      <c r="DD575" s="132"/>
      <c r="DE575" s="132"/>
      <c r="DH575" s="132"/>
      <c r="DR575" s="132"/>
      <c r="EB575" s="132"/>
      <c r="EL575" s="132"/>
      <c r="EV575" s="132"/>
      <c r="FF575" s="132"/>
      <c r="FP575" s="132"/>
      <c r="FZ575" s="132"/>
      <c r="GJ575" s="132"/>
      <c r="GT575" s="132"/>
      <c r="HD575" s="132"/>
      <c r="HN575" s="132"/>
      <c r="HX575" s="132"/>
      <c r="IH575" s="132"/>
      <c r="IR575" s="132"/>
      <c r="JB575" s="132"/>
      <c r="JL575" s="132"/>
      <c r="JV575" s="132"/>
      <c r="KF575" s="132"/>
      <c r="KP575" s="132"/>
    </row>
    <row xmlns:x14ac="http://schemas.microsoft.com/office/spreadsheetml/2009/9/ac" r="576" s="3" customFormat="true" x14ac:dyDescent="0.25">
      <c r="A576" s="425"/>
      <c r="B576" s="132"/>
      <c r="L576" s="132"/>
      <c r="V576" s="132"/>
      <c r="AF576" s="132"/>
      <c r="AP576" s="132"/>
      <c r="AZ576" s="132"/>
      <c r="BJ576" s="132"/>
      <c r="BT576" s="132"/>
      <c r="CD576" s="132"/>
      <c r="CN576" s="132"/>
      <c r="CX576" s="132"/>
      <c r="CY576" s="132"/>
      <c r="CZ576" s="132"/>
      <c r="DA576" s="132"/>
      <c r="DB576" s="132"/>
      <c r="DC576" s="132"/>
      <c r="DD576" s="132"/>
      <c r="DE576" s="132"/>
      <c r="DH576" s="132"/>
      <c r="DR576" s="132"/>
      <c r="EB576" s="132"/>
      <c r="EL576" s="132"/>
      <c r="EV576" s="132"/>
      <c r="FF576" s="132"/>
      <c r="FP576" s="132"/>
      <c r="FZ576" s="132"/>
      <c r="GJ576" s="132"/>
      <c r="GT576" s="132"/>
      <c r="HD576" s="132"/>
      <c r="HN576" s="132"/>
      <c r="HX576" s="132"/>
      <c r="IH576" s="132"/>
      <c r="IR576" s="132"/>
      <c r="JB576" s="132"/>
      <c r="JL576" s="132"/>
      <c r="JV576" s="132"/>
      <c r="KF576" s="132"/>
      <c r="KP576" s="132"/>
    </row>
    <row xmlns:x14ac="http://schemas.microsoft.com/office/spreadsheetml/2009/9/ac" r="577" s="3" customFormat="true" x14ac:dyDescent="0.25">
      <c r="A577" s="425"/>
      <c r="B577" s="132"/>
      <c r="L577" s="132"/>
      <c r="V577" s="132"/>
      <c r="AF577" s="132"/>
      <c r="AP577" s="132"/>
      <c r="AZ577" s="132"/>
      <c r="BJ577" s="132"/>
      <c r="BT577" s="132"/>
      <c r="CD577" s="132"/>
      <c r="CN577" s="132"/>
      <c r="CX577" s="132"/>
      <c r="CY577" s="132"/>
      <c r="CZ577" s="132"/>
      <c r="DA577" s="132"/>
      <c r="DB577" s="132"/>
      <c r="DC577" s="132"/>
      <c r="DD577" s="132"/>
      <c r="DE577" s="132"/>
      <c r="DH577" s="132"/>
      <c r="DR577" s="132"/>
      <c r="EB577" s="132"/>
      <c r="EL577" s="132"/>
      <c r="EV577" s="132"/>
      <c r="FF577" s="132"/>
      <c r="FP577" s="132"/>
      <c r="FZ577" s="132"/>
      <c r="GJ577" s="132"/>
      <c r="GT577" s="132"/>
      <c r="HD577" s="132"/>
      <c r="HN577" s="132"/>
      <c r="HX577" s="132"/>
      <c r="IH577" s="132"/>
      <c r="IR577" s="132"/>
      <c r="JB577" s="132"/>
      <c r="JL577" s="132"/>
      <c r="JV577" s="132"/>
      <c r="KF577" s="132"/>
      <c r="KP577" s="132"/>
    </row>
    <row xmlns:x14ac="http://schemas.microsoft.com/office/spreadsheetml/2009/9/ac" r="578" s="3" customFormat="true" x14ac:dyDescent="0.25">
      <c r="A578" s="425"/>
      <c r="B578" s="132"/>
      <c r="L578" s="132"/>
      <c r="V578" s="132"/>
      <c r="AF578" s="132"/>
      <c r="AP578" s="132"/>
      <c r="AZ578" s="132"/>
      <c r="BJ578" s="132"/>
      <c r="BT578" s="132"/>
      <c r="CD578" s="132"/>
      <c r="CN578" s="132"/>
      <c r="CX578" s="132"/>
      <c r="CY578" s="132"/>
      <c r="CZ578" s="132"/>
      <c r="DA578" s="132"/>
      <c r="DB578" s="132"/>
      <c r="DC578" s="132"/>
      <c r="DD578" s="132"/>
      <c r="DE578" s="132"/>
      <c r="DH578" s="132"/>
      <c r="DR578" s="132"/>
      <c r="EB578" s="132"/>
      <c r="EL578" s="132"/>
      <c r="EV578" s="132"/>
      <c r="FF578" s="132"/>
      <c r="FP578" s="132"/>
      <c r="FZ578" s="132"/>
      <c r="GJ578" s="132"/>
      <c r="GT578" s="132"/>
      <c r="HD578" s="132"/>
      <c r="HN578" s="132"/>
      <c r="HX578" s="132"/>
      <c r="IH578" s="132"/>
      <c r="IR578" s="132"/>
      <c r="JB578" s="132"/>
      <c r="JL578" s="132"/>
      <c r="JV578" s="132"/>
      <c r="KF578" s="132"/>
      <c r="KP578" s="132"/>
    </row>
    <row xmlns:x14ac="http://schemas.microsoft.com/office/spreadsheetml/2009/9/ac" r="579" s="3" customFormat="true" x14ac:dyDescent="0.25">
      <c r="A579" s="425"/>
      <c r="B579" s="132"/>
      <c r="L579" s="132"/>
      <c r="V579" s="132"/>
      <c r="AF579" s="132"/>
      <c r="AP579" s="132"/>
      <c r="AZ579" s="132"/>
      <c r="BJ579" s="132"/>
      <c r="BT579" s="132"/>
      <c r="CD579" s="132"/>
      <c r="CN579" s="132"/>
      <c r="CX579" s="132"/>
      <c r="CY579" s="132"/>
      <c r="CZ579" s="132"/>
      <c r="DA579" s="132"/>
      <c r="DB579" s="132"/>
      <c r="DC579" s="132"/>
      <c r="DD579" s="132"/>
      <c r="DE579" s="132"/>
      <c r="DH579" s="132"/>
      <c r="DR579" s="132"/>
      <c r="EB579" s="132"/>
      <c r="EL579" s="132"/>
      <c r="EV579" s="132"/>
      <c r="FF579" s="132"/>
      <c r="FP579" s="132"/>
      <c r="FZ579" s="132"/>
      <c r="GJ579" s="132"/>
      <c r="GT579" s="132"/>
      <c r="HD579" s="132"/>
      <c r="HN579" s="132"/>
      <c r="HX579" s="132"/>
      <c r="IH579" s="132"/>
      <c r="IR579" s="132"/>
      <c r="JB579" s="132"/>
      <c r="JL579" s="132"/>
      <c r="JV579" s="132"/>
      <c r="KF579" s="132"/>
      <c r="KP579" s="132"/>
    </row>
    <row xmlns:x14ac="http://schemas.microsoft.com/office/spreadsheetml/2009/9/ac" r="580" s="3" customFormat="true" x14ac:dyDescent="0.25">
      <c r="A580" s="425"/>
      <c r="B580" s="132"/>
      <c r="L580" s="132"/>
      <c r="V580" s="132"/>
      <c r="AF580" s="132"/>
      <c r="AP580" s="132"/>
      <c r="AZ580" s="132"/>
      <c r="BJ580" s="132"/>
      <c r="BT580" s="132"/>
      <c r="CD580" s="132"/>
      <c r="CN580" s="132"/>
      <c r="CX580" s="132"/>
      <c r="CY580" s="132"/>
      <c r="CZ580" s="132"/>
      <c r="DA580" s="132"/>
      <c r="DB580" s="132"/>
      <c r="DC580" s="132"/>
      <c r="DD580" s="132"/>
      <c r="DE580" s="132"/>
      <c r="DH580" s="132"/>
      <c r="DR580" s="132"/>
      <c r="EB580" s="132"/>
      <c r="EL580" s="132"/>
      <c r="EV580" s="132"/>
      <c r="FF580" s="132"/>
      <c r="FP580" s="132"/>
      <c r="FZ580" s="132"/>
      <c r="GJ580" s="132"/>
      <c r="GT580" s="132"/>
      <c r="HD580" s="132"/>
      <c r="HN580" s="132"/>
      <c r="HX580" s="132"/>
      <c r="IH580" s="132"/>
      <c r="IR580" s="132"/>
      <c r="JB580" s="132"/>
      <c r="JL580" s="132"/>
      <c r="JV580" s="132"/>
      <c r="KF580" s="132"/>
      <c r="KP580" s="132"/>
    </row>
    <row xmlns:x14ac="http://schemas.microsoft.com/office/spreadsheetml/2009/9/ac" r="581" s="3" customFormat="true" x14ac:dyDescent="0.25">
      <c r="A581" s="425"/>
      <c r="B581" s="132"/>
      <c r="L581" s="132"/>
      <c r="V581" s="132"/>
      <c r="AF581" s="132"/>
      <c r="AP581" s="132"/>
      <c r="AZ581" s="132"/>
      <c r="BJ581" s="132"/>
      <c r="BT581" s="132"/>
      <c r="CD581" s="132"/>
      <c r="CN581" s="132"/>
      <c r="CX581" s="132"/>
      <c r="CY581" s="132"/>
      <c r="CZ581" s="132"/>
      <c r="DA581" s="132"/>
      <c r="DB581" s="132"/>
      <c r="DC581" s="132"/>
      <c r="DD581" s="132"/>
      <c r="DE581" s="132"/>
      <c r="DH581" s="132"/>
      <c r="DR581" s="132"/>
      <c r="EB581" s="132"/>
      <c r="EL581" s="132"/>
      <c r="EV581" s="132"/>
      <c r="FF581" s="132"/>
      <c r="FP581" s="132"/>
      <c r="FZ581" s="132"/>
      <c r="GJ581" s="132"/>
      <c r="GT581" s="132"/>
      <c r="HD581" s="132"/>
      <c r="HN581" s="132"/>
      <c r="HX581" s="132"/>
      <c r="IH581" s="132"/>
      <c r="IR581" s="132"/>
      <c r="JB581" s="132"/>
      <c r="JL581" s="132"/>
      <c r="JV581" s="132"/>
      <c r="KF581" s="132"/>
      <c r="KP581" s="132"/>
    </row>
    <row xmlns:x14ac="http://schemas.microsoft.com/office/spreadsheetml/2009/9/ac" r="582" s="3" customFormat="true" x14ac:dyDescent="0.25">
      <c r="A582" s="425"/>
      <c r="B582" s="132"/>
      <c r="L582" s="132"/>
      <c r="V582" s="132"/>
      <c r="AF582" s="132"/>
      <c r="AP582" s="132"/>
      <c r="AZ582" s="132"/>
      <c r="BJ582" s="132"/>
      <c r="BT582" s="132"/>
      <c r="CD582" s="132"/>
      <c r="CN582" s="132"/>
      <c r="CX582" s="132"/>
      <c r="CY582" s="132"/>
      <c r="CZ582" s="132"/>
      <c r="DA582" s="132"/>
      <c r="DB582" s="132"/>
      <c r="DC582" s="132"/>
      <c r="DD582" s="132"/>
      <c r="DE582" s="132"/>
      <c r="DH582" s="132"/>
      <c r="DR582" s="132"/>
      <c r="EB582" s="132"/>
      <c r="EL582" s="132"/>
      <c r="EV582" s="132"/>
      <c r="FF582" s="132"/>
      <c r="FP582" s="132"/>
      <c r="FZ582" s="132"/>
      <c r="GJ582" s="132"/>
      <c r="GT582" s="132"/>
      <c r="HD582" s="132"/>
      <c r="HN582" s="132"/>
      <c r="HX582" s="132"/>
      <c r="IH582" s="132"/>
      <c r="IR582" s="132"/>
      <c r="JB582" s="132"/>
      <c r="JL582" s="132"/>
      <c r="JV582" s="132"/>
      <c r="KF582" s="132"/>
      <c r="KP582" s="132"/>
    </row>
    <row xmlns:x14ac="http://schemas.microsoft.com/office/spreadsheetml/2009/9/ac" r="583" s="3" customFormat="true" x14ac:dyDescent="0.25">
      <c r="A583" s="425"/>
      <c r="B583" s="132"/>
      <c r="L583" s="132"/>
      <c r="V583" s="132"/>
      <c r="AF583" s="132"/>
      <c r="AP583" s="132"/>
      <c r="AZ583" s="132"/>
      <c r="BJ583" s="132"/>
      <c r="BT583" s="132"/>
      <c r="CD583" s="132"/>
      <c r="CN583" s="132"/>
      <c r="CX583" s="132"/>
      <c r="CY583" s="132"/>
      <c r="CZ583" s="132"/>
      <c r="DA583" s="132"/>
      <c r="DB583" s="132"/>
      <c r="DC583" s="132"/>
      <c r="DD583" s="132"/>
      <c r="DE583" s="132"/>
      <c r="DH583" s="132"/>
      <c r="DR583" s="132"/>
      <c r="EB583" s="132"/>
      <c r="EL583" s="132"/>
      <c r="EV583" s="132"/>
      <c r="FF583" s="132"/>
      <c r="FP583" s="132"/>
      <c r="FZ583" s="132"/>
      <c r="GJ583" s="132"/>
      <c r="GT583" s="132"/>
      <c r="HD583" s="132"/>
      <c r="HN583" s="132"/>
      <c r="HX583" s="132"/>
      <c r="IH583" s="132"/>
      <c r="IR583" s="132"/>
      <c r="JB583" s="132"/>
      <c r="JL583" s="132"/>
      <c r="JV583" s="132"/>
      <c r="KF583" s="132"/>
      <c r="KP583" s="132"/>
    </row>
    <row xmlns:x14ac="http://schemas.microsoft.com/office/spreadsheetml/2009/9/ac" r="584" s="3" customFormat="true" x14ac:dyDescent="0.25">
      <c r="A584" s="425"/>
      <c r="B584" s="132"/>
      <c r="L584" s="132"/>
      <c r="V584" s="132"/>
      <c r="AF584" s="132"/>
      <c r="AP584" s="132"/>
      <c r="AZ584" s="132"/>
      <c r="BJ584" s="132"/>
      <c r="BT584" s="132"/>
      <c r="CD584" s="132"/>
      <c r="CN584" s="132"/>
      <c r="CX584" s="132"/>
      <c r="CY584" s="132"/>
      <c r="CZ584" s="132"/>
      <c r="DA584" s="132"/>
      <c r="DB584" s="132"/>
      <c r="DC584" s="132"/>
      <c r="DD584" s="132"/>
      <c r="DE584" s="132"/>
      <c r="DH584" s="132"/>
      <c r="DR584" s="132"/>
      <c r="EB584" s="132"/>
      <c r="EL584" s="132"/>
      <c r="EV584" s="132"/>
      <c r="FF584" s="132"/>
      <c r="FP584" s="132"/>
      <c r="FZ584" s="132"/>
      <c r="GJ584" s="132"/>
      <c r="GT584" s="132"/>
      <c r="HD584" s="132"/>
      <c r="HN584" s="132"/>
      <c r="HX584" s="132"/>
      <c r="IH584" s="132"/>
      <c r="IR584" s="132"/>
      <c r="JB584" s="132"/>
      <c r="JL584" s="132"/>
      <c r="JV584" s="132"/>
      <c r="KF584" s="132"/>
      <c r="KP584" s="132"/>
    </row>
    <row xmlns:x14ac="http://schemas.microsoft.com/office/spreadsheetml/2009/9/ac" r="585" s="3" customFormat="true" x14ac:dyDescent="0.25">
      <c r="A585" s="425"/>
      <c r="B585" s="132"/>
      <c r="L585" s="132"/>
      <c r="V585" s="132"/>
      <c r="AF585" s="132"/>
      <c r="AP585" s="132"/>
      <c r="AZ585" s="132"/>
      <c r="BJ585" s="132"/>
      <c r="BT585" s="132"/>
      <c r="CD585" s="132"/>
      <c r="CN585" s="132"/>
      <c r="CX585" s="132"/>
      <c r="CY585" s="132"/>
      <c r="CZ585" s="132"/>
      <c r="DA585" s="132"/>
      <c r="DB585" s="132"/>
      <c r="DC585" s="132"/>
      <c r="DD585" s="132"/>
      <c r="DE585" s="132"/>
      <c r="DH585" s="132"/>
      <c r="DR585" s="132"/>
      <c r="EB585" s="132"/>
      <c r="EL585" s="132"/>
      <c r="EV585" s="132"/>
      <c r="FF585" s="132"/>
      <c r="FP585" s="132"/>
      <c r="FZ585" s="132"/>
      <c r="GJ585" s="132"/>
      <c r="GT585" s="132"/>
      <c r="HD585" s="132"/>
      <c r="HN585" s="132"/>
      <c r="HX585" s="132"/>
      <c r="IH585" s="132"/>
      <c r="IR585" s="132"/>
      <c r="JB585" s="132"/>
      <c r="JL585" s="132"/>
      <c r="JV585" s="132"/>
      <c r="KF585" s="132"/>
      <c r="KP585" s="132"/>
    </row>
    <row xmlns:x14ac="http://schemas.microsoft.com/office/spreadsheetml/2009/9/ac" r="586" s="3" customFormat="true" x14ac:dyDescent="0.25">
      <c r="A586" s="425"/>
      <c r="B586" s="132"/>
      <c r="L586" s="132"/>
      <c r="V586" s="132"/>
      <c r="AF586" s="132"/>
      <c r="AP586" s="132"/>
      <c r="AZ586" s="132"/>
      <c r="BJ586" s="132"/>
      <c r="BT586" s="132"/>
      <c r="CD586" s="132"/>
      <c r="CN586" s="132"/>
      <c r="CX586" s="132"/>
      <c r="CY586" s="132"/>
      <c r="CZ586" s="132"/>
      <c r="DA586" s="132"/>
      <c r="DB586" s="132"/>
      <c r="DC586" s="132"/>
      <c r="DD586" s="132"/>
      <c r="DE586" s="132"/>
      <c r="DH586" s="132"/>
      <c r="DR586" s="132"/>
      <c r="EB586" s="132"/>
      <c r="EL586" s="132"/>
      <c r="EV586" s="132"/>
      <c r="FF586" s="132"/>
      <c r="FP586" s="132"/>
      <c r="FZ586" s="132"/>
      <c r="GJ586" s="132"/>
      <c r="GT586" s="132"/>
      <c r="HD586" s="132"/>
      <c r="HN586" s="132"/>
      <c r="HX586" s="132"/>
      <c r="IH586" s="132"/>
      <c r="IR586" s="132"/>
      <c r="JB586" s="132"/>
      <c r="JL586" s="132"/>
      <c r="JV586" s="132"/>
      <c r="KF586" s="132"/>
      <c r="KP586" s="132"/>
    </row>
    <row xmlns:x14ac="http://schemas.microsoft.com/office/spreadsheetml/2009/9/ac" r="587" s="3" customFormat="true" x14ac:dyDescent="0.25">
      <c r="A587" s="425"/>
      <c r="B587" s="132"/>
      <c r="L587" s="132"/>
      <c r="V587" s="132"/>
      <c r="AF587" s="132"/>
      <c r="AP587" s="132"/>
      <c r="AZ587" s="132"/>
      <c r="BJ587" s="132"/>
      <c r="BT587" s="132"/>
      <c r="CD587" s="132"/>
      <c r="CN587" s="132"/>
      <c r="CX587" s="132"/>
      <c r="CY587" s="132"/>
      <c r="CZ587" s="132"/>
      <c r="DA587" s="132"/>
      <c r="DB587" s="132"/>
      <c r="DC587" s="132"/>
      <c r="DD587" s="132"/>
      <c r="DE587" s="132"/>
      <c r="DH587" s="132"/>
      <c r="DR587" s="132"/>
      <c r="EB587" s="132"/>
      <c r="EL587" s="132"/>
      <c r="EV587" s="132"/>
      <c r="FF587" s="132"/>
      <c r="FP587" s="132"/>
      <c r="FZ587" s="132"/>
      <c r="GJ587" s="132"/>
      <c r="GT587" s="132"/>
      <c r="HD587" s="132"/>
      <c r="HN587" s="132"/>
      <c r="HX587" s="132"/>
      <c r="IH587" s="132"/>
      <c r="IR587" s="132"/>
      <c r="JB587" s="132"/>
      <c r="JL587" s="132"/>
      <c r="JV587" s="132"/>
      <c r="KF587" s="132"/>
      <c r="KP587" s="132"/>
    </row>
    <row xmlns:x14ac="http://schemas.microsoft.com/office/spreadsheetml/2009/9/ac" r="588" s="3" customFormat="true" x14ac:dyDescent="0.25">
      <c r="A588" s="425"/>
      <c r="B588" s="132"/>
      <c r="L588" s="132"/>
      <c r="V588" s="132"/>
      <c r="AF588" s="132"/>
      <c r="AP588" s="132"/>
      <c r="AZ588" s="132"/>
      <c r="BJ588" s="132"/>
      <c r="BT588" s="132"/>
      <c r="CD588" s="132"/>
      <c r="CN588" s="132"/>
      <c r="CX588" s="132"/>
      <c r="CY588" s="132"/>
      <c r="CZ588" s="132"/>
      <c r="DA588" s="132"/>
      <c r="DB588" s="132"/>
      <c r="DC588" s="132"/>
      <c r="DD588" s="132"/>
      <c r="DE588" s="132"/>
      <c r="DH588" s="132"/>
      <c r="DR588" s="132"/>
      <c r="EB588" s="132"/>
      <c r="EL588" s="132"/>
      <c r="EV588" s="132"/>
      <c r="FF588" s="132"/>
      <c r="FP588" s="132"/>
      <c r="FZ588" s="132"/>
      <c r="GJ588" s="132"/>
      <c r="GT588" s="132"/>
      <c r="HD588" s="132"/>
      <c r="HN588" s="132"/>
      <c r="HX588" s="132"/>
      <c r="IH588" s="132"/>
      <c r="IR588" s="132"/>
      <c r="JB588" s="132"/>
      <c r="JL588" s="132"/>
      <c r="JV588" s="132"/>
      <c r="KF588" s="132"/>
      <c r="KP588" s="132"/>
    </row>
    <row xmlns:x14ac="http://schemas.microsoft.com/office/spreadsheetml/2009/9/ac" r="589" s="3" customFormat="true" x14ac:dyDescent="0.25">
      <c r="A589" s="425"/>
      <c r="B589" s="132"/>
      <c r="L589" s="132"/>
      <c r="V589" s="132"/>
      <c r="AF589" s="132"/>
      <c r="AP589" s="132"/>
      <c r="AZ589" s="132"/>
      <c r="BJ589" s="132"/>
      <c r="BT589" s="132"/>
      <c r="CD589" s="132"/>
      <c r="CN589" s="132"/>
      <c r="CX589" s="132"/>
      <c r="CY589" s="132"/>
      <c r="CZ589" s="132"/>
      <c r="DA589" s="132"/>
      <c r="DB589" s="132"/>
      <c r="DC589" s="132"/>
      <c r="DD589" s="132"/>
      <c r="DE589" s="132"/>
      <c r="DH589" s="132"/>
      <c r="DR589" s="132"/>
      <c r="EB589" s="132"/>
      <c r="EL589" s="132"/>
      <c r="EV589" s="132"/>
      <c r="FF589" s="132"/>
      <c r="FP589" s="132"/>
      <c r="FZ589" s="132"/>
      <c r="GJ589" s="132"/>
      <c r="GT589" s="132"/>
      <c r="HD589" s="132"/>
      <c r="HN589" s="132"/>
      <c r="HX589" s="132"/>
      <c r="IH589" s="132"/>
      <c r="IR589" s="132"/>
      <c r="JB589" s="132"/>
      <c r="JL589" s="132"/>
      <c r="JV589" s="132"/>
      <c r="KF589" s="132"/>
      <c r="KP589" s="132"/>
    </row>
    <row xmlns:x14ac="http://schemas.microsoft.com/office/spreadsheetml/2009/9/ac" r="590" s="3" customFormat="true" x14ac:dyDescent="0.25">
      <c r="A590" s="425"/>
      <c r="B590" s="132"/>
      <c r="L590" s="132"/>
      <c r="V590" s="132"/>
      <c r="AF590" s="132"/>
      <c r="AP590" s="132"/>
      <c r="AZ590" s="132"/>
      <c r="BJ590" s="132"/>
      <c r="BT590" s="132"/>
      <c r="CD590" s="132"/>
      <c r="CN590" s="132"/>
      <c r="CX590" s="132"/>
      <c r="CY590" s="132"/>
      <c r="CZ590" s="132"/>
      <c r="DA590" s="132"/>
      <c r="DB590" s="132"/>
      <c r="DC590" s="132"/>
      <c r="DD590" s="132"/>
      <c r="DE590" s="132"/>
      <c r="DH590" s="132"/>
      <c r="DR590" s="132"/>
      <c r="EB590" s="132"/>
      <c r="EL590" s="132"/>
      <c r="EV590" s="132"/>
      <c r="FF590" s="132"/>
      <c r="FP590" s="132"/>
      <c r="FZ590" s="132"/>
      <c r="GJ590" s="132"/>
      <c r="GT590" s="132"/>
      <c r="HD590" s="132"/>
      <c r="HN590" s="132"/>
      <c r="HX590" s="132"/>
      <c r="IH590" s="132"/>
      <c r="IR590" s="132"/>
      <c r="JB590" s="132"/>
      <c r="JL590" s="132"/>
      <c r="JV590" s="132"/>
      <c r="KF590" s="132"/>
      <c r="KP590" s="132"/>
    </row>
    <row xmlns:x14ac="http://schemas.microsoft.com/office/spreadsheetml/2009/9/ac" r="591" s="3" customFormat="true" x14ac:dyDescent="0.25">
      <c r="A591" s="425"/>
      <c r="B591" s="132"/>
      <c r="L591" s="132"/>
      <c r="V591" s="132"/>
      <c r="AF591" s="132"/>
      <c r="AP591" s="132"/>
      <c r="AZ591" s="132"/>
      <c r="BJ591" s="132"/>
      <c r="BT591" s="132"/>
      <c r="CD591" s="132"/>
      <c r="CN591" s="132"/>
      <c r="CX591" s="132"/>
      <c r="CY591" s="132"/>
      <c r="CZ591" s="132"/>
      <c r="DA591" s="132"/>
      <c r="DB591" s="132"/>
      <c r="DC591" s="132"/>
      <c r="DD591" s="132"/>
      <c r="DE591" s="132"/>
      <c r="DH591" s="132"/>
      <c r="DR591" s="132"/>
      <c r="EB591" s="132"/>
      <c r="EL591" s="132"/>
      <c r="EV591" s="132"/>
      <c r="FF591" s="132"/>
      <c r="FP591" s="132"/>
      <c r="FZ591" s="132"/>
      <c r="GJ591" s="132"/>
      <c r="GT591" s="132"/>
      <c r="HD591" s="132"/>
      <c r="HN591" s="132"/>
      <c r="HX591" s="132"/>
      <c r="IH591" s="132"/>
      <c r="IR591" s="132"/>
      <c r="JB591" s="132"/>
      <c r="JL591" s="132"/>
      <c r="JV591" s="132"/>
      <c r="KF591" s="132"/>
      <c r="KP591" s="132"/>
    </row>
    <row xmlns:x14ac="http://schemas.microsoft.com/office/spreadsheetml/2009/9/ac" r="592" s="3" customFormat="true" x14ac:dyDescent="0.25">
      <c r="A592" s="425"/>
      <c r="B592" s="132"/>
      <c r="L592" s="132"/>
      <c r="V592" s="132"/>
      <c r="AF592" s="132"/>
      <c r="AP592" s="132"/>
      <c r="AZ592" s="132"/>
      <c r="BJ592" s="132"/>
      <c r="BT592" s="132"/>
      <c r="CD592" s="132"/>
      <c r="CN592" s="132"/>
      <c r="CX592" s="132"/>
      <c r="CY592" s="132"/>
      <c r="CZ592" s="132"/>
      <c r="DA592" s="132"/>
      <c r="DB592" s="132"/>
      <c r="DC592" s="132"/>
      <c r="DD592" s="132"/>
      <c r="DE592" s="132"/>
      <c r="DH592" s="132"/>
      <c r="DR592" s="132"/>
      <c r="EB592" s="132"/>
      <c r="EL592" s="132"/>
      <c r="EV592" s="132"/>
      <c r="FF592" s="132"/>
      <c r="FP592" s="132"/>
      <c r="FZ592" s="132"/>
      <c r="GJ592" s="132"/>
      <c r="GT592" s="132"/>
      <c r="HD592" s="132"/>
      <c r="HN592" s="132"/>
      <c r="HX592" s="132"/>
      <c r="IH592" s="132"/>
      <c r="IR592" s="132"/>
      <c r="JB592" s="132"/>
      <c r="JL592" s="132"/>
      <c r="JV592" s="132"/>
      <c r="KF592" s="132"/>
      <c r="KP592" s="132"/>
    </row>
    <row xmlns:x14ac="http://schemas.microsoft.com/office/spreadsheetml/2009/9/ac" r="593" s="3" customFormat="true" x14ac:dyDescent="0.25">
      <c r="A593" s="425"/>
      <c r="B593" s="132"/>
      <c r="L593" s="132"/>
      <c r="V593" s="132"/>
      <c r="AF593" s="132"/>
      <c r="AP593" s="132"/>
      <c r="AZ593" s="132"/>
      <c r="BJ593" s="132"/>
      <c r="BT593" s="132"/>
      <c r="CD593" s="132"/>
      <c r="CN593" s="132"/>
      <c r="CX593" s="132"/>
      <c r="CY593" s="132"/>
      <c r="CZ593" s="132"/>
      <c r="DA593" s="132"/>
      <c r="DB593" s="132"/>
      <c r="DC593" s="132"/>
      <c r="DD593" s="132"/>
      <c r="DE593" s="132"/>
      <c r="DH593" s="132"/>
      <c r="DR593" s="132"/>
      <c r="EB593" s="132"/>
      <c r="EL593" s="132"/>
      <c r="EV593" s="132"/>
      <c r="FF593" s="132"/>
      <c r="FP593" s="132"/>
      <c r="FZ593" s="132"/>
      <c r="GJ593" s="132"/>
      <c r="GT593" s="132"/>
      <c r="HD593" s="132"/>
      <c r="HN593" s="132"/>
      <c r="HX593" s="132"/>
      <c r="IH593" s="132"/>
      <c r="IR593" s="132"/>
      <c r="JB593" s="132"/>
      <c r="JL593" s="132"/>
      <c r="JV593" s="132"/>
      <c r="KF593" s="132"/>
      <c r="KP593" s="132"/>
    </row>
    <row xmlns:x14ac="http://schemas.microsoft.com/office/spreadsheetml/2009/9/ac" r="594" s="3" customFormat="true" x14ac:dyDescent="0.25">
      <c r="A594" s="425"/>
      <c r="B594" s="132"/>
      <c r="L594" s="132"/>
      <c r="V594" s="132"/>
      <c r="AF594" s="132"/>
      <c r="AP594" s="132"/>
      <c r="AZ594" s="132"/>
      <c r="BJ594" s="132"/>
      <c r="BT594" s="132"/>
      <c r="CD594" s="132"/>
      <c r="CN594" s="132"/>
      <c r="CX594" s="132"/>
      <c r="CY594" s="132"/>
      <c r="CZ594" s="132"/>
      <c r="DA594" s="132"/>
      <c r="DB594" s="132"/>
      <c r="DC594" s="132"/>
      <c r="DD594" s="132"/>
      <c r="DE594" s="132"/>
      <c r="DH594" s="132"/>
      <c r="DR594" s="132"/>
      <c r="EB594" s="132"/>
      <c r="EL594" s="132"/>
      <c r="EV594" s="132"/>
      <c r="FF594" s="132"/>
      <c r="FP594" s="132"/>
      <c r="FZ594" s="132"/>
      <c r="GJ594" s="132"/>
      <c r="GT594" s="132"/>
      <c r="HD594" s="132"/>
      <c r="HN594" s="132"/>
      <c r="HX594" s="132"/>
      <c r="IH594" s="132"/>
      <c r="IR594" s="132"/>
      <c r="JB594" s="132"/>
      <c r="JL594" s="132"/>
      <c r="JV594" s="132"/>
      <c r="KF594" s="132"/>
      <c r="KP594" s="132"/>
    </row>
    <row xmlns:x14ac="http://schemas.microsoft.com/office/spreadsheetml/2009/9/ac" r="595" s="3" customFormat="true" x14ac:dyDescent="0.25">
      <c r="A595" s="425"/>
      <c r="B595" s="132"/>
      <c r="L595" s="132"/>
      <c r="V595" s="132"/>
      <c r="AF595" s="132"/>
      <c r="AP595" s="132"/>
      <c r="AZ595" s="132"/>
      <c r="BJ595" s="132"/>
      <c r="BT595" s="132"/>
      <c r="CD595" s="132"/>
      <c r="CN595" s="132"/>
      <c r="CX595" s="132"/>
      <c r="CY595" s="132"/>
      <c r="CZ595" s="132"/>
      <c r="DA595" s="132"/>
      <c r="DB595" s="132"/>
      <c r="DC595" s="132"/>
      <c r="DD595" s="132"/>
      <c r="DE595" s="132"/>
      <c r="DH595" s="132"/>
      <c r="DR595" s="132"/>
      <c r="EB595" s="132"/>
      <c r="EL595" s="132"/>
      <c r="EV595" s="132"/>
      <c r="FF595" s="132"/>
      <c r="FP595" s="132"/>
      <c r="FZ595" s="132"/>
      <c r="GJ595" s="132"/>
      <c r="GT595" s="132"/>
      <c r="HD595" s="132"/>
      <c r="HN595" s="132"/>
      <c r="HX595" s="132"/>
      <c r="IH595" s="132"/>
      <c r="IR595" s="132"/>
      <c r="JB595" s="132"/>
      <c r="JL595" s="132"/>
      <c r="JV595" s="132"/>
      <c r="KF595" s="132"/>
      <c r="KP595" s="132"/>
    </row>
    <row xmlns:x14ac="http://schemas.microsoft.com/office/spreadsheetml/2009/9/ac" r="596" s="3" customFormat="true" x14ac:dyDescent="0.25">
      <c r="A596" s="425"/>
      <c r="B596" s="132"/>
      <c r="L596" s="132"/>
      <c r="V596" s="132"/>
      <c r="AF596" s="132"/>
      <c r="AP596" s="132"/>
      <c r="AZ596" s="132"/>
      <c r="BJ596" s="132"/>
      <c r="BT596" s="132"/>
      <c r="CD596" s="132"/>
      <c r="CN596" s="132"/>
      <c r="CX596" s="132"/>
      <c r="CY596" s="132"/>
      <c r="CZ596" s="132"/>
      <c r="DA596" s="132"/>
      <c r="DB596" s="132"/>
      <c r="DC596" s="132"/>
      <c r="DD596" s="132"/>
      <c r="DE596" s="132"/>
      <c r="DH596" s="132"/>
      <c r="DR596" s="132"/>
      <c r="EB596" s="132"/>
      <c r="EL596" s="132"/>
      <c r="EV596" s="132"/>
      <c r="FF596" s="132"/>
      <c r="FP596" s="132"/>
      <c r="FZ596" s="132"/>
      <c r="GJ596" s="132"/>
      <c r="GT596" s="132"/>
      <c r="HD596" s="132"/>
      <c r="HN596" s="132"/>
      <c r="HX596" s="132"/>
      <c r="IH596" s="132"/>
      <c r="IR596" s="132"/>
      <c r="JB596" s="132"/>
      <c r="JL596" s="132"/>
      <c r="JV596" s="132"/>
      <c r="KF596" s="132"/>
      <c r="KP596" s="132"/>
    </row>
    <row xmlns:x14ac="http://schemas.microsoft.com/office/spreadsheetml/2009/9/ac" r="597" s="3" customFormat="true" x14ac:dyDescent="0.25">
      <c r="A597" s="425"/>
      <c r="B597" s="132"/>
      <c r="L597" s="132"/>
      <c r="V597" s="132"/>
      <c r="AF597" s="132"/>
      <c r="AP597" s="132"/>
      <c r="AZ597" s="132"/>
      <c r="BJ597" s="132"/>
      <c r="BT597" s="132"/>
      <c r="CD597" s="132"/>
      <c r="CN597" s="132"/>
      <c r="CX597" s="132"/>
      <c r="CY597" s="132"/>
      <c r="CZ597" s="132"/>
      <c r="DA597" s="132"/>
      <c r="DB597" s="132"/>
      <c r="DC597" s="132"/>
      <c r="DD597" s="132"/>
      <c r="DE597" s="132"/>
      <c r="DH597" s="132"/>
      <c r="DR597" s="132"/>
      <c r="EB597" s="132"/>
      <c r="EL597" s="132"/>
      <c r="EV597" s="132"/>
      <c r="FF597" s="132"/>
      <c r="FP597" s="132"/>
      <c r="FZ597" s="132"/>
      <c r="GJ597" s="132"/>
      <c r="GT597" s="132"/>
      <c r="HD597" s="132"/>
      <c r="HN597" s="132"/>
      <c r="HX597" s="132"/>
      <c r="IH597" s="132"/>
      <c r="IR597" s="132"/>
      <c r="JB597" s="132"/>
      <c r="JL597" s="132"/>
      <c r="JV597" s="132"/>
      <c r="KF597" s="132"/>
      <c r="KP597" s="132"/>
    </row>
    <row xmlns:x14ac="http://schemas.microsoft.com/office/spreadsheetml/2009/9/ac" r="598" s="3" customFormat="true" x14ac:dyDescent="0.25">
      <c r="A598" s="425"/>
      <c r="B598" s="132"/>
      <c r="L598" s="132"/>
      <c r="V598" s="132"/>
      <c r="AF598" s="132"/>
      <c r="AP598" s="132"/>
      <c r="AZ598" s="132"/>
      <c r="BJ598" s="132"/>
      <c r="BT598" s="132"/>
      <c r="CD598" s="132"/>
      <c r="CN598" s="132"/>
      <c r="CX598" s="132"/>
      <c r="CY598" s="132"/>
      <c r="CZ598" s="132"/>
      <c r="DA598" s="132"/>
      <c r="DB598" s="132"/>
      <c r="DC598" s="132"/>
      <c r="DD598" s="132"/>
      <c r="DE598" s="132"/>
      <c r="DH598" s="132"/>
      <c r="DR598" s="132"/>
      <c r="EB598" s="132"/>
      <c r="EL598" s="132"/>
      <c r="EV598" s="132"/>
      <c r="FF598" s="132"/>
      <c r="FP598" s="132"/>
      <c r="FZ598" s="132"/>
      <c r="GJ598" s="132"/>
      <c r="GT598" s="132"/>
      <c r="HD598" s="132"/>
      <c r="HN598" s="132"/>
      <c r="HX598" s="132"/>
      <c r="IH598" s="132"/>
      <c r="IR598" s="132"/>
      <c r="JB598" s="132"/>
      <c r="JL598" s="132"/>
      <c r="JV598" s="132"/>
      <c r="KF598" s="132"/>
      <c r="KP598" s="132"/>
    </row>
    <row xmlns:x14ac="http://schemas.microsoft.com/office/spreadsheetml/2009/9/ac" r="599" s="3" customFormat="true" x14ac:dyDescent="0.25">
      <c r="A599" s="425"/>
      <c r="B599" s="132"/>
      <c r="L599" s="132"/>
      <c r="V599" s="132"/>
      <c r="AF599" s="132"/>
      <c r="AP599" s="132"/>
      <c r="AZ599" s="132"/>
      <c r="BJ599" s="132"/>
      <c r="BT599" s="132"/>
      <c r="CD599" s="132"/>
      <c r="CN599" s="132"/>
      <c r="CX599" s="132"/>
      <c r="CY599" s="132"/>
      <c r="CZ599" s="132"/>
      <c r="DA599" s="132"/>
      <c r="DB599" s="132"/>
      <c r="DC599" s="132"/>
      <c r="DD599" s="132"/>
      <c r="DE599" s="132"/>
      <c r="DH599" s="132"/>
      <c r="DR599" s="132"/>
      <c r="EB599" s="132"/>
      <c r="EL599" s="132"/>
      <c r="EV599" s="132"/>
      <c r="FF599" s="132"/>
      <c r="FP599" s="132"/>
      <c r="FZ599" s="132"/>
      <c r="GJ599" s="132"/>
      <c r="GT599" s="132"/>
      <c r="HD599" s="132"/>
      <c r="HN599" s="132"/>
      <c r="HX599" s="132"/>
      <c r="IH599" s="132"/>
      <c r="IR599" s="132"/>
      <c r="JB599" s="132"/>
      <c r="JL599" s="132"/>
      <c r="JV599" s="132"/>
      <c r="KF599" s="132"/>
      <c r="KP599" s="132"/>
    </row>
    <row xmlns:x14ac="http://schemas.microsoft.com/office/spreadsheetml/2009/9/ac" r="600" s="3" customFormat="true" x14ac:dyDescent="0.25">
      <c r="A600" s="425"/>
      <c r="B600" s="132"/>
      <c r="L600" s="132"/>
      <c r="V600" s="132"/>
      <c r="AF600" s="132"/>
      <c r="AP600" s="132"/>
      <c r="AZ600" s="132"/>
      <c r="BJ600" s="132"/>
      <c r="BT600" s="132"/>
      <c r="CD600" s="132"/>
      <c r="CN600" s="132"/>
      <c r="CX600" s="132"/>
      <c r="CY600" s="132"/>
      <c r="CZ600" s="132"/>
      <c r="DA600" s="132"/>
      <c r="DB600" s="132"/>
      <c r="DC600" s="132"/>
      <c r="DD600" s="132"/>
      <c r="DE600" s="132"/>
      <c r="DH600" s="132"/>
      <c r="DR600" s="132"/>
      <c r="EB600" s="132"/>
      <c r="EL600" s="132"/>
      <c r="EV600" s="132"/>
      <c r="FF600" s="132"/>
      <c r="FP600" s="132"/>
      <c r="FZ600" s="132"/>
      <c r="GJ600" s="132"/>
      <c r="GT600" s="132"/>
      <c r="HD600" s="132"/>
      <c r="HN600" s="132"/>
      <c r="HX600" s="132"/>
      <c r="IH600" s="132"/>
      <c r="IR600" s="132"/>
      <c r="JB600" s="132"/>
      <c r="JL600" s="132"/>
      <c r="JV600" s="132"/>
      <c r="KF600" s="132"/>
      <c r="KP600" s="132"/>
    </row>
    <row xmlns:x14ac="http://schemas.microsoft.com/office/spreadsheetml/2009/9/ac" r="601" s="3" customFormat="true" x14ac:dyDescent="0.25">
      <c r="A601" s="425"/>
      <c r="B601" s="132"/>
      <c r="L601" s="132"/>
      <c r="V601" s="132"/>
      <c r="AF601" s="132"/>
      <c r="AP601" s="132"/>
      <c r="AZ601" s="132"/>
      <c r="BJ601" s="132"/>
      <c r="BT601" s="132"/>
      <c r="CD601" s="132"/>
      <c r="CN601" s="132"/>
      <c r="CX601" s="132"/>
      <c r="CY601" s="132"/>
      <c r="CZ601" s="132"/>
      <c r="DA601" s="132"/>
      <c r="DB601" s="132"/>
      <c r="DC601" s="132"/>
      <c r="DD601" s="132"/>
      <c r="DE601" s="132"/>
      <c r="DH601" s="132"/>
      <c r="DR601" s="132"/>
      <c r="EB601" s="132"/>
      <c r="EL601" s="132"/>
      <c r="EV601" s="132"/>
      <c r="FF601" s="132"/>
      <c r="FP601" s="132"/>
      <c r="FZ601" s="132"/>
      <c r="GJ601" s="132"/>
      <c r="GT601" s="132"/>
      <c r="HD601" s="132"/>
      <c r="HN601" s="132"/>
      <c r="HX601" s="132"/>
      <c r="IH601" s="132"/>
      <c r="IR601" s="132"/>
      <c r="JB601" s="132"/>
      <c r="JL601" s="132"/>
      <c r="JV601" s="132"/>
      <c r="KF601" s="132"/>
      <c r="KP601" s="132"/>
    </row>
    <row xmlns:x14ac="http://schemas.microsoft.com/office/spreadsheetml/2009/9/ac" r="602" s="3" customFormat="true" x14ac:dyDescent="0.25">
      <c r="A602" s="425"/>
      <c r="B602" s="132"/>
      <c r="L602" s="132"/>
      <c r="V602" s="132"/>
      <c r="AF602" s="132"/>
      <c r="AP602" s="132"/>
      <c r="AZ602" s="132"/>
      <c r="BJ602" s="132"/>
      <c r="BT602" s="132"/>
      <c r="CD602" s="132"/>
      <c r="CN602" s="132"/>
      <c r="CX602" s="132"/>
      <c r="CY602" s="132"/>
      <c r="CZ602" s="132"/>
      <c r="DA602" s="132"/>
      <c r="DB602" s="132"/>
      <c r="DC602" s="132"/>
      <c r="DD602" s="132"/>
      <c r="DE602" s="132"/>
      <c r="DH602" s="132"/>
      <c r="DR602" s="132"/>
      <c r="EB602" s="132"/>
      <c r="EL602" s="132"/>
      <c r="EV602" s="132"/>
      <c r="FF602" s="132"/>
      <c r="FP602" s="132"/>
      <c r="FZ602" s="132"/>
      <c r="GJ602" s="132"/>
      <c r="GT602" s="132"/>
      <c r="HD602" s="132"/>
      <c r="HN602" s="132"/>
      <c r="HX602" s="132"/>
      <c r="IH602" s="132"/>
      <c r="IR602" s="132"/>
      <c r="JB602" s="132"/>
      <c r="JL602" s="132"/>
      <c r="JV602" s="132"/>
      <c r="KF602" s="132"/>
      <c r="KP602" s="132"/>
    </row>
    <row xmlns:x14ac="http://schemas.microsoft.com/office/spreadsheetml/2009/9/ac" r="603" s="3" customFormat="true" x14ac:dyDescent="0.25">
      <c r="A603" s="425"/>
      <c r="B603" s="132"/>
      <c r="L603" s="132"/>
      <c r="V603" s="132"/>
      <c r="AF603" s="132"/>
      <c r="AP603" s="132"/>
      <c r="AZ603" s="132"/>
      <c r="BJ603" s="132"/>
      <c r="BT603" s="132"/>
      <c r="CD603" s="132"/>
      <c r="CN603" s="132"/>
      <c r="CX603" s="132"/>
      <c r="CY603" s="132"/>
      <c r="CZ603" s="132"/>
      <c r="DA603" s="132"/>
      <c r="DB603" s="132"/>
      <c r="DC603" s="132"/>
      <c r="DD603" s="132"/>
      <c r="DE603" s="132"/>
      <c r="DH603" s="132"/>
      <c r="DR603" s="132"/>
      <c r="EB603" s="132"/>
      <c r="EL603" s="132"/>
      <c r="EV603" s="132"/>
      <c r="FF603" s="132"/>
      <c r="FP603" s="132"/>
      <c r="FZ603" s="132"/>
      <c r="GJ603" s="132"/>
      <c r="GT603" s="132"/>
      <c r="HD603" s="132"/>
      <c r="HN603" s="132"/>
      <c r="HX603" s="132"/>
      <c r="IH603" s="132"/>
      <c r="IR603" s="132"/>
      <c r="JB603" s="132"/>
      <c r="JL603" s="132"/>
      <c r="JV603" s="132"/>
      <c r="KF603" s="132"/>
      <c r="KP603" s="132"/>
    </row>
    <row xmlns:x14ac="http://schemas.microsoft.com/office/spreadsheetml/2009/9/ac" r="604" s="3" customFormat="true" x14ac:dyDescent="0.25">
      <c r="A604" s="425"/>
      <c r="B604" s="132"/>
      <c r="L604" s="132"/>
      <c r="V604" s="132"/>
      <c r="AF604" s="132"/>
      <c r="AP604" s="132"/>
      <c r="AZ604" s="132"/>
      <c r="BJ604" s="132"/>
      <c r="BT604" s="132"/>
      <c r="CD604" s="132"/>
      <c r="CN604" s="132"/>
      <c r="CX604" s="132"/>
      <c r="CY604" s="132"/>
      <c r="CZ604" s="132"/>
      <c r="DA604" s="132"/>
      <c r="DB604" s="132"/>
      <c r="DC604" s="132"/>
      <c r="DD604" s="132"/>
      <c r="DE604" s="132"/>
      <c r="DH604" s="132"/>
      <c r="DR604" s="132"/>
      <c r="EB604" s="132"/>
      <c r="EL604" s="132"/>
      <c r="EV604" s="132"/>
      <c r="FF604" s="132"/>
      <c r="FP604" s="132"/>
      <c r="FZ604" s="132"/>
      <c r="GJ604" s="132"/>
      <c r="GT604" s="132"/>
      <c r="HD604" s="132"/>
      <c r="HN604" s="132"/>
      <c r="HX604" s="132"/>
      <c r="IH604" s="132"/>
      <c r="IR604" s="132"/>
      <c r="JB604" s="132"/>
      <c r="JL604" s="132"/>
      <c r="JV604" s="132"/>
      <c r="KF604" s="132"/>
      <c r="KP604" s="132"/>
    </row>
    <row xmlns:x14ac="http://schemas.microsoft.com/office/spreadsheetml/2009/9/ac" r="605" s="3" customFormat="true" x14ac:dyDescent="0.25">
      <c r="A605" s="425"/>
      <c r="B605" s="132"/>
      <c r="L605" s="132"/>
      <c r="V605" s="132"/>
      <c r="AF605" s="132"/>
      <c r="AP605" s="132"/>
      <c r="AZ605" s="132"/>
      <c r="BJ605" s="132"/>
      <c r="BT605" s="132"/>
      <c r="CD605" s="132"/>
      <c r="CN605" s="132"/>
      <c r="CX605" s="132"/>
      <c r="CY605" s="132"/>
      <c r="CZ605" s="132"/>
      <c r="DA605" s="132"/>
      <c r="DB605" s="132"/>
      <c r="DC605" s="132"/>
      <c r="DD605" s="132"/>
      <c r="DE605" s="132"/>
      <c r="DH605" s="132"/>
      <c r="DR605" s="132"/>
      <c r="EB605" s="132"/>
      <c r="EL605" s="132"/>
      <c r="EV605" s="132"/>
      <c r="FF605" s="132"/>
      <c r="FP605" s="132"/>
      <c r="FZ605" s="132"/>
      <c r="GJ605" s="132"/>
      <c r="GT605" s="132"/>
      <c r="HD605" s="132"/>
      <c r="HN605" s="132"/>
      <c r="HX605" s="132"/>
      <c r="IH605" s="132"/>
      <c r="IR605" s="132"/>
      <c r="JB605" s="132"/>
      <c r="JL605" s="132"/>
      <c r="JV605" s="132"/>
      <c r="KF605" s="132"/>
      <c r="KP605" s="132"/>
    </row>
    <row xmlns:x14ac="http://schemas.microsoft.com/office/spreadsheetml/2009/9/ac" r="606" s="3" customFormat="true" x14ac:dyDescent="0.25">
      <c r="A606" s="425"/>
      <c r="B606" s="132"/>
      <c r="L606" s="132"/>
      <c r="V606" s="132"/>
      <c r="AF606" s="132"/>
      <c r="AP606" s="132"/>
      <c r="AZ606" s="132"/>
      <c r="BJ606" s="132"/>
      <c r="BT606" s="132"/>
      <c r="CD606" s="132"/>
      <c r="CN606" s="132"/>
      <c r="CX606" s="132"/>
      <c r="CY606" s="132"/>
      <c r="CZ606" s="132"/>
      <c r="DA606" s="132"/>
      <c r="DB606" s="132"/>
      <c r="DC606" s="132"/>
      <c r="DD606" s="132"/>
      <c r="DE606" s="132"/>
      <c r="DH606" s="132"/>
      <c r="DR606" s="132"/>
      <c r="EB606" s="132"/>
      <c r="EL606" s="132"/>
      <c r="EV606" s="132"/>
      <c r="FF606" s="132"/>
      <c r="FP606" s="132"/>
      <c r="FZ606" s="132"/>
      <c r="GJ606" s="132"/>
      <c r="GT606" s="132"/>
      <c r="HD606" s="132"/>
      <c r="HN606" s="132"/>
      <c r="HX606" s="132"/>
      <c r="IH606" s="132"/>
      <c r="IR606" s="132"/>
      <c r="JB606" s="132"/>
      <c r="JL606" s="132"/>
      <c r="JV606" s="132"/>
      <c r="KF606" s="132"/>
      <c r="KP606" s="132"/>
    </row>
    <row xmlns:x14ac="http://schemas.microsoft.com/office/spreadsheetml/2009/9/ac" r="607" s="3" customFormat="true" x14ac:dyDescent="0.25">
      <c r="A607" s="425"/>
      <c r="B607" s="132"/>
      <c r="L607" s="132"/>
      <c r="V607" s="132"/>
      <c r="AF607" s="132"/>
      <c r="AP607" s="132"/>
      <c r="AZ607" s="132"/>
      <c r="BJ607" s="132"/>
      <c r="BT607" s="132"/>
      <c r="CD607" s="132"/>
      <c r="CN607" s="132"/>
      <c r="CX607" s="132"/>
      <c r="CY607" s="132"/>
      <c r="CZ607" s="132"/>
      <c r="DA607" s="132"/>
      <c r="DB607" s="132"/>
      <c r="DC607" s="132"/>
      <c r="DD607" s="132"/>
      <c r="DE607" s="132"/>
      <c r="DH607" s="132"/>
      <c r="DR607" s="132"/>
      <c r="EB607" s="132"/>
      <c r="EL607" s="132"/>
      <c r="EV607" s="132"/>
      <c r="FF607" s="132"/>
      <c r="FP607" s="132"/>
      <c r="FZ607" s="132"/>
      <c r="GJ607" s="132"/>
      <c r="GT607" s="132"/>
      <c r="HD607" s="132"/>
      <c r="HN607" s="132"/>
      <c r="HX607" s="132"/>
      <c r="IH607" s="132"/>
      <c r="IR607" s="132"/>
      <c r="JB607" s="132"/>
      <c r="JL607" s="132"/>
      <c r="JV607" s="132"/>
      <c r="KF607" s="132"/>
      <c r="KP607" s="132"/>
    </row>
    <row xmlns:x14ac="http://schemas.microsoft.com/office/spreadsheetml/2009/9/ac" r="608" s="3" customFormat="true" x14ac:dyDescent="0.25">
      <c r="A608" s="425"/>
      <c r="B608" s="132"/>
      <c r="L608" s="132"/>
      <c r="V608" s="132"/>
      <c r="AF608" s="132"/>
      <c r="AP608" s="132"/>
      <c r="AZ608" s="132"/>
      <c r="BJ608" s="132"/>
      <c r="BT608" s="132"/>
      <c r="CD608" s="132"/>
      <c r="CN608" s="132"/>
      <c r="CX608" s="132"/>
      <c r="CY608" s="132"/>
      <c r="CZ608" s="132"/>
      <c r="DA608" s="132"/>
      <c r="DB608" s="132"/>
      <c r="DC608" s="132"/>
      <c r="DD608" s="132"/>
      <c r="DE608" s="132"/>
      <c r="DH608" s="132"/>
      <c r="DR608" s="132"/>
      <c r="EB608" s="132"/>
      <c r="EL608" s="132"/>
      <c r="EV608" s="132"/>
      <c r="FF608" s="132"/>
      <c r="FP608" s="132"/>
      <c r="FZ608" s="132"/>
      <c r="GJ608" s="132"/>
      <c r="GT608" s="132"/>
      <c r="HD608" s="132"/>
      <c r="HN608" s="132"/>
      <c r="HX608" s="132"/>
      <c r="IH608" s="132"/>
      <c r="IR608" s="132"/>
      <c r="JB608" s="132"/>
      <c r="JL608" s="132"/>
      <c r="JV608" s="132"/>
      <c r="KF608" s="132"/>
      <c r="KP608" s="132"/>
    </row>
    <row xmlns:x14ac="http://schemas.microsoft.com/office/spreadsheetml/2009/9/ac" r="609" s="3" customFormat="true" x14ac:dyDescent="0.25">
      <c r="A609" s="425"/>
      <c r="B609" s="132"/>
      <c r="L609" s="132"/>
      <c r="V609" s="132"/>
      <c r="AF609" s="132"/>
      <c r="AP609" s="132"/>
      <c r="AZ609" s="132"/>
      <c r="BJ609" s="132"/>
      <c r="BT609" s="132"/>
      <c r="CD609" s="132"/>
      <c r="CN609" s="132"/>
      <c r="CX609" s="132"/>
      <c r="CY609" s="132"/>
      <c r="CZ609" s="132"/>
      <c r="DA609" s="132"/>
      <c r="DB609" s="132"/>
      <c r="DC609" s="132"/>
      <c r="DD609" s="132"/>
      <c r="DE609" s="132"/>
      <c r="DH609" s="132"/>
      <c r="DR609" s="132"/>
      <c r="EB609" s="132"/>
      <c r="EL609" s="132"/>
      <c r="EV609" s="132"/>
      <c r="FF609" s="132"/>
      <c r="FP609" s="132"/>
      <c r="FZ609" s="132"/>
      <c r="GJ609" s="132"/>
      <c r="GT609" s="132"/>
      <c r="HD609" s="132"/>
      <c r="HN609" s="132"/>
      <c r="HX609" s="132"/>
      <c r="IH609" s="132"/>
      <c r="IR609" s="132"/>
      <c r="JB609" s="132"/>
      <c r="JL609" s="132"/>
      <c r="JV609" s="132"/>
      <c r="KF609" s="132"/>
      <c r="KP609" s="132"/>
    </row>
    <row xmlns:x14ac="http://schemas.microsoft.com/office/spreadsheetml/2009/9/ac" r="610" s="3" customFormat="true" x14ac:dyDescent="0.25">
      <c r="A610" s="425"/>
      <c r="B610" s="132"/>
      <c r="L610" s="132"/>
      <c r="V610" s="132"/>
      <c r="AF610" s="132"/>
      <c r="AP610" s="132"/>
      <c r="AZ610" s="132"/>
      <c r="BJ610" s="132"/>
      <c r="BT610" s="132"/>
      <c r="CD610" s="132"/>
      <c r="CN610" s="132"/>
      <c r="CX610" s="132"/>
      <c r="CY610" s="132"/>
      <c r="CZ610" s="132"/>
      <c r="DA610" s="132"/>
      <c r="DB610" s="132"/>
      <c r="DC610" s="132"/>
      <c r="DD610" s="132"/>
      <c r="DE610" s="132"/>
      <c r="DH610" s="132"/>
      <c r="DR610" s="132"/>
      <c r="EB610" s="132"/>
      <c r="EL610" s="132"/>
      <c r="EV610" s="132"/>
      <c r="FF610" s="132"/>
      <c r="FP610" s="132"/>
      <c r="FZ610" s="132"/>
      <c r="GJ610" s="132"/>
      <c r="GT610" s="132"/>
      <c r="HD610" s="132"/>
      <c r="HN610" s="132"/>
      <c r="HX610" s="132"/>
      <c r="IH610" s="132"/>
      <c r="IR610" s="132"/>
      <c r="JB610" s="132"/>
      <c r="JL610" s="132"/>
      <c r="JV610" s="132"/>
      <c r="KF610" s="132"/>
      <c r="KP610" s="132"/>
    </row>
    <row xmlns:x14ac="http://schemas.microsoft.com/office/spreadsheetml/2009/9/ac" r="611" s="3" customFormat="true" x14ac:dyDescent="0.25">
      <c r="A611" s="425"/>
      <c r="B611" s="132"/>
      <c r="L611" s="132"/>
      <c r="V611" s="132"/>
      <c r="AF611" s="132"/>
      <c r="AP611" s="132"/>
      <c r="AZ611" s="132"/>
      <c r="BJ611" s="132"/>
      <c r="BT611" s="132"/>
      <c r="CD611" s="132"/>
      <c r="CN611" s="132"/>
      <c r="CX611" s="132"/>
      <c r="CY611" s="132"/>
      <c r="CZ611" s="132"/>
      <c r="DA611" s="132"/>
      <c r="DB611" s="132"/>
      <c r="DC611" s="132"/>
      <c r="DD611" s="132"/>
      <c r="DE611" s="132"/>
      <c r="DH611" s="132"/>
      <c r="DR611" s="132"/>
      <c r="EB611" s="132"/>
      <c r="EL611" s="132"/>
      <c r="EV611" s="132"/>
      <c r="FF611" s="132"/>
      <c r="FP611" s="132"/>
      <c r="FZ611" s="132"/>
      <c r="GJ611" s="132"/>
      <c r="GT611" s="132"/>
      <c r="HD611" s="132"/>
      <c r="HN611" s="132"/>
      <c r="HX611" s="132"/>
      <c r="IH611" s="132"/>
      <c r="IR611" s="132"/>
      <c r="JB611" s="132"/>
      <c r="JL611" s="132"/>
      <c r="JV611" s="132"/>
      <c r="KF611" s="132"/>
      <c r="KP611" s="132"/>
    </row>
    <row xmlns:x14ac="http://schemas.microsoft.com/office/spreadsheetml/2009/9/ac" r="612" s="3" customFormat="true" x14ac:dyDescent="0.25">
      <c r="A612" s="425"/>
      <c r="B612" s="132"/>
      <c r="L612" s="132"/>
      <c r="V612" s="132"/>
      <c r="AF612" s="132"/>
      <c r="AP612" s="132"/>
      <c r="AZ612" s="132"/>
      <c r="BJ612" s="132"/>
      <c r="BT612" s="132"/>
      <c r="CD612" s="132"/>
      <c r="CN612" s="132"/>
      <c r="CX612" s="132"/>
      <c r="CY612" s="132"/>
      <c r="CZ612" s="132"/>
      <c r="DA612" s="132"/>
      <c r="DB612" s="132"/>
      <c r="DC612" s="132"/>
      <c r="DD612" s="132"/>
      <c r="DE612" s="132"/>
      <c r="DH612" s="132"/>
      <c r="DR612" s="132"/>
      <c r="EB612" s="132"/>
      <c r="EL612" s="132"/>
      <c r="EV612" s="132"/>
      <c r="FF612" s="132"/>
      <c r="FP612" s="132"/>
      <c r="FZ612" s="132"/>
      <c r="GJ612" s="132"/>
      <c r="GT612" s="132"/>
      <c r="HD612" s="132"/>
      <c r="HN612" s="132"/>
      <c r="HX612" s="132"/>
      <c r="IH612" s="132"/>
      <c r="IR612" s="132"/>
      <c r="JB612" s="132"/>
      <c r="JL612" s="132"/>
      <c r="JV612" s="132"/>
      <c r="KF612" s="132"/>
      <c r="KP612" s="132"/>
    </row>
    <row xmlns:x14ac="http://schemas.microsoft.com/office/spreadsheetml/2009/9/ac" r="613" s="3" customFormat="true" x14ac:dyDescent="0.25">
      <c r="A613" s="425"/>
      <c r="B613" s="132"/>
      <c r="L613" s="132"/>
      <c r="V613" s="132"/>
      <c r="AF613" s="132"/>
      <c r="AP613" s="132"/>
      <c r="AZ613" s="132"/>
      <c r="BJ613" s="132"/>
      <c r="BT613" s="132"/>
      <c r="CD613" s="132"/>
      <c r="CN613" s="132"/>
      <c r="CX613" s="132"/>
      <c r="CY613" s="132"/>
      <c r="CZ613" s="132"/>
      <c r="DA613" s="132"/>
      <c r="DB613" s="132"/>
      <c r="DC613" s="132"/>
      <c r="DD613" s="132"/>
      <c r="DE613" s="132"/>
      <c r="DH613" s="132"/>
      <c r="DR613" s="132"/>
      <c r="EB613" s="132"/>
      <c r="EL613" s="132"/>
      <c r="EV613" s="132"/>
      <c r="FF613" s="132"/>
      <c r="FP613" s="132"/>
      <c r="FZ613" s="132"/>
      <c r="GJ613" s="132"/>
      <c r="GT613" s="132"/>
      <c r="HD613" s="132"/>
      <c r="HN613" s="132"/>
      <c r="HX613" s="132"/>
      <c r="IH613" s="132"/>
      <c r="IR613" s="132"/>
      <c r="JB613" s="132"/>
      <c r="JL613" s="132"/>
      <c r="JV613" s="132"/>
      <c r="KF613" s="132"/>
      <c r="KP613" s="132"/>
    </row>
    <row xmlns:x14ac="http://schemas.microsoft.com/office/spreadsheetml/2009/9/ac" r="614" s="3" customFormat="true" x14ac:dyDescent="0.25">
      <c r="A614" s="425"/>
      <c r="B614" s="132"/>
      <c r="L614" s="132"/>
      <c r="V614" s="132"/>
      <c r="AF614" s="132"/>
      <c r="AP614" s="132"/>
      <c r="AZ614" s="132"/>
      <c r="BJ614" s="132"/>
      <c r="BT614" s="132"/>
      <c r="CD614" s="132"/>
      <c r="CN614" s="132"/>
      <c r="CX614" s="132"/>
      <c r="CY614" s="132"/>
      <c r="CZ614" s="132"/>
      <c r="DA614" s="132"/>
      <c r="DB614" s="132"/>
      <c r="DC614" s="132"/>
      <c r="DD614" s="132"/>
      <c r="DE614" s="132"/>
      <c r="DH614" s="132"/>
      <c r="DR614" s="132"/>
      <c r="EB614" s="132"/>
      <c r="EL614" s="132"/>
      <c r="EV614" s="132"/>
      <c r="FF614" s="132"/>
      <c r="FP614" s="132"/>
      <c r="FZ614" s="132"/>
      <c r="GJ614" s="132"/>
      <c r="GT614" s="132"/>
      <c r="HD614" s="132"/>
      <c r="HN614" s="132"/>
      <c r="HX614" s="132"/>
      <c r="IH614" s="132"/>
      <c r="IR614" s="132"/>
      <c r="JB614" s="132"/>
      <c r="JL614" s="132"/>
      <c r="JV614" s="132"/>
      <c r="KF614" s="132"/>
      <c r="KP614" s="132"/>
    </row>
    <row xmlns:x14ac="http://schemas.microsoft.com/office/spreadsheetml/2009/9/ac" r="615" s="3" customFormat="true" x14ac:dyDescent="0.25">
      <c r="A615" s="425"/>
      <c r="B615" s="132"/>
      <c r="L615" s="132"/>
      <c r="V615" s="132"/>
      <c r="AF615" s="132"/>
      <c r="AP615" s="132"/>
      <c r="AZ615" s="132"/>
      <c r="BJ615" s="132"/>
      <c r="BT615" s="132"/>
      <c r="CD615" s="132"/>
      <c r="CN615" s="132"/>
      <c r="CX615" s="132"/>
      <c r="CY615" s="132"/>
      <c r="CZ615" s="132"/>
      <c r="DA615" s="132"/>
      <c r="DB615" s="132"/>
      <c r="DC615" s="132"/>
      <c r="DD615" s="132"/>
      <c r="DE615" s="132"/>
      <c r="DH615" s="132"/>
      <c r="DR615" s="132"/>
      <c r="EB615" s="132"/>
      <c r="EL615" s="132"/>
      <c r="EV615" s="132"/>
      <c r="FF615" s="132"/>
      <c r="FP615" s="132"/>
      <c r="FZ615" s="132"/>
      <c r="GJ615" s="132"/>
      <c r="GT615" s="132"/>
      <c r="HD615" s="132"/>
      <c r="HN615" s="132"/>
      <c r="HX615" s="132"/>
      <c r="IH615" s="132"/>
      <c r="IR615" s="132"/>
      <c r="JB615" s="132"/>
      <c r="JL615" s="132"/>
      <c r="JV615" s="132"/>
      <c r="KF615" s="132"/>
      <c r="KP615" s="132"/>
    </row>
    <row xmlns:x14ac="http://schemas.microsoft.com/office/spreadsheetml/2009/9/ac" r="616" s="3" customFormat="true" x14ac:dyDescent="0.25">
      <c r="A616" s="425"/>
      <c r="B616" s="132"/>
      <c r="L616" s="132"/>
      <c r="V616" s="132"/>
      <c r="AF616" s="132"/>
      <c r="AP616" s="132"/>
      <c r="AZ616" s="132"/>
      <c r="BJ616" s="132"/>
      <c r="BT616" s="132"/>
      <c r="CD616" s="132"/>
      <c r="CN616" s="132"/>
      <c r="CX616" s="132"/>
      <c r="CY616" s="132"/>
      <c r="CZ616" s="132"/>
      <c r="DA616" s="132"/>
      <c r="DB616" s="132"/>
      <c r="DC616" s="132"/>
      <c r="DD616" s="132"/>
      <c r="DE616" s="132"/>
      <c r="DH616" s="132"/>
      <c r="DR616" s="132"/>
      <c r="EB616" s="132"/>
      <c r="EL616" s="132"/>
      <c r="EV616" s="132"/>
      <c r="FF616" s="132"/>
      <c r="FP616" s="132"/>
      <c r="FZ616" s="132"/>
      <c r="GJ616" s="132"/>
      <c r="GT616" s="132"/>
      <c r="HD616" s="132"/>
      <c r="HN616" s="132"/>
      <c r="HX616" s="132"/>
      <c r="IH616" s="132"/>
      <c r="IR616" s="132"/>
      <c r="JB616" s="132"/>
      <c r="JL616" s="132"/>
      <c r="JV616" s="132"/>
      <c r="KF616" s="132"/>
      <c r="KP616" s="132"/>
    </row>
    <row xmlns:x14ac="http://schemas.microsoft.com/office/spreadsheetml/2009/9/ac" r="617" s="3" customFormat="true" x14ac:dyDescent="0.25">
      <c r="A617" s="425"/>
      <c r="B617" s="132"/>
      <c r="L617" s="132"/>
      <c r="V617" s="132"/>
      <c r="AF617" s="132"/>
      <c r="AP617" s="132"/>
      <c r="AZ617" s="132"/>
      <c r="BJ617" s="132"/>
      <c r="BT617" s="132"/>
      <c r="CD617" s="132"/>
      <c r="CN617" s="132"/>
      <c r="CX617" s="132"/>
      <c r="CY617" s="132"/>
      <c r="CZ617" s="132"/>
      <c r="DA617" s="132"/>
      <c r="DB617" s="132"/>
      <c r="DC617" s="132"/>
      <c r="DD617" s="132"/>
      <c r="DE617" s="132"/>
      <c r="DH617" s="132"/>
      <c r="DR617" s="132"/>
      <c r="EB617" s="132"/>
      <c r="EL617" s="132"/>
      <c r="EV617" s="132"/>
      <c r="FF617" s="132"/>
      <c r="FP617" s="132"/>
      <c r="FZ617" s="132"/>
      <c r="GJ617" s="132"/>
      <c r="GT617" s="132"/>
      <c r="HD617" s="132"/>
      <c r="HN617" s="132"/>
      <c r="HX617" s="132"/>
      <c r="IH617" s="132"/>
      <c r="IR617" s="132"/>
      <c r="JB617" s="132"/>
      <c r="JL617" s="132"/>
      <c r="JV617" s="132"/>
      <c r="KF617" s="132"/>
      <c r="KP617" s="132"/>
    </row>
    <row xmlns:x14ac="http://schemas.microsoft.com/office/spreadsheetml/2009/9/ac" r="618" s="3" customFormat="true" x14ac:dyDescent="0.25">
      <c r="A618" s="425"/>
      <c r="B618" s="132"/>
      <c r="L618" s="132"/>
      <c r="V618" s="132"/>
      <c r="AF618" s="132"/>
      <c r="AP618" s="132"/>
      <c r="AZ618" s="132"/>
      <c r="BJ618" s="132"/>
      <c r="BT618" s="132"/>
      <c r="CD618" s="132"/>
      <c r="CN618" s="132"/>
      <c r="CX618" s="132"/>
      <c r="CY618" s="132"/>
      <c r="CZ618" s="132"/>
      <c r="DA618" s="132"/>
      <c r="DB618" s="132"/>
      <c r="DC618" s="132"/>
      <c r="DD618" s="132"/>
      <c r="DE618" s="132"/>
      <c r="DH618" s="132"/>
      <c r="DR618" s="132"/>
      <c r="EB618" s="132"/>
      <c r="EL618" s="132"/>
      <c r="EV618" s="132"/>
      <c r="FF618" s="132"/>
      <c r="FP618" s="132"/>
      <c r="FZ618" s="132"/>
      <c r="GJ618" s="132"/>
      <c r="GT618" s="132"/>
      <c r="HD618" s="132"/>
      <c r="HN618" s="132"/>
      <c r="HX618" s="132"/>
      <c r="IH618" s="132"/>
      <c r="IR618" s="132"/>
      <c r="JB618" s="132"/>
      <c r="JL618" s="132"/>
      <c r="JV618" s="132"/>
      <c r="KF618" s="132"/>
      <c r="KP618" s="132"/>
    </row>
    <row xmlns:x14ac="http://schemas.microsoft.com/office/spreadsheetml/2009/9/ac" r="619" s="3" customFormat="true" x14ac:dyDescent="0.25">
      <c r="A619" s="425"/>
      <c r="B619" s="132"/>
      <c r="L619" s="132"/>
      <c r="V619" s="132"/>
      <c r="AF619" s="132"/>
      <c r="AP619" s="132"/>
      <c r="AZ619" s="132"/>
      <c r="BJ619" s="132"/>
      <c r="BT619" s="132"/>
      <c r="CD619" s="132"/>
      <c r="CN619" s="132"/>
      <c r="CX619" s="132"/>
      <c r="CY619" s="132"/>
      <c r="CZ619" s="132"/>
      <c r="DA619" s="132"/>
      <c r="DB619" s="132"/>
      <c r="DC619" s="132"/>
      <c r="DD619" s="132"/>
      <c r="DE619" s="132"/>
      <c r="DH619" s="132"/>
      <c r="DR619" s="132"/>
      <c r="EB619" s="132"/>
      <c r="EL619" s="132"/>
      <c r="EV619" s="132"/>
      <c r="FF619" s="132"/>
      <c r="FP619" s="132"/>
      <c r="FZ619" s="132"/>
      <c r="GJ619" s="132"/>
      <c r="GT619" s="132"/>
      <c r="HD619" s="132"/>
      <c r="HN619" s="132"/>
      <c r="HX619" s="132"/>
      <c r="IH619" s="132"/>
      <c r="IR619" s="132"/>
      <c r="JB619" s="132"/>
      <c r="JL619" s="132"/>
      <c r="JV619" s="132"/>
      <c r="KF619" s="132"/>
      <c r="KP619" s="132"/>
    </row>
    <row xmlns:x14ac="http://schemas.microsoft.com/office/spreadsheetml/2009/9/ac" r="620" s="3" customFormat="true" x14ac:dyDescent="0.25">
      <c r="A620" s="425"/>
      <c r="B620" s="132"/>
      <c r="L620" s="132"/>
      <c r="V620" s="132"/>
      <c r="AF620" s="132"/>
      <c r="AP620" s="132"/>
      <c r="AZ620" s="132"/>
      <c r="BJ620" s="132"/>
      <c r="BT620" s="132"/>
      <c r="CD620" s="132"/>
      <c r="CN620" s="132"/>
      <c r="CX620" s="132"/>
      <c r="CY620" s="132"/>
      <c r="CZ620" s="132"/>
      <c r="DA620" s="132"/>
      <c r="DB620" s="132"/>
      <c r="DC620" s="132"/>
      <c r="DD620" s="132"/>
      <c r="DE620" s="132"/>
      <c r="DH620" s="132"/>
      <c r="DR620" s="132"/>
      <c r="EB620" s="132"/>
      <c r="EL620" s="132"/>
      <c r="EV620" s="132"/>
      <c r="FF620" s="132"/>
      <c r="FP620" s="132"/>
      <c r="FZ620" s="132"/>
      <c r="GJ620" s="132"/>
      <c r="GT620" s="132"/>
      <c r="HD620" s="132"/>
      <c r="HN620" s="132"/>
      <c r="HX620" s="132"/>
      <c r="IH620" s="132"/>
      <c r="IR620" s="132"/>
      <c r="JB620" s="132"/>
      <c r="JL620" s="132"/>
      <c r="JV620" s="132"/>
      <c r="KF620" s="132"/>
      <c r="KP620" s="132"/>
    </row>
    <row xmlns:x14ac="http://schemas.microsoft.com/office/spreadsheetml/2009/9/ac" r="621" s="3" customFormat="true" x14ac:dyDescent="0.25">
      <c r="A621" s="425"/>
      <c r="B621" s="132"/>
      <c r="L621" s="132"/>
      <c r="V621" s="132"/>
      <c r="AF621" s="132"/>
      <c r="AP621" s="132"/>
      <c r="AZ621" s="132"/>
      <c r="BJ621" s="132"/>
      <c r="BT621" s="132"/>
      <c r="CD621" s="132"/>
      <c r="CN621" s="132"/>
      <c r="CX621" s="132"/>
      <c r="CY621" s="132"/>
      <c r="CZ621" s="132"/>
      <c r="DA621" s="132"/>
      <c r="DB621" s="132"/>
      <c r="DC621" s="132"/>
      <c r="DD621" s="132"/>
      <c r="DE621" s="132"/>
      <c r="DH621" s="132"/>
      <c r="DR621" s="132"/>
      <c r="EB621" s="132"/>
      <c r="EL621" s="132"/>
      <c r="EV621" s="132"/>
      <c r="FF621" s="132"/>
      <c r="FP621" s="132"/>
      <c r="FZ621" s="132"/>
      <c r="GJ621" s="132"/>
      <c r="GT621" s="132"/>
      <c r="HD621" s="132"/>
      <c r="HN621" s="132"/>
      <c r="HX621" s="132"/>
      <c r="IH621" s="132"/>
      <c r="IR621" s="132"/>
      <c r="JB621" s="132"/>
      <c r="JL621" s="132"/>
      <c r="JV621" s="132"/>
      <c r="KF621" s="132"/>
      <c r="KP621" s="132"/>
    </row>
    <row xmlns:x14ac="http://schemas.microsoft.com/office/spreadsheetml/2009/9/ac" r="622" s="3" customFormat="true" x14ac:dyDescent="0.25">
      <c r="A622" s="425"/>
      <c r="B622" s="132"/>
      <c r="L622" s="132"/>
      <c r="V622" s="132"/>
      <c r="AF622" s="132"/>
      <c r="AP622" s="132"/>
      <c r="AZ622" s="132"/>
      <c r="BJ622" s="132"/>
      <c r="BT622" s="132"/>
      <c r="CD622" s="132"/>
      <c r="CN622" s="132"/>
      <c r="CX622" s="132"/>
      <c r="CY622" s="132"/>
      <c r="CZ622" s="132"/>
      <c r="DA622" s="132"/>
      <c r="DB622" s="132"/>
      <c r="DC622" s="132"/>
      <c r="DD622" s="132"/>
      <c r="DE622" s="132"/>
      <c r="DH622" s="132"/>
      <c r="DR622" s="132"/>
      <c r="EB622" s="132"/>
      <c r="EL622" s="132"/>
      <c r="EV622" s="132"/>
      <c r="FF622" s="132"/>
      <c r="FP622" s="132"/>
      <c r="FZ622" s="132"/>
      <c r="GJ622" s="132"/>
      <c r="GT622" s="132"/>
      <c r="HD622" s="132"/>
      <c r="HN622" s="132"/>
      <c r="HX622" s="132"/>
      <c r="IH622" s="132"/>
      <c r="IR622" s="132"/>
      <c r="JB622" s="132"/>
      <c r="JL622" s="132"/>
      <c r="JV622" s="132"/>
      <c r="KF622" s="132"/>
      <c r="KP622" s="132"/>
    </row>
    <row xmlns:x14ac="http://schemas.microsoft.com/office/spreadsheetml/2009/9/ac" r="623" s="3" customFormat="true" x14ac:dyDescent="0.25">
      <c r="A623" s="425"/>
      <c r="B623" s="132"/>
      <c r="L623" s="132"/>
      <c r="V623" s="132"/>
      <c r="AF623" s="132"/>
      <c r="AP623" s="132"/>
      <c r="AZ623" s="132"/>
      <c r="BJ623" s="132"/>
      <c r="BT623" s="132"/>
      <c r="CD623" s="132"/>
      <c r="CN623" s="132"/>
      <c r="CX623" s="132"/>
      <c r="CY623" s="132"/>
      <c r="CZ623" s="132"/>
      <c r="DA623" s="132"/>
      <c r="DB623" s="132"/>
      <c r="DC623" s="132"/>
      <c r="DD623" s="132"/>
      <c r="DE623" s="132"/>
      <c r="DH623" s="132"/>
      <c r="DR623" s="132"/>
      <c r="EB623" s="132"/>
      <c r="EL623" s="132"/>
      <c r="EV623" s="132"/>
      <c r="FF623" s="132"/>
      <c r="FP623" s="132"/>
      <c r="FZ623" s="132"/>
      <c r="GJ623" s="132"/>
      <c r="GT623" s="132"/>
      <c r="HD623" s="132"/>
      <c r="HN623" s="132"/>
      <c r="HX623" s="132"/>
      <c r="IH623" s="132"/>
      <c r="IR623" s="132"/>
      <c r="JB623" s="132"/>
      <c r="JL623" s="132"/>
      <c r="JV623" s="132"/>
      <c r="KF623" s="132"/>
      <c r="KP623" s="132"/>
    </row>
    <row xmlns:x14ac="http://schemas.microsoft.com/office/spreadsheetml/2009/9/ac" r="624" s="3" customFormat="true" x14ac:dyDescent="0.25">
      <c r="A624" s="425"/>
      <c r="B624" s="132"/>
      <c r="L624" s="132"/>
      <c r="V624" s="132"/>
      <c r="AF624" s="132"/>
      <c r="AP624" s="132"/>
      <c r="AZ624" s="132"/>
      <c r="BJ624" s="132"/>
      <c r="BT624" s="132"/>
      <c r="CD624" s="132"/>
      <c r="CN624" s="132"/>
      <c r="CX624" s="132"/>
      <c r="CY624" s="132"/>
      <c r="CZ624" s="132"/>
      <c r="DA624" s="132"/>
      <c r="DB624" s="132"/>
      <c r="DC624" s="132"/>
      <c r="DD624" s="132"/>
      <c r="DE624" s="132"/>
      <c r="DH624" s="132"/>
      <c r="DR624" s="132"/>
      <c r="EB624" s="132"/>
      <c r="EL624" s="132"/>
      <c r="EV624" s="132"/>
      <c r="FF624" s="132"/>
      <c r="FP624" s="132"/>
      <c r="FZ624" s="132"/>
      <c r="GJ624" s="132"/>
      <c r="GT624" s="132"/>
      <c r="HD624" s="132"/>
      <c r="HN624" s="132"/>
      <c r="HX624" s="132"/>
      <c r="IH624" s="132"/>
      <c r="IR624" s="132"/>
      <c r="JB624" s="132"/>
      <c r="JL624" s="132"/>
      <c r="JV624" s="132"/>
      <c r="KF624" s="132"/>
      <c r="KP624" s="132"/>
    </row>
    <row xmlns:x14ac="http://schemas.microsoft.com/office/spreadsheetml/2009/9/ac" r="625" s="3" customFormat="true" x14ac:dyDescent="0.25">
      <c r="A625" s="425"/>
      <c r="B625" s="132"/>
      <c r="L625" s="132"/>
      <c r="V625" s="132"/>
      <c r="AF625" s="132"/>
      <c r="AP625" s="132"/>
      <c r="AZ625" s="132"/>
      <c r="BJ625" s="132"/>
      <c r="BT625" s="132"/>
      <c r="CD625" s="132"/>
      <c r="CN625" s="132"/>
      <c r="CX625" s="132"/>
      <c r="CY625" s="132"/>
      <c r="CZ625" s="132"/>
      <c r="DA625" s="132"/>
      <c r="DB625" s="132"/>
      <c r="DC625" s="132"/>
      <c r="DD625" s="132"/>
      <c r="DE625" s="132"/>
      <c r="DH625" s="132"/>
      <c r="DR625" s="132"/>
      <c r="EB625" s="132"/>
      <c r="EL625" s="132"/>
      <c r="EV625" s="132"/>
      <c r="FF625" s="132"/>
      <c r="FP625" s="132"/>
      <c r="FZ625" s="132"/>
      <c r="GJ625" s="132"/>
      <c r="GT625" s="132"/>
      <c r="HD625" s="132"/>
      <c r="HN625" s="132"/>
      <c r="HX625" s="132"/>
      <c r="IH625" s="132"/>
      <c r="IR625" s="132"/>
      <c r="JB625" s="132"/>
      <c r="JL625" s="132"/>
      <c r="JV625" s="132"/>
      <c r="KF625" s="132"/>
      <c r="KP625" s="132"/>
    </row>
    <row xmlns:x14ac="http://schemas.microsoft.com/office/spreadsheetml/2009/9/ac" r="626" s="3" customFormat="true" x14ac:dyDescent="0.25">
      <c r="A626" s="425"/>
      <c r="B626" s="132"/>
      <c r="L626" s="132"/>
      <c r="V626" s="132"/>
      <c r="AF626" s="132"/>
      <c r="AP626" s="132"/>
      <c r="AZ626" s="132"/>
      <c r="BJ626" s="132"/>
      <c r="BT626" s="132"/>
      <c r="CD626" s="132"/>
      <c r="CN626" s="132"/>
      <c r="CX626" s="132"/>
      <c r="CY626" s="132"/>
      <c r="CZ626" s="132"/>
      <c r="DA626" s="132"/>
      <c r="DB626" s="132"/>
      <c r="DC626" s="132"/>
      <c r="DD626" s="132"/>
      <c r="DE626" s="132"/>
      <c r="DH626" s="132"/>
      <c r="DR626" s="132"/>
      <c r="EB626" s="132"/>
      <c r="EL626" s="132"/>
      <c r="EV626" s="132"/>
      <c r="FF626" s="132"/>
      <c r="FP626" s="132"/>
      <c r="FZ626" s="132"/>
      <c r="GJ626" s="132"/>
      <c r="GT626" s="132"/>
      <c r="HD626" s="132"/>
      <c r="HN626" s="132"/>
      <c r="HX626" s="132"/>
      <c r="IH626" s="132"/>
      <c r="IR626" s="132"/>
      <c r="JB626" s="132"/>
      <c r="JL626" s="132"/>
      <c r="JV626" s="132"/>
      <c r="KF626" s="132"/>
      <c r="KP626" s="132"/>
    </row>
    <row xmlns:x14ac="http://schemas.microsoft.com/office/spreadsheetml/2009/9/ac" r="627" s="3" customFormat="true" x14ac:dyDescent="0.25">
      <c r="A627" s="425"/>
      <c r="B627" s="132"/>
      <c r="L627" s="132"/>
      <c r="V627" s="132"/>
      <c r="AF627" s="132"/>
      <c r="AP627" s="132"/>
      <c r="AZ627" s="132"/>
      <c r="BJ627" s="132"/>
      <c r="BT627" s="132"/>
      <c r="CD627" s="132"/>
      <c r="CN627" s="132"/>
      <c r="CX627" s="132"/>
      <c r="CY627" s="132"/>
      <c r="CZ627" s="132"/>
      <c r="DA627" s="132"/>
      <c r="DB627" s="132"/>
      <c r="DC627" s="132"/>
      <c r="DD627" s="132"/>
      <c r="DE627" s="132"/>
      <c r="DH627" s="132"/>
      <c r="DR627" s="132"/>
      <c r="EB627" s="132"/>
      <c r="EL627" s="132"/>
      <c r="EV627" s="132"/>
      <c r="FF627" s="132"/>
      <c r="FP627" s="132"/>
      <c r="FZ627" s="132"/>
      <c r="GJ627" s="132"/>
      <c r="GT627" s="132"/>
      <c r="HD627" s="132"/>
      <c r="HN627" s="132"/>
      <c r="HX627" s="132"/>
      <c r="IH627" s="132"/>
      <c r="IR627" s="132"/>
      <c r="JB627" s="132"/>
      <c r="JL627" s="132"/>
      <c r="JV627" s="132"/>
      <c r="KF627" s="132"/>
      <c r="KP627" s="132"/>
    </row>
    <row xmlns:x14ac="http://schemas.microsoft.com/office/spreadsheetml/2009/9/ac" r="628" s="3" customFormat="true" x14ac:dyDescent="0.25">
      <c r="A628" s="425"/>
      <c r="B628" s="132"/>
      <c r="L628" s="132"/>
      <c r="V628" s="132"/>
      <c r="AF628" s="132"/>
      <c r="AP628" s="132"/>
      <c r="AZ628" s="132"/>
      <c r="BJ628" s="132"/>
      <c r="BT628" s="132"/>
      <c r="CD628" s="132"/>
      <c r="CN628" s="132"/>
      <c r="CX628" s="132"/>
      <c r="CY628" s="132"/>
      <c r="CZ628" s="132"/>
      <c r="DA628" s="132"/>
      <c r="DB628" s="132"/>
      <c r="DC628" s="132"/>
      <c r="DD628" s="132"/>
      <c r="DE628" s="132"/>
      <c r="DH628" s="132"/>
      <c r="DR628" s="132"/>
      <c r="EB628" s="132"/>
      <c r="EL628" s="132"/>
      <c r="EV628" s="132"/>
      <c r="FF628" s="132"/>
      <c r="FP628" s="132"/>
      <c r="FZ628" s="132"/>
      <c r="GJ628" s="132"/>
      <c r="GT628" s="132"/>
      <c r="HD628" s="132"/>
      <c r="HN628" s="132"/>
      <c r="HX628" s="132"/>
      <c r="IH628" s="132"/>
      <c r="IR628" s="132"/>
      <c r="JB628" s="132"/>
      <c r="JL628" s="132"/>
      <c r="JV628" s="132"/>
      <c r="KF628" s="132"/>
      <c r="KP628" s="132"/>
    </row>
    <row xmlns:x14ac="http://schemas.microsoft.com/office/spreadsheetml/2009/9/ac" r="629" s="3" customFormat="true" x14ac:dyDescent="0.25">
      <c r="A629" s="425"/>
      <c r="B629" s="132"/>
      <c r="L629" s="132"/>
      <c r="V629" s="132"/>
      <c r="AF629" s="132"/>
      <c r="AP629" s="132"/>
      <c r="AZ629" s="132"/>
      <c r="BJ629" s="132"/>
      <c r="BT629" s="132"/>
      <c r="CD629" s="132"/>
      <c r="CN629" s="132"/>
      <c r="CX629" s="132"/>
      <c r="CY629" s="132"/>
      <c r="CZ629" s="132"/>
      <c r="DA629" s="132"/>
      <c r="DB629" s="132"/>
      <c r="DC629" s="132"/>
      <c r="DD629" s="132"/>
      <c r="DE629" s="132"/>
      <c r="DH629" s="132"/>
      <c r="DR629" s="132"/>
      <c r="EB629" s="132"/>
      <c r="EL629" s="132"/>
      <c r="EV629" s="132"/>
      <c r="FF629" s="132"/>
      <c r="FP629" s="132"/>
      <c r="FZ629" s="132"/>
      <c r="GJ629" s="132"/>
      <c r="GT629" s="132"/>
      <c r="HD629" s="132"/>
      <c r="HN629" s="132"/>
      <c r="HX629" s="132"/>
      <c r="IH629" s="132"/>
      <c r="IR629" s="132"/>
      <c r="JB629" s="132"/>
      <c r="JL629" s="132"/>
      <c r="JV629" s="132"/>
      <c r="KF629" s="132"/>
      <c r="KP629" s="132"/>
    </row>
    <row xmlns:x14ac="http://schemas.microsoft.com/office/spreadsheetml/2009/9/ac" r="630" s="3" customFormat="true" x14ac:dyDescent="0.25">
      <c r="A630" s="425"/>
      <c r="B630" s="132"/>
      <c r="L630" s="132"/>
      <c r="V630" s="132"/>
      <c r="AF630" s="132"/>
      <c r="AP630" s="132"/>
      <c r="AZ630" s="132"/>
      <c r="BJ630" s="132"/>
      <c r="BT630" s="132"/>
      <c r="CD630" s="132"/>
      <c r="CN630" s="132"/>
      <c r="CX630" s="132"/>
      <c r="CY630" s="132"/>
      <c r="CZ630" s="132"/>
      <c r="DA630" s="132"/>
      <c r="DB630" s="132"/>
      <c r="DC630" s="132"/>
      <c r="DD630" s="132"/>
      <c r="DE630" s="132"/>
      <c r="DH630" s="132"/>
      <c r="DR630" s="132"/>
      <c r="EB630" s="132"/>
      <c r="EL630" s="132"/>
      <c r="EV630" s="132"/>
      <c r="FF630" s="132"/>
      <c r="FP630" s="132"/>
      <c r="FZ630" s="132"/>
      <c r="GJ630" s="132"/>
      <c r="GT630" s="132"/>
      <c r="HD630" s="132"/>
      <c r="HN630" s="132"/>
      <c r="HX630" s="132"/>
      <c r="IH630" s="132"/>
      <c r="IR630" s="132"/>
      <c r="JB630" s="132"/>
      <c r="JL630" s="132"/>
      <c r="JV630" s="132"/>
      <c r="KF630" s="132"/>
      <c r="KP630" s="132"/>
    </row>
    <row xmlns:x14ac="http://schemas.microsoft.com/office/spreadsheetml/2009/9/ac" r="631" s="3" customFormat="true" x14ac:dyDescent="0.25">
      <c r="A631" s="425"/>
      <c r="B631" s="132"/>
      <c r="L631" s="132"/>
      <c r="V631" s="132"/>
      <c r="AF631" s="132"/>
      <c r="AP631" s="132"/>
      <c r="AZ631" s="132"/>
      <c r="BJ631" s="132"/>
      <c r="BT631" s="132"/>
      <c r="CD631" s="132"/>
      <c r="CN631" s="132"/>
      <c r="CX631" s="132"/>
      <c r="CY631" s="132"/>
      <c r="CZ631" s="132"/>
      <c r="DA631" s="132"/>
      <c r="DB631" s="132"/>
      <c r="DC631" s="132"/>
      <c r="DD631" s="132"/>
      <c r="DE631" s="132"/>
      <c r="DH631" s="132"/>
      <c r="DR631" s="132"/>
      <c r="EB631" s="132"/>
      <c r="EL631" s="132"/>
      <c r="EV631" s="132"/>
      <c r="FF631" s="132"/>
      <c r="FP631" s="132"/>
      <c r="FZ631" s="132"/>
      <c r="GJ631" s="132"/>
      <c r="GT631" s="132"/>
      <c r="HD631" s="132"/>
      <c r="HN631" s="132"/>
      <c r="HX631" s="132"/>
      <c r="IH631" s="132"/>
      <c r="IR631" s="132"/>
      <c r="JB631" s="132"/>
      <c r="JL631" s="132"/>
      <c r="JV631" s="132"/>
      <c r="KF631" s="132"/>
      <c r="KP631" s="132"/>
    </row>
    <row xmlns:x14ac="http://schemas.microsoft.com/office/spreadsheetml/2009/9/ac" r="632" s="3" customFormat="true" x14ac:dyDescent="0.25">
      <c r="A632" s="425"/>
      <c r="B632" s="132"/>
      <c r="L632" s="132"/>
      <c r="V632" s="132"/>
      <c r="AF632" s="132"/>
      <c r="AP632" s="132"/>
      <c r="AZ632" s="132"/>
      <c r="BJ632" s="132"/>
      <c r="BT632" s="132"/>
      <c r="CD632" s="132"/>
      <c r="CN632" s="132"/>
      <c r="CX632" s="132"/>
      <c r="CY632" s="132"/>
      <c r="CZ632" s="132"/>
      <c r="DA632" s="132"/>
      <c r="DB632" s="132"/>
      <c r="DC632" s="132"/>
      <c r="DD632" s="132"/>
      <c r="DE632" s="132"/>
      <c r="DH632" s="132"/>
      <c r="DR632" s="132"/>
      <c r="EB632" s="132"/>
      <c r="EL632" s="132"/>
      <c r="EV632" s="132"/>
      <c r="FF632" s="132"/>
      <c r="FP632" s="132"/>
      <c r="FZ632" s="132"/>
      <c r="GJ632" s="132"/>
      <c r="GT632" s="132"/>
      <c r="HD632" s="132"/>
      <c r="HN632" s="132"/>
      <c r="HX632" s="132"/>
      <c r="IH632" s="132"/>
      <c r="IR632" s="132"/>
      <c r="JB632" s="132"/>
      <c r="JL632" s="132"/>
      <c r="JV632" s="132"/>
      <c r="KF632" s="132"/>
      <c r="KP632" s="132"/>
    </row>
    <row xmlns:x14ac="http://schemas.microsoft.com/office/spreadsheetml/2009/9/ac" r="633" s="3" customFormat="true" x14ac:dyDescent="0.25">
      <c r="A633" s="425"/>
      <c r="B633" s="132"/>
      <c r="L633" s="132"/>
      <c r="V633" s="132"/>
      <c r="AF633" s="132"/>
      <c r="AP633" s="132"/>
      <c r="AZ633" s="132"/>
      <c r="BJ633" s="132"/>
      <c r="BT633" s="132"/>
      <c r="CD633" s="132"/>
      <c r="CN633" s="132"/>
      <c r="CX633" s="132"/>
      <c r="CY633" s="132"/>
      <c r="CZ633" s="132"/>
      <c r="DA633" s="132"/>
      <c r="DB633" s="132"/>
      <c r="DC633" s="132"/>
      <c r="DD633" s="132"/>
      <c r="DE633" s="132"/>
      <c r="DH633" s="132"/>
      <c r="DR633" s="132"/>
      <c r="EB633" s="132"/>
      <c r="EL633" s="132"/>
      <c r="EV633" s="132"/>
      <c r="FF633" s="132"/>
      <c r="FP633" s="132"/>
      <c r="FZ633" s="132"/>
      <c r="GJ633" s="132"/>
      <c r="GT633" s="132"/>
      <c r="HD633" s="132"/>
      <c r="HN633" s="132"/>
      <c r="HX633" s="132"/>
      <c r="IH633" s="132"/>
      <c r="IR633" s="132"/>
      <c r="JB633" s="132"/>
      <c r="JL633" s="132"/>
      <c r="JV633" s="132"/>
      <c r="KF633" s="132"/>
      <c r="KP633" s="132"/>
    </row>
    <row xmlns:x14ac="http://schemas.microsoft.com/office/spreadsheetml/2009/9/ac" r="634" s="3" customFormat="true" x14ac:dyDescent="0.25">
      <c r="A634" s="425"/>
      <c r="B634" s="132"/>
      <c r="L634" s="132"/>
      <c r="V634" s="132"/>
      <c r="AF634" s="132"/>
      <c r="AP634" s="132"/>
      <c r="AZ634" s="132"/>
      <c r="BJ634" s="132"/>
      <c r="BT634" s="132"/>
      <c r="CD634" s="132"/>
      <c r="CN634" s="132"/>
      <c r="CX634" s="132"/>
      <c r="CY634" s="132"/>
      <c r="CZ634" s="132"/>
      <c r="DA634" s="132"/>
      <c r="DB634" s="132"/>
      <c r="DC634" s="132"/>
      <c r="DD634" s="132"/>
      <c r="DE634" s="132"/>
      <c r="DH634" s="132"/>
      <c r="DR634" s="132"/>
      <c r="EB634" s="132"/>
      <c r="EL634" s="132"/>
      <c r="EV634" s="132"/>
      <c r="FF634" s="132"/>
      <c r="FP634" s="132"/>
      <c r="FZ634" s="132"/>
      <c r="GJ634" s="132"/>
      <c r="GT634" s="132"/>
      <c r="HD634" s="132"/>
      <c r="HN634" s="132"/>
      <c r="HX634" s="132"/>
      <c r="IH634" s="132"/>
      <c r="IR634" s="132"/>
      <c r="JB634" s="132"/>
      <c r="JL634" s="132"/>
      <c r="JV634" s="132"/>
      <c r="KF634" s="132"/>
      <c r="KP634" s="132"/>
    </row>
    <row xmlns:x14ac="http://schemas.microsoft.com/office/spreadsheetml/2009/9/ac" r="635" s="3" customFormat="true" x14ac:dyDescent="0.25">
      <c r="A635" s="425"/>
      <c r="B635" s="132"/>
      <c r="L635" s="132"/>
      <c r="V635" s="132"/>
      <c r="AF635" s="132"/>
      <c r="AP635" s="132"/>
      <c r="AZ635" s="132"/>
      <c r="BJ635" s="132"/>
      <c r="BT635" s="132"/>
      <c r="CD635" s="132"/>
      <c r="CN635" s="132"/>
      <c r="CX635" s="132"/>
      <c r="CY635" s="132"/>
      <c r="CZ635" s="132"/>
      <c r="DA635" s="132"/>
      <c r="DB635" s="132"/>
      <c r="DC635" s="132"/>
      <c r="DD635" s="132"/>
      <c r="DE635" s="132"/>
      <c r="DH635" s="132"/>
      <c r="DR635" s="132"/>
      <c r="EB635" s="132"/>
      <c r="EL635" s="132"/>
      <c r="EV635" s="132"/>
      <c r="FF635" s="132"/>
      <c r="FP635" s="132"/>
      <c r="FZ635" s="132"/>
      <c r="GJ635" s="132"/>
      <c r="GT635" s="132"/>
      <c r="HD635" s="132"/>
      <c r="HN635" s="132"/>
      <c r="HX635" s="132"/>
      <c r="IH635" s="132"/>
      <c r="IR635" s="132"/>
      <c r="JB635" s="132"/>
      <c r="JL635" s="132"/>
      <c r="JV635" s="132"/>
      <c r="KF635" s="132"/>
      <c r="KP635" s="132"/>
    </row>
    <row xmlns:x14ac="http://schemas.microsoft.com/office/spreadsheetml/2009/9/ac" r="636" s="3" customFormat="true" x14ac:dyDescent="0.25">
      <c r="A636" s="425"/>
      <c r="B636" s="132"/>
      <c r="L636" s="132"/>
      <c r="V636" s="132"/>
      <c r="AF636" s="132"/>
      <c r="AP636" s="132"/>
      <c r="AZ636" s="132"/>
      <c r="BJ636" s="132"/>
      <c r="BT636" s="132"/>
      <c r="CD636" s="132"/>
      <c r="CN636" s="132"/>
      <c r="CX636" s="132"/>
      <c r="CY636" s="132"/>
      <c r="CZ636" s="132"/>
      <c r="DA636" s="132"/>
      <c r="DB636" s="132"/>
      <c r="DC636" s="132"/>
      <c r="DD636" s="132"/>
      <c r="DE636" s="132"/>
      <c r="DH636" s="132"/>
      <c r="DR636" s="132"/>
      <c r="EB636" s="132"/>
      <c r="EL636" s="132"/>
      <c r="EV636" s="132"/>
      <c r="FF636" s="132"/>
      <c r="FP636" s="132"/>
      <c r="FZ636" s="132"/>
      <c r="GJ636" s="132"/>
      <c r="GT636" s="132"/>
      <c r="HD636" s="132"/>
      <c r="HN636" s="132"/>
      <c r="HX636" s="132"/>
      <c r="IH636" s="132"/>
      <c r="IR636" s="132"/>
      <c r="JB636" s="132"/>
      <c r="JL636" s="132"/>
      <c r="JV636" s="132"/>
      <c r="KF636" s="132"/>
      <c r="KP636" s="132"/>
    </row>
    <row xmlns:x14ac="http://schemas.microsoft.com/office/spreadsheetml/2009/9/ac" r="637" s="3" customFormat="true" x14ac:dyDescent="0.25">
      <c r="A637" s="425"/>
      <c r="B637" s="132"/>
      <c r="L637" s="132"/>
      <c r="V637" s="132"/>
      <c r="AF637" s="132"/>
      <c r="AP637" s="132"/>
      <c r="AZ637" s="132"/>
      <c r="BJ637" s="132"/>
      <c r="BT637" s="132"/>
      <c r="CD637" s="132"/>
      <c r="CN637" s="132"/>
      <c r="CX637" s="132"/>
      <c r="CY637" s="132"/>
      <c r="CZ637" s="132"/>
      <c r="DA637" s="132"/>
      <c r="DB637" s="132"/>
      <c r="DC637" s="132"/>
      <c r="DD637" s="132"/>
      <c r="DE637" s="132"/>
      <c r="DH637" s="132"/>
      <c r="DR637" s="132"/>
      <c r="EB637" s="132"/>
      <c r="EL637" s="132"/>
      <c r="EV637" s="132"/>
      <c r="FF637" s="132"/>
      <c r="FP637" s="132"/>
      <c r="FZ637" s="132"/>
      <c r="GJ637" s="132"/>
      <c r="GT637" s="132"/>
      <c r="HD637" s="132"/>
      <c r="HN637" s="132"/>
      <c r="HX637" s="132"/>
      <c r="IH637" s="132"/>
      <c r="IR637" s="132"/>
      <c r="JB637" s="132"/>
      <c r="JL637" s="132"/>
      <c r="JV637" s="132"/>
      <c r="KF637" s="132"/>
      <c r="KP637" s="132"/>
    </row>
    <row xmlns:x14ac="http://schemas.microsoft.com/office/spreadsheetml/2009/9/ac" r="638" s="3" customFormat="true" x14ac:dyDescent="0.25">
      <c r="A638" s="425"/>
      <c r="B638" s="132"/>
      <c r="L638" s="132"/>
      <c r="V638" s="132"/>
      <c r="AF638" s="132"/>
      <c r="AP638" s="132"/>
      <c r="AZ638" s="132"/>
      <c r="BJ638" s="132"/>
      <c r="BT638" s="132"/>
      <c r="CD638" s="132"/>
      <c r="CN638" s="132"/>
      <c r="CX638" s="132"/>
      <c r="CY638" s="132"/>
      <c r="CZ638" s="132"/>
      <c r="DA638" s="132"/>
      <c r="DB638" s="132"/>
      <c r="DC638" s="132"/>
      <c r="DD638" s="132"/>
      <c r="DE638" s="132"/>
      <c r="DH638" s="132"/>
      <c r="DR638" s="132"/>
      <c r="EB638" s="132"/>
      <c r="EL638" s="132"/>
      <c r="EV638" s="132"/>
      <c r="FF638" s="132"/>
      <c r="FP638" s="132"/>
      <c r="FZ638" s="132"/>
      <c r="GJ638" s="132"/>
      <c r="GT638" s="132"/>
      <c r="HD638" s="132"/>
      <c r="HN638" s="132"/>
      <c r="HX638" s="132"/>
      <c r="IH638" s="132"/>
      <c r="IR638" s="132"/>
      <c r="JB638" s="132"/>
      <c r="JL638" s="132"/>
      <c r="JV638" s="132"/>
      <c r="KF638" s="132"/>
      <c r="KP638" s="132"/>
    </row>
    <row xmlns:x14ac="http://schemas.microsoft.com/office/spreadsheetml/2009/9/ac" r="639" s="3" customFormat="true" x14ac:dyDescent="0.25">
      <c r="A639" s="425"/>
      <c r="B639" s="132"/>
      <c r="L639" s="132"/>
      <c r="V639" s="132"/>
      <c r="AF639" s="132"/>
      <c r="AP639" s="132"/>
      <c r="AZ639" s="132"/>
      <c r="BJ639" s="132"/>
      <c r="BT639" s="132"/>
      <c r="CD639" s="132"/>
      <c r="CN639" s="132"/>
      <c r="CX639" s="132"/>
      <c r="CY639" s="132"/>
      <c r="CZ639" s="132"/>
      <c r="DA639" s="132"/>
      <c r="DB639" s="132"/>
      <c r="DC639" s="132"/>
      <c r="DD639" s="132"/>
      <c r="DE639" s="132"/>
      <c r="DH639" s="132"/>
      <c r="DR639" s="132"/>
      <c r="EB639" s="132"/>
      <c r="EL639" s="132"/>
      <c r="EV639" s="132"/>
      <c r="FF639" s="132"/>
      <c r="FP639" s="132"/>
      <c r="FZ639" s="132"/>
      <c r="GJ639" s="132"/>
      <c r="GT639" s="132"/>
      <c r="HD639" s="132"/>
      <c r="HN639" s="132"/>
      <c r="HX639" s="132"/>
      <c r="IH639" s="132"/>
      <c r="IR639" s="132"/>
      <c r="JB639" s="132"/>
      <c r="JL639" s="132"/>
      <c r="JV639" s="132"/>
      <c r="KF639" s="132"/>
      <c r="KP639" s="132"/>
    </row>
    <row xmlns:x14ac="http://schemas.microsoft.com/office/spreadsheetml/2009/9/ac" r="640" s="3" customFormat="true" x14ac:dyDescent="0.25">
      <c r="A640" s="425"/>
      <c r="B640" s="132"/>
      <c r="L640" s="132"/>
      <c r="V640" s="132"/>
      <c r="AF640" s="132"/>
      <c r="AP640" s="132"/>
      <c r="AZ640" s="132"/>
      <c r="BJ640" s="132"/>
      <c r="BT640" s="132"/>
      <c r="CD640" s="132"/>
      <c r="CN640" s="132"/>
      <c r="CX640" s="132"/>
      <c r="CY640" s="132"/>
      <c r="CZ640" s="132"/>
      <c r="DA640" s="132"/>
      <c r="DB640" s="132"/>
      <c r="DC640" s="132"/>
      <c r="DD640" s="132"/>
      <c r="DE640" s="132"/>
      <c r="DH640" s="132"/>
      <c r="DR640" s="132"/>
      <c r="EB640" s="132"/>
      <c r="EL640" s="132"/>
      <c r="EV640" s="132"/>
      <c r="FF640" s="132"/>
      <c r="FP640" s="132"/>
      <c r="FZ640" s="132"/>
      <c r="GJ640" s="132"/>
      <c r="GT640" s="132"/>
      <c r="HD640" s="132"/>
      <c r="HN640" s="132"/>
      <c r="HX640" s="132"/>
      <c r="IH640" s="132"/>
      <c r="IR640" s="132"/>
      <c r="JB640" s="132"/>
      <c r="JL640" s="132"/>
      <c r="JV640" s="132"/>
      <c r="KF640" s="132"/>
      <c r="KP640" s="132"/>
    </row>
  </sheetData>
  <mergeCells count="26">
    <mergeCell ref="II27:IO27"/>
    <mergeCell ref="EW27:FC27"/>
    <mergeCell ref="HO27:HU27"/>
    <mergeCell ref="HY27:IE27"/>
    <mergeCell ref="EM27:ES27"/>
    <mergeCell ref="GU27:HA27"/>
    <mergeCell ref="FQ27:FW27"/>
    <mergeCell ref="GA27:GG27"/>
    <mergeCell ref="GK27:GQ27"/>
    <mergeCell ref="FG27:FM27"/>
    <mergeCell ref="HE27:HK27"/>
    <mergeCell ref="M27:S27"/>
    <mergeCell ref="W27:AC27"/>
    <mergeCell ref="BA27:BG27"/>
    <mergeCell ref="BK27:BQ27"/>
    <mergeCell ref="A2:A3"/>
    <mergeCell ref="C27:I27"/>
    <mergeCell ref="AG27:AM27"/>
    <mergeCell ref="AQ27:AW27"/>
    <mergeCell ref="EC27:EI27"/>
    <mergeCell ref="DS27:DY27"/>
    <mergeCell ref="BU27:CA27"/>
    <mergeCell ref="CE27:CK27"/>
    <mergeCell ref="DI27:DO27"/>
    <mergeCell ref="CY27:DE27"/>
    <mergeCell ref="CO27:CU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 ref="A28" location="myrangeS24" display="myrangeS2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KZ637"/>
  <sheetViews>
    <sheetView showGridLines="false" zoomScale="90" zoomScaleNormal="90" workbookViewId="0">
      <pane xSplit="1" topLeftCell="B1" activePane="topRight" state="frozen"/>
      <selection pane="topRight" activeCell="B2" sqref="B2"/>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style="133" customWidth="true"/>
    <col min="104" max="109" width="7.875" style="133"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 min="242" max="242" width="24.625" style="133" customWidth="true"/>
    <col min="243" max="243" width="29.75" customWidth="true"/>
    <col min="244" max="249" width="7.875" customWidth="true"/>
    <col min="250" max="251" width="1.125" customWidth="true"/>
    <col min="252" max="252" width="24.625" style="133" customWidth="true"/>
    <col min="253" max="253" width="29.75" customWidth="true"/>
    <col min="254" max="259" width="7.875" customWidth="true"/>
    <col min="260" max="261" width="1.125" customWidth="true"/>
    <col min="262" max="262" width="24.625" style="133" customWidth="true"/>
    <col min="263" max="263" width="29.75" customWidth="true"/>
    <col min="264" max="269" width="7.875" customWidth="true"/>
    <col min="270" max="271" width="1.125" customWidth="true"/>
    <col min="272" max="272" width="24.625" style="133" customWidth="true"/>
    <col min="273" max="273" width="29.75" customWidth="true"/>
    <col min="274" max="279" width="7.875" customWidth="true"/>
    <col min="280" max="281" width="1.125" customWidth="true"/>
    <col min="282" max="282" width="24.625" style="133" customWidth="true"/>
    <col min="283" max="283" width="29.75" customWidth="true"/>
    <col min="284" max="289" width="7.875" customWidth="true"/>
    <col min="290" max="291" width="1.125" customWidth="true"/>
    <col min="292" max="292" width="24.625" style="133" customWidth="true"/>
    <col min="293" max="293" width="29.75" customWidth="true"/>
    <col min="294" max="299" width="7.875" customWidth="true"/>
    <col min="300" max="301" width="1.125" customWidth="true"/>
    <col min="302" max="302" width="24.625" style="133" customWidth="true"/>
    <col min="303" max="303" width="29.75" customWidth="true"/>
    <col min="304" max="309" width="7.875" customWidth="true"/>
    <col min="310" max="311" width="1.125" customWidth="true"/>
    <col min="312" max="312" width="24.625" style="133" customWidth="true"/>
    <col min="313" max="313" width="29.75" customWidth="true"/>
    <col min="314" max="319" width="7.875" customWidth="true"/>
    <col min="320" max="321" width="1.125" customWidth="true"/>
  </cols>
  <sheetData>
    <row xmlns:x14ac="http://schemas.microsoft.com/office/spreadsheetml/2009/9/ac" r="1" s="346" customFormat="true" ht="30" customHeight="true" x14ac:dyDescent="0.25">
      <c r="B1" s="362" t="s">
        <v>28</v>
      </c>
      <c r="C1" s="602" t="s">
        <v>253</v>
      </c>
      <c r="D1" s="357" t="s">
        <v>159</v>
      </c>
      <c r="E1" s="357"/>
      <c r="F1" s="357"/>
      <c r="G1" s="357"/>
      <c r="H1" s="357"/>
      <c r="I1" s="358"/>
      <c r="J1" s="347"/>
      <c r="K1" s="347"/>
      <c r="L1" s="362" t="s">
        <v>28</v>
      </c>
      <c r="M1" s="602">
        <v>2010</v>
      </c>
      <c r="N1" s="357" t="s">
        <v>159</v>
      </c>
      <c r="O1" s="357"/>
      <c r="P1" s="357"/>
      <c r="Q1" s="357"/>
      <c r="R1" s="357"/>
      <c r="S1" s="358"/>
      <c r="T1" s="347"/>
      <c r="U1" s="347"/>
      <c r="V1" s="362" t="s">
        <v>28</v>
      </c>
      <c r="W1" s="602">
        <v>2011</v>
      </c>
      <c r="X1" s="357" t="s">
        <v>159</v>
      </c>
      <c r="Y1" s="357"/>
      <c r="Z1" s="357"/>
      <c r="AA1" s="357"/>
      <c r="AB1" s="357"/>
      <c r="AC1" s="358"/>
      <c r="AD1" s="347"/>
      <c r="AE1" s="347"/>
      <c r="AF1" s="362" t="s">
        <v>28</v>
      </c>
      <c r="AG1" s="602" t="s">
        <v>254</v>
      </c>
      <c r="AH1" s="357" t="s">
        <v>159</v>
      </c>
      <c r="AI1" s="357"/>
      <c r="AJ1" s="357"/>
      <c r="AK1" s="357"/>
      <c r="AL1" s="357"/>
      <c r="AM1" s="358"/>
      <c r="AN1" s="347"/>
      <c r="AO1" s="347"/>
      <c r="AP1" s="362" t="s">
        <v>28</v>
      </c>
      <c r="AQ1" s="602" t="s">
        <v>255</v>
      </c>
      <c r="AR1" s="357" t="s">
        <v>159</v>
      </c>
      <c r="AS1" s="357"/>
      <c r="AT1" s="357"/>
      <c r="AU1" s="357"/>
      <c r="AV1" s="357"/>
      <c r="AW1" s="358"/>
      <c r="AX1" s="347"/>
      <c r="AY1" s="347"/>
      <c r="AZ1" s="362" t="s">
        <v>28</v>
      </c>
      <c r="BA1" s="602">
        <v>2012</v>
      </c>
      <c r="BB1" s="357" t="s">
        <v>159</v>
      </c>
      <c r="BC1" s="357"/>
      <c r="BD1" s="357"/>
      <c r="BE1" s="357"/>
      <c r="BF1" s="357"/>
      <c r="BG1" s="358"/>
      <c r="BH1" s="347"/>
      <c r="BI1" s="347"/>
      <c r="BJ1" s="362" t="s">
        <v>28</v>
      </c>
      <c r="BK1" s="602">
        <v>2013</v>
      </c>
      <c r="BL1" s="357" t="s">
        <v>159</v>
      </c>
      <c r="BM1" s="357"/>
      <c r="BN1" s="357"/>
      <c r="BO1" s="357"/>
      <c r="BP1" s="357"/>
      <c r="BQ1" s="358"/>
      <c r="BR1" s="347"/>
      <c r="BS1" s="347"/>
      <c r="BT1" s="362" t="s">
        <v>28</v>
      </c>
      <c r="BU1" s="602" t="s">
        <v>256</v>
      </c>
      <c r="BV1" s="357" t="s">
        <v>159</v>
      </c>
      <c r="BW1" s="357"/>
      <c r="BX1" s="357"/>
      <c r="BY1" s="357"/>
      <c r="BZ1" s="357"/>
      <c r="CA1" s="358"/>
      <c r="CB1" s="347"/>
      <c r="CC1" s="347"/>
      <c r="CD1" s="362" t="s">
        <v>28</v>
      </c>
      <c r="CE1" s="602" t="s">
        <v>257</v>
      </c>
      <c r="CF1" s="357" t="s">
        <v>159</v>
      </c>
      <c r="CG1" s="357"/>
      <c r="CH1" s="357"/>
      <c r="CI1" s="357"/>
      <c r="CJ1" s="357"/>
      <c r="CK1" s="358"/>
      <c r="CL1" s="347"/>
      <c r="CM1" s="347"/>
      <c r="CN1" s="362" t="s">
        <v>28</v>
      </c>
      <c r="CO1" s="602" t="s">
        <v>257</v>
      </c>
      <c r="CP1" s="357" t="s">
        <v>159</v>
      </c>
      <c r="CQ1" s="357"/>
      <c r="CR1" s="357"/>
      <c r="CS1" s="357"/>
      <c r="CT1" s="357"/>
      <c r="CU1" s="358"/>
      <c r="CV1" s="347"/>
      <c r="CW1" s="347"/>
      <c r="CX1" s="362" t="s">
        <v>28</v>
      </c>
      <c r="CY1" s="602" t="s">
        <v>258</v>
      </c>
      <c r="CZ1" s="357" t="s">
        <v>159</v>
      </c>
      <c r="DA1" s="357"/>
      <c r="DB1" s="357"/>
      <c r="DC1" s="357"/>
      <c r="DD1" s="357"/>
      <c r="DE1" s="358"/>
      <c r="DF1" s="347"/>
      <c r="DG1" s="347"/>
      <c r="DH1" s="362" t="s">
        <v>28</v>
      </c>
      <c r="DI1" s="602" t="s">
        <v>259</v>
      </c>
      <c r="DJ1" s="357" t="s">
        <v>159</v>
      </c>
      <c r="DK1" s="357"/>
      <c r="DL1" s="357"/>
      <c r="DM1" s="357"/>
      <c r="DN1" s="357"/>
      <c r="DO1" s="358"/>
      <c r="DP1" s="347"/>
      <c r="DQ1" s="347"/>
      <c r="DR1" s="362" t="s">
        <v>28</v>
      </c>
      <c r="DS1" s="602" t="s">
        <v>259</v>
      </c>
      <c r="DT1" s="357" t="s">
        <v>159</v>
      </c>
      <c r="DU1" s="357"/>
      <c r="DV1" s="357"/>
      <c r="DW1" s="357"/>
      <c r="DX1" s="357"/>
      <c r="DY1" s="358"/>
      <c r="DZ1" s="347"/>
      <c r="EA1" s="347"/>
      <c r="EB1" s="362" t="s">
        <v>28</v>
      </c>
      <c r="EC1" s="602" t="s">
        <v>260</v>
      </c>
      <c r="ED1" s="357" t="s">
        <v>159</v>
      </c>
      <c r="EE1" s="357"/>
      <c r="EF1" s="357"/>
      <c r="EG1" s="357"/>
      <c r="EH1" s="357"/>
      <c r="EI1" s="358"/>
      <c r="EJ1" s="347"/>
      <c r="EK1" s="347"/>
      <c r="EL1" s="362" t="s">
        <v>28</v>
      </c>
      <c r="EM1" s="602" t="s">
        <v>260</v>
      </c>
      <c r="EN1" s="357" t="s">
        <v>159</v>
      </c>
      <c r="EO1" s="357"/>
      <c r="EP1" s="357"/>
      <c r="EQ1" s="357"/>
      <c r="ER1" s="357"/>
      <c r="ES1" s="358"/>
      <c r="ET1" s="347"/>
      <c r="EU1" s="347"/>
      <c r="EV1" s="362" t="s">
        <v>28</v>
      </c>
      <c r="EW1" s="602">
        <v>2018</v>
      </c>
      <c r="EX1" s="357" t="s">
        <v>159</v>
      </c>
      <c r="EY1" s="357"/>
      <c r="EZ1" s="357"/>
      <c r="FA1" s="357"/>
      <c r="FB1" s="357"/>
      <c r="FC1" s="358"/>
      <c r="FD1" s="347"/>
      <c r="FE1" s="347"/>
      <c r="FF1" s="362" t="s">
        <v>28</v>
      </c>
      <c r="FG1" s="602" t="s">
        <v>261</v>
      </c>
      <c r="FH1" s="357" t="s">
        <v>159</v>
      </c>
      <c r="FI1" s="357"/>
      <c r="FJ1" s="357"/>
      <c r="FK1" s="357"/>
      <c r="FL1" s="357"/>
      <c r="FM1" s="358"/>
      <c r="FN1" s="347"/>
      <c r="FO1" s="347"/>
      <c r="FP1" s="362" t="s">
        <v>28</v>
      </c>
      <c r="FQ1" s="602">
        <v>2019</v>
      </c>
      <c r="FR1" s="357" t="s">
        <v>159</v>
      </c>
      <c r="FS1" s="357"/>
      <c r="FT1" s="357"/>
      <c r="FU1" s="357"/>
      <c r="FV1" s="357"/>
      <c r="FW1" s="358"/>
      <c r="FX1" s="347"/>
      <c r="FY1" s="347"/>
      <c r="FZ1" s="362" t="s">
        <v>28</v>
      </c>
      <c r="GA1" s="602">
        <v>2019</v>
      </c>
      <c r="GB1" s="357" t="s">
        <v>159</v>
      </c>
      <c r="GC1" s="357"/>
      <c r="GD1" s="357"/>
      <c r="GE1" s="357"/>
      <c r="GF1" s="357"/>
      <c r="GG1" s="358"/>
      <c r="GH1" s="347"/>
      <c r="GI1" s="347"/>
      <c r="GJ1" s="362" t="s">
        <v>28</v>
      </c>
      <c r="GK1" s="602">
        <v>2020</v>
      </c>
      <c r="GL1" s="357" t="s">
        <v>159</v>
      </c>
      <c r="GM1" s="357"/>
      <c r="GN1" s="357"/>
      <c r="GO1" s="357"/>
      <c r="GP1" s="357"/>
      <c r="GQ1" s="358"/>
      <c r="GR1" s="347"/>
      <c r="GS1" s="347"/>
      <c r="GT1" s="362" t="s">
        <v>28</v>
      </c>
      <c r="GU1" s="602">
        <v>2020</v>
      </c>
      <c r="GV1" s="357" t="s">
        <v>159</v>
      </c>
      <c r="GW1" s="357"/>
      <c r="GX1" s="357"/>
      <c r="GY1" s="357"/>
      <c r="GZ1" s="357"/>
      <c r="HA1" s="358"/>
      <c r="HB1" s="347"/>
      <c r="HC1" s="347"/>
      <c r="HD1" s="362" t="s">
        <v>28</v>
      </c>
      <c r="HE1" s="602">
        <v>2021</v>
      </c>
      <c r="HF1" s="357" t="s">
        <v>159</v>
      </c>
      <c r="HG1" s="357"/>
      <c r="HH1" s="357"/>
      <c r="HI1" s="357"/>
      <c r="HJ1" s="357"/>
      <c r="HK1" s="358"/>
      <c r="HL1" s="347"/>
      <c r="HM1" s="347"/>
      <c r="HN1" s="362" t="s">
        <v>28</v>
      </c>
      <c r="HO1" s="602">
        <v>2021</v>
      </c>
      <c r="HP1" s="357" t="s">
        <v>159</v>
      </c>
      <c r="HQ1" s="357"/>
      <c r="HR1" s="357"/>
      <c r="HS1" s="357"/>
      <c r="HT1" s="357"/>
      <c r="HU1" s="358"/>
      <c r="HV1" s="347"/>
      <c r="HW1" s="347"/>
      <c r="HX1" s="362" t="s">
        <v>28</v>
      </c>
      <c r="HY1" s="602">
        <v>2022</v>
      </c>
      <c r="HZ1" s="357" t="s">
        <v>159</v>
      </c>
      <c r="IA1" s="357"/>
      <c r="IB1" s="357"/>
      <c r="IC1" s="357"/>
      <c r="ID1" s="357"/>
      <c r="IE1" s="358"/>
      <c r="IF1" s="347"/>
      <c r="IG1" s="347"/>
      <c r="IH1" s="362" t="s">
        <v>28</v>
      </c>
      <c r="II1" s="602">
        <v>2022</v>
      </c>
      <c r="IJ1" s="357" t="s">
        <v>159</v>
      </c>
      <c r="IK1" s="357"/>
      <c r="IL1" s="357"/>
      <c r="IM1" s="357"/>
      <c r="IN1" s="357"/>
      <c r="IO1" s="358"/>
      <c r="IP1" s="347"/>
      <c r="IQ1" s="347"/>
    </row>
    <row xmlns:x14ac="http://schemas.microsoft.com/office/spreadsheetml/2009/9/ac" r="2" s="346" customFormat="true" ht="30" customHeight="true" x14ac:dyDescent="0.25">
      <c r="A2" s="620" t="s">
        <v>299</v>
      </c>
      <c r="B2" s="359" t="s">
        <v>241</v>
      </c>
      <c r="C2" s="269" t="s">
        <v>181</v>
      </c>
      <c r="D2" s="269" t="s">
        <v>160</v>
      </c>
      <c r="E2" s="360"/>
      <c r="F2" s="360"/>
      <c r="G2" s="360"/>
      <c r="H2" s="360"/>
      <c r="I2" s="361"/>
      <c r="J2" s="347" t="s">
        <v>262</v>
      </c>
      <c r="K2" s="347"/>
      <c r="L2" s="359" t="s">
        <v>304</v>
      </c>
      <c r="M2" s="269" t="s">
        <v>182</v>
      </c>
      <c r="N2" s="269" t="s">
        <v>305</v>
      </c>
      <c r="O2" s="360"/>
      <c r="P2" s="360"/>
      <c r="Q2" s="360"/>
      <c r="R2" s="360"/>
      <c r="S2" s="361"/>
      <c r="T2" s="347" t="s">
        <v>262</v>
      </c>
      <c r="U2" s="347"/>
      <c r="V2" s="359" t="s">
        <v>309</v>
      </c>
      <c r="W2" s="269" t="s">
        <v>182</v>
      </c>
      <c r="X2" s="269" t="s">
        <v>310</v>
      </c>
      <c r="Y2" s="360"/>
      <c r="Z2" s="360"/>
      <c r="AA2" s="360"/>
      <c r="AB2" s="360"/>
      <c r="AC2" s="361"/>
      <c r="AD2" s="347" t="s">
        <v>262</v>
      </c>
      <c r="AE2" s="347"/>
      <c r="AF2" s="359" t="s">
        <v>242</v>
      </c>
      <c r="AG2" s="269" t="s">
        <v>181</v>
      </c>
      <c r="AH2" s="269" t="s">
        <v>160</v>
      </c>
      <c r="AI2" s="360"/>
      <c r="AJ2" s="360"/>
      <c r="AK2" s="360"/>
      <c r="AL2" s="360"/>
      <c r="AM2" s="361"/>
      <c r="AN2" s="347" t="s">
        <v>262</v>
      </c>
      <c r="AO2" s="347"/>
      <c r="AP2" s="359" t="s">
        <v>243</v>
      </c>
      <c r="AQ2" s="269" t="s">
        <v>181</v>
      </c>
      <c r="AR2" s="269" t="s">
        <v>160</v>
      </c>
      <c r="AS2" s="360"/>
      <c r="AT2" s="360"/>
      <c r="AU2" s="360"/>
      <c r="AV2" s="360"/>
      <c r="AW2" s="361"/>
      <c r="AX2" s="347" t="s">
        <v>262</v>
      </c>
      <c r="AY2" s="347"/>
      <c r="AZ2" s="359" t="s">
        <v>311</v>
      </c>
      <c r="BA2" s="269" t="s">
        <v>182</v>
      </c>
      <c r="BB2" s="269" t="s">
        <v>312</v>
      </c>
      <c r="BC2" s="360"/>
      <c r="BD2" s="360"/>
      <c r="BE2" s="360"/>
      <c r="BF2" s="360"/>
      <c r="BG2" s="361"/>
      <c r="BH2" s="347" t="s">
        <v>262</v>
      </c>
      <c r="BI2" s="347"/>
      <c r="BJ2" s="359" t="s">
        <v>313</v>
      </c>
      <c r="BK2" s="269" t="s">
        <v>182</v>
      </c>
      <c r="BL2" s="269" t="s">
        <v>314</v>
      </c>
      <c r="BM2" s="360"/>
      <c r="BN2" s="360"/>
      <c r="BO2" s="360"/>
      <c r="BP2" s="360"/>
      <c r="BQ2" s="361"/>
      <c r="BR2" s="347" t="s">
        <v>262</v>
      </c>
      <c r="BS2" s="347"/>
      <c r="BT2" s="359" t="s">
        <v>244</v>
      </c>
      <c r="BU2" s="269" t="s">
        <v>181</v>
      </c>
      <c r="BV2" s="269" t="s">
        <v>160</v>
      </c>
      <c r="BW2" s="360"/>
      <c r="BX2" s="360"/>
      <c r="BY2" s="360"/>
      <c r="BZ2" s="360"/>
      <c r="CA2" s="361"/>
      <c r="CB2" s="347" t="s">
        <v>262</v>
      </c>
      <c r="CC2" s="347"/>
      <c r="CD2" s="359" t="s">
        <v>245</v>
      </c>
      <c r="CE2" s="269" t="s">
        <v>181</v>
      </c>
      <c r="CF2" s="269" t="s">
        <v>160</v>
      </c>
      <c r="CG2" s="360"/>
      <c r="CH2" s="360"/>
      <c r="CI2" s="360"/>
      <c r="CJ2" s="360"/>
      <c r="CK2" s="361"/>
      <c r="CL2" s="347" t="s">
        <v>262</v>
      </c>
      <c r="CM2" s="347"/>
      <c r="CN2" s="359" t="s">
        <v>246</v>
      </c>
      <c r="CO2" s="269" t="s">
        <v>182</v>
      </c>
      <c r="CP2" s="269" t="s">
        <v>194</v>
      </c>
      <c r="CQ2" s="360"/>
      <c r="CR2" s="360"/>
      <c r="CS2" s="360"/>
      <c r="CT2" s="360"/>
      <c r="CU2" s="361"/>
      <c r="CV2" s="347" t="s">
        <v>262</v>
      </c>
      <c r="CW2" s="347"/>
      <c r="CX2" s="359" t="s">
        <v>247</v>
      </c>
      <c r="CY2" s="269" t="s">
        <v>181</v>
      </c>
      <c r="CZ2" s="269" t="s">
        <v>160</v>
      </c>
      <c r="DA2" s="360"/>
      <c r="DB2" s="360"/>
      <c r="DC2" s="360"/>
      <c r="DD2" s="360"/>
      <c r="DE2" s="361"/>
      <c r="DF2" s="347" t="s">
        <v>262</v>
      </c>
      <c r="DG2" s="347"/>
      <c r="DH2" s="359" t="s">
        <v>248</v>
      </c>
      <c r="DI2" s="269" t="s">
        <v>182</v>
      </c>
      <c r="DJ2" s="269" t="s">
        <v>189</v>
      </c>
      <c r="DK2" s="360"/>
      <c r="DL2" s="360"/>
      <c r="DM2" s="360"/>
      <c r="DN2" s="360"/>
      <c r="DO2" s="361"/>
      <c r="DP2" s="347" t="s">
        <v>262</v>
      </c>
      <c r="DQ2" s="347"/>
      <c r="DR2" s="359" t="s">
        <v>249</v>
      </c>
      <c r="DS2" s="269" t="s">
        <v>181</v>
      </c>
      <c r="DT2" s="269" t="s">
        <v>183</v>
      </c>
      <c r="DU2" s="360"/>
      <c r="DV2" s="360"/>
      <c r="DW2" s="360"/>
      <c r="DX2" s="360"/>
      <c r="DY2" s="361"/>
      <c r="DZ2" s="347" t="s">
        <v>262</v>
      </c>
      <c r="EA2" s="347"/>
      <c r="EB2" s="359" t="s">
        <v>250</v>
      </c>
      <c r="EC2" s="269" t="s">
        <v>182</v>
      </c>
      <c r="ED2" s="269" t="s">
        <v>228</v>
      </c>
      <c r="EE2" s="360"/>
      <c r="EF2" s="360"/>
      <c r="EG2" s="360"/>
      <c r="EH2" s="360"/>
      <c r="EI2" s="361"/>
      <c r="EJ2" s="347" t="s">
        <v>262</v>
      </c>
      <c r="EK2" s="347"/>
      <c r="EL2" s="359" t="s">
        <v>251</v>
      </c>
      <c r="EM2" s="269" t="s">
        <v>181</v>
      </c>
      <c r="EN2" s="269" t="s">
        <v>183</v>
      </c>
      <c r="EO2" s="360"/>
      <c r="EP2" s="360"/>
      <c r="EQ2" s="360"/>
      <c r="ER2" s="360"/>
      <c r="ES2" s="361"/>
      <c r="ET2" s="347" t="s">
        <v>262</v>
      </c>
      <c r="EU2" s="347"/>
      <c r="EV2" s="359" t="s">
        <v>315</v>
      </c>
      <c r="EW2" s="269" t="s">
        <v>182</v>
      </c>
      <c r="EX2" s="269" t="s">
        <v>316</v>
      </c>
      <c r="EY2" s="360"/>
      <c r="EZ2" s="360"/>
      <c r="FA2" s="360"/>
      <c r="FB2" s="360"/>
      <c r="FC2" s="361"/>
      <c r="FD2" s="347" t="s">
        <v>262</v>
      </c>
      <c r="FE2" s="347"/>
      <c r="FF2" s="359" t="s">
        <v>252</v>
      </c>
      <c r="FG2" s="269" t="s">
        <v>181</v>
      </c>
      <c r="FH2" s="269" t="s">
        <v>183</v>
      </c>
      <c r="FI2" s="360"/>
      <c r="FJ2" s="360"/>
      <c r="FK2" s="360"/>
      <c r="FL2" s="360"/>
      <c r="FM2" s="361"/>
      <c r="FN2" s="347" t="s">
        <v>262</v>
      </c>
      <c r="FO2" s="347"/>
      <c r="FP2" s="359" t="s">
        <v>278</v>
      </c>
      <c r="FQ2" s="269" t="s">
        <v>181</v>
      </c>
      <c r="FR2" s="269" t="s">
        <v>183</v>
      </c>
      <c r="FS2" s="360"/>
      <c r="FT2" s="360"/>
      <c r="FU2" s="360"/>
      <c r="FV2" s="360"/>
      <c r="FW2" s="361"/>
      <c r="FX2" s="347" t="s">
        <v>262</v>
      </c>
      <c r="FY2" s="347"/>
      <c r="FZ2" s="359" t="s">
        <v>279</v>
      </c>
      <c r="GA2" s="269" t="s">
        <v>182</v>
      </c>
      <c r="GB2" s="269" t="s">
        <v>298</v>
      </c>
      <c r="GC2" s="360"/>
      <c r="GD2" s="360"/>
      <c r="GE2" s="360"/>
      <c r="GF2" s="360"/>
      <c r="GG2" s="361"/>
      <c r="GH2" s="347" t="s">
        <v>262</v>
      </c>
      <c r="GI2" s="347"/>
      <c r="GJ2" s="359" t="s">
        <v>280</v>
      </c>
      <c r="GK2" s="269" t="s">
        <v>182</v>
      </c>
      <c r="GL2" s="269" t="s">
        <v>297</v>
      </c>
      <c r="GM2" s="360"/>
      <c r="GN2" s="360"/>
      <c r="GO2" s="360"/>
      <c r="GP2" s="360"/>
      <c r="GQ2" s="361"/>
      <c r="GR2" s="347" t="s">
        <v>262</v>
      </c>
      <c r="GS2" s="347"/>
      <c r="GT2" s="359" t="s">
        <v>293</v>
      </c>
      <c r="GU2" s="269" t="s">
        <v>181</v>
      </c>
      <c r="GV2" s="269" t="s">
        <v>183</v>
      </c>
      <c r="GW2" s="360"/>
      <c r="GX2" s="360"/>
      <c r="GY2" s="360"/>
      <c r="GZ2" s="360"/>
      <c r="HA2" s="361"/>
      <c r="HB2" s="347" t="s">
        <v>262</v>
      </c>
      <c r="HC2" s="347"/>
      <c r="HD2" s="359" t="s">
        <v>322</v>
      </c>
      <c r="HE2" s="269" t="s">
        <v>181</v>
      </c>
      <c r="HF2" s="269" t="s">
        <v>183</v>
      </c>
      <c r="HG2" s="360"/>
      <c r="HH2" s="360"/>
      <c r="HI2" s="360"/>
      <c r="HJ2" s="360"/>
      <c r="HK2" s="361"/>
      <c r="HL2" s="347" t="s">
        <v>262</v>
      </c>
      <c r="HM2" s="347"/>
      <c r="HN2" s="359" t="s">
        <v>318</v>
      </c>
      <c r="HO2" s="269" t="s">
        <v>182</v>
      </c>
      <c r="HP2" s="269" t="s">
        <v>319</v>
      </c>
      <c r="HQ2" s="360"/>
      <c r="HR2" s="360"/>
      <c r="HS2" s="360"/>
      <c r="HT2" s="360"/>
      <c r="HU2" s="361"/>
      <c r="HV2" s="347" t="s">
        <v>262</v>
      </c>
      <c r="HW2" s="347"/>
      <c r="HX2" s="359" t="s">
        <v>320</v>
      </c>
      <c r="HY2" s="269" t="s">
        <v>182</v>
      </c>
      <c r="HZ2" s="269" t="s">
        <v>321</v>
      </c>
      <c r="IA2" s="360"/>
      <c r="IB2" s="360"/>
      <c r="IC2" s="360"/>
      <c r="ID2" s="360"/>
      <c r="IE2" s="361"/>
      <c r="IF2" s="347" t="s">
        <v>262</v>
      </c>
      <c r="IG2" s="347"/>
      <c r="IH2" s="359" t="s">
        <v>325</v>
      </c>
      <c r="II2" s="269" t="s">
        <v>181</v>
      </c>
      <c r="IJ2" s="269" t="s">
        <v>183</v>
      </c>
      <c r="IK2" s="360"/>
      <c r="IL2" s="360"/>
      <c r="IM2" s="360"/>
      <c r="IN2" s="360"/>
      <c r="IO2" s="361"/>
      <c r="IP2" s="347" t="s">
        <v>262</v>
      </c>
      <c r="IQ2" s="347"/>
    </row>
    <row xmlns:x14ac="http://schemas.microsoft.com/office/spreadsheetml/2009/9/ac" r="3" s="278" customFormat="true" ht="18" customHeight="true" x14ac:dyDescent="0.25">
      <c r="A3" s="620"/>
      <c r="B3" s="270" t="s">
        <v>173</v>
      </c>
      <c r="C3" s="271" t="s">
        <v>56</v>
      </c>
      <c r="D3" s="272" t="s">
        <v>7</v>
      </c>
      <c r="E3" s="273" t="s">
        <v>1</v>
      </c>
      <c r="F3" s="273" t="s">
        <v>2</v>
      </c>
      <c r="G3" s="273" t="s">
        <v>16</v>
      </c>
      <c r="H3" s="273" t="s">
        <v>17</v>
      </c>
      <c r="I3" s="274" t="s">
        <v>18</v>
      </c>
      <c r="J3" s="275"/>
      <c r="K3" s="275"/>
      <c r="L3" s="270" t="s">
        <v>173</v>
      </c>
      <c r="M3" s="271" t="s">
        <v>56</v>
      </c>
      <c r="N3" s="272" t="s">
        <v>7</v>
      </c>
      <c r="O3" s="273" t="s">
        <v>1</v>
      </c>
      <c r="P3" s="273" t="s">
        <v>2</v>
      </c>
      <c r="Q3" s="273" t="s">
        <v>16</v>
      </c>
      <c r="R3" s="273" t="s">
        <v>17</v>
      </c>
      <c r="S3" s="274" t="s">
        <v>18</v>
      </c>
      <c r="T3" s="275"/>
      <c r="U3" s="275"/>
      <c r="V3" s="270" t="s">
        <v>173</v>
      </c>
      <c r="W3" s="271" t="s">
        <v>56</v>
      </c>
      <c r="X3" s="272" t="s">
        <v>7</v>
      </c>
      <c r="Y3" s="273" t="s">
        <v>1</v>
      </c>
      <c r="Z3" s="273" t="s">
        <v>2</v>
      </c>
      <c r="AA3" s="273" t="s">
        <v>16</v>
      </c>
      <c r="AB3" s="273" t="s">
        <v>17</v>
      </c>
      <c r="AC3" s="274" t="s">
        <v>18</v>
      </c>
      <c r="AD3" s="275"/>
      <c r="AE3" s="275"/>
      <c r="AF3" s="270" t="s">
        <v>173</v>
      </c>
      <c r="AG3" s="271" t="s">
        <v>56</v>
      </c>
      <c r="AH3" s="272" t="s">
        <v>7</v>
      </c>
      <c r="AI3" s="273" t="s">
        <v>1</v>
      </c>
      <c r="AJ3" s="273" t="s">
        <v>2</v>
      </c>
      <c r="AK3" s="273" t="s">
        <v>16</v>
      </c>
      <c r="AL3" s="273" t="s">
        <v>17</v>
      </c>
      <c r="AM3" s="274" t="s">
        <v>18</v>
      </c>
      <c r="AN3" s="275"/>
      <c r="AO3" s="275"/>
      <c r="AP3" s="270" t="s">
        <v>173</v>
      </c>
      <c r="AQ3" s="271" t="s">
        <v>56</v>
      </c>
      <c r="AR3" s="272" t="s">
        <v>7</v>
      </c>
      <c r="AS3" s="273" t="s">
        <v>1</v>
      </c>
      <c r="AT3" s="273" t="s">
        <v>2</v>
      </c>
      <c r="AU3" s="273" t="s">
        <v>16</v>
      </c>
      <c r="AV3" s="273" t="s">
        <v>17</v>
      </c>
      <c r="AW3" s="274" t="s">
        <v>18</v>
      </c>
      <c r="AX3" s="275"/>
      <c r="AY3" s="275"/>
      <c r="AZ3" s="270" t="s">
        <v>173</v>
      </c>
      <c r="BA3" s="271" t="s">
        <v>56</v>
      </c>
      <c r="BB3" s="272" t="s">
        <v>7</v>
      </c>
      <c r="BC3" s="273" t="s">
        <v>1</v>
      </c>
      <c r="BD3" s="273" t="s">
        <v>2</v>
      </c>
      <c r="BE3" s="273" t="s">
        <v>16</v>
      </c>
      <c r="BF3" s="273" t="s">
        <v>17</v>
      </c>
      <c r="BG3" s="274" t="s">
        <v>18</v>
      </c>
      <c r="BH3" s="275"/>
      <c r="BI3" s="275"/>
      <c r="BJ3" s="270" t="s">
        <v>173</v>
      </c>
      <c r="BK3" s="271" t="s">
        <v>56</v>
      </c>
      <c r="BL3" s="272" t="s">
        <v>7</v>
      </c>
      <c r="BM3" s="273" t="s">
        <v>1</v>
      </c>
      <c r="BN3" s="273" t="s">
        <v>2</v>
      </c>
      <c r="BO3" s="273" t="s">
        <v>16</v>
      </c>
      <c r="BP3" s="273" t="s">
        <v>17</v>
      </c>
      <c r="BQ3" s="274" t="s">
        <v>18</v>
      </c>
      <c r="BR3" s="275"/>
      <c r="BS3" s="275"/>
      <c r="BT3" s="270" t="s">
        <v>173</v>
      </c>
      <c r="BU3" s="271" t="s">
        <v>56</v>
      </c>
      <c r="BV3" s="272" t="s">
        <v>7</v>
      </c>
      <c r="BW3" s="273" t="s">
        <v>1</v>
      </c>
      <c r="BX3" s="273" t="s">
        <v>2</v>
      </c>
      <c r="BY3" s="273" t="s">
        <v>16</v>
      </c>
      <c r="BZ3" s="273" t="s">
        <v>17</v>
      </c>
      <c r="CA3" s="274" t="s">
        <v>18</v>
      </c>
      <c r="CB3" s="275"/>
      <c r="CC3" s="275"/>
      <c r="CD3" s="270" t="s">
        <v>173</v>
      </c>
      <c r="CE3" s="271" t="s">
        <v>56</v>
      </c>
      <c r="CF3" s="272" t="s">
        <v>7</v>
      </c>
      <c r="CG3" s="273" t="s">
        <v>1</v>
      </c>
      <c r="CH3" s="273" t="s">
        <v>2</v>
      </c>
      <c r="CI3" s="273" t="s">
        <v>16</v>
      </c>
      <c r="CJ3" s="273" t="s">
        <v>17</v>
      </c>
      <c r="CK3" s="274" t="s">
        <v>18</v>
      </c>
      <c r="CL3" s="275"/>
      <c r="CM3" s="275"/>
      <c r="CN3" s="270" t="s">
        <v>173</v>
      </c>
      <c r="CO3" s="271" t="s">
        <v>56</v>
      </c>
      <c r="CP3" s="272" t="s">
        <v>7</v>
      </c>
      <c r="CQ3" s="273" t="s">
        <v>1</v>
      </c>
      <c r="CR3" s="273" t="s">
        <v>2</v>
      </c>
      <c r="CS3" s="273" t="s">
        <v>16</v>
      </c>
      <c r="CT3" s="273" t="s">
        <v>17</v>
      </c>
      <c r="CU3" s="274" t="s">
        <v>18</v>
      </c>
      <c r="CV3" s="275"/>
      <c r="CW3" s="275"/>
      <c r="CX3" s="270" t="s">
        <v>173</v>
      </c>
      <c r="CY3" s="276" t="s">
        <v>56</v>
      </c>
      <c r="CZ3" s="272" t="s">
        <v>7</v>
      </c>
      <c r="DA3" s="273" t="s">
        <v>1</v>
      </c>
      <c r="DB3" s="273" t="s">
        <v>2</v>
      </c>
      <c r="DC3" s="273" t="s">
        <v>16</v>
      </c>
      <c r="DD3" s="273" t="s">
        <v>17</v>
      </c>
      <c r="DE3" s="274" t="s">
        <v>18</v>
      </c>
      <c r="DF3" s="275"/>
      <c r="DG3" s="275"/>
      <c r="DH3" s="270" t="s">
        <v>173</v>
      </c>
      <c r="DI3" s="271" t="s">
        <v>56</v>
      </c>
      <c r="DJ3" s="272" t="s">
        <v>7</v>
      </c>
      <c r="DK3" s="273" t="s">
        <v>1</v>
      </c>
      <c r="DL3" s="273" t="s">
        <v>2</v>
      </c>
      <c r="DM3" s="273" t="s">
        <v>16</v>
      </c>
      <c r="DN3" s="273" t="s">
        <v>17</v>
      </c>
      <c r="DO3" s="274" t="s">
        <v>18</v>
      </c>
      <c r="DP3" s="275"/>
      <c r="DQ3" s="275"/>
      <c r="DR3" s="270" t="s">
        <v>173</v>
      </c>
      <c r="DS3" s="271" t="s">
        <v>56</v>
      </c>
      <c r="DT3" s="272" t="s">
        <v>7</v>
      </c>
      <c r="DU3" s="273" t="s">
        <v>1</v>
      </c>
      <c r="DV3" s="273" t="s">
        <v>2</v>
      </c>
      <c r="DW3" s="273" t="s">
        <v>16</v>
      </c>
      <c r="DX3" s="273" t="s">
        <v>17</v>
      </c>
      <c r="DY3" s="274" t="s">
        <v>18</v>
      </c>
      <c r="DZ3" s="275"/>
      <c r="EA3" s="275"/>
      <c r="EB3" s="270" t="s">
        <v>173</v>
      </c>
      <c r="EC3" s="271" t="s">
        <v>56</v>
      </c>
      <c r="ED3" s="272" t="s">
        <v>7</v>
      </c>
      <c r="EE3" s="273" t="s">
        <v>1</v>
      </c>
      <c r="EF3" s="273" t="s">
        <v>2</v>
      </c>
      <c r="EG3" s="273" t="s">
        <v>16</v>
      </c>
      <c r="EH3" s="273" t="s">
        <v>17</v>
      </c>
      <c r="EI3" s="274" t="s">
        <v>18</v>
      </c>
      <c r="EJ3" s="275"/>
      <c r="EK3" s="275"/>
      <c r="EL3" s="270" t="s">
        <v>173</v>
      </c>
      <c r="EM3" s="271" t="s">
        <v>56</v>
      </c>
      <c r="EN3" s="272" t="s">
        <v>7</v>
      </c>
      <c r="EO3" s="273" t="s">
        <v>1</v>
      </c>
      <c r="EP3" s="273" t="s">
        <v>2</v>
      </c>
      <c r="EQ3" s="273" t="s">
        <v>16</v>
      </c>
      <c r="ER3" s="273" t="s">
        <v>17</v>
      </c>
      <c r="ES3" s="274" t="s">
        <v>18</v>
      </c>
      <c r="ET3" s="275"/>
      <c r="EU3" s="275"/>
      <c r="EV3" s="270" t="s">
        <v>173</v>
      </c>
      <c r="EW3" s="271" t="s">
        <v>56</v>
      </c>
      <c r="EX3" s="272" t="s">
        <v>7</v>
      </c>
      <c r="EY3" s="273" t="s">
        <v>1</v>
      </c>
      <c r="EZ3" s="273" t="s">
        <v>2</v>
      </c>
      <c r="FA3" s="273" t="s">
        <v>16</v>
      </c>
      <c r="FB3" s="273" t="s">
        <v>17</v>
      </c>
      <c r="FC3" s="274" t="s">
        <v>18</v>
      </c>
      <c r="FD3" s="275"/>
      <c r="FE3" s="275"/>
      <c r="FF3" s="270" t="s">
        <v>173</v>
      </c>
      <c r="FG3" s="271" t="s">
        <v>56</v>
      </c>
      <c r="FH3" s="272" t="s">
        <v>7</v>
      </c>
      <c r="FI3" s="273" t="s">
        <v>1</v>
      </c>
      <c r="FJ3" s="273" t="s">
        <v>2</v>
      </c>
      <c r="FK3" s="273" t="s">
        <v>16</v>
      </c>
      <c r="FL3" s="273" t="s">
        <v>17</v>
      </c>
      <c r="FM3" s="274" t="s">
        <v>18</v>
      </c>
      <c r="FN3" s="275"/>
      <c r="FO3" s="275"/>
      <c r="FP3" s="270" t="s">
        <v>173</v>
      </c>
      <c r="FQ3" s="271" t="s">
        <v>56</v>
      </c>
      <c r="FR3" s="272" t="s">
        <v>7</v>
      </c>
      <c r="FS3" s="273" t="s">
        <v>1</v>
      </c>
      <c r="FT3" s="273" t="s">
        <v>2</v>
      </c>
      <c r="FU3" s="273" t="s">
        <v>16</v>
      </c>
      <c r="FV3" s="273" t="s">
        <v>17</v>
      </c>
      <c r="FW3" s="274" t="s">
        <v>18</v>
      </c>
      <c r="FX3" s="275"/>
      <c r="FY3" s="275"/>
      <c r="FZ3" s="270" t="s">
        <v>173</v>
      </c>
      <c r="GA3" s="271" t="s">
        <v>56</v>
      </c>
      <c r="GB3" s="272" t="s">
        <v>7</v>
      </c>
      <c r="GC3" s="273" t="s">
        <v>1</v>
      </c>
      <c r="GD3" s="273" t="s">
        <v>2</v>
      </c>
      <c r="GE3" s="273" t="s">
        <v>16</v>
      </c>
      <c r="GF3" s="273" t="s">
        <v>17</v>
      </c>
      <c r="GG3" s="274" t="s">
        <v>18</v>
      </c>
      <c r="GH3" s="275"/>
      <c r="GI3" s="275"/>
      <c r="GJ3" s="270" t="s">
        <v>173</v>
      </c>
      <c r="GK3" s="271" t="s">
        <v>56</v>
      </c>
      <c r="GL3" s="272" t="s">
        <v>7</v>
      </c>
      <c r="GM3" s="273" t="s">
        <v>1</v>
      </c>
      <c r="GN3" s="273" t="s">
        <v>2</v>
      </c>
      <c r="GO3" s="273" t="s">
        <v>16</v>
      </c>
      <c r="GP3" s="273" t="s">
        <v>17</v>
      </c>
      <c r="GQ3" s="274" t="s">
        <v>18</v>
      </c>
      <c r="GR3" s="275"/>
      <c r="GS3" s="275"/>
      <c r="GT3" s="270" t="s">
        <v>173</v>
      </c>
      <c r="GU3" s="271" t="s">
        <v>56</v>
      </c>
      <c r="GV3" s="272" t="s">
        <v>7</v>
      </c>
      <c r="GW3" s="273" t="s">
        <v>1</v>
      </c>
      <c r="GX3" s="273" t="s">
        <v>2</v>
      </c>
      <c r="GY3" s="273" t="s">
        <v>16</v>
      </c>
      <c r="GZ3" s="273" t="s">
        <v>17</v>
      </c>
      <c r="HA3" s="274" t="s">
        <v>18</v>
      </c>
      <c r="HB3" s="275"/>
      <c r="HC3" s="275"/>
      <c r="HD3" s="270" t="s">
        <v>173</v>
      </c>
      <c r="HE3" s="271" t="s">
        <v>56</v>
      </c>
      <c r="HF3" s="272" t="s">
        <v>7</v>
      </c>
      <c r="HG3" s="273" t="s">
        <v>1</v>
      </c>
      <c r="HH3" s="273" t="s">
        <v>2</v>
      </c>
      <c r="HI3" s="273" t="s">
        <v>16</v>
      </c>
      <c r="HJ3" s="273" t="s">
        <v>17</v>
      </c>
      <c r="HK3" s="274" t="s">
        <v>18</v>
      </c>
      <c r="HL3" s="275"/>
      <c r="HM3" s="275"/>
      <c r="HN3" s="270" t="s">
        <v>173</v>
      </c>
      <c r="HO3" s="271" t="s">
        <v>56</v>
      </c>
      <c r="HP3" s="272" t="s">
        <v>7</v>
      </c>
      <c r="HQ3" s="273" t="s">
        <v>1</v>
      </c>
      <c r="HR3" s="273" t="s">
        <v>2</v>
      </c>
      <c r="HS3" s="273" t="s">
        <v>16</v>
      </c>
      <c r="HT3" s="273" t="s">
        <v>17</v>
      </c>
      <c r="HU3" s="274" t="s">
        <v>18</v>
      </c>
      <c r="HV3" s="275"/>
      <c r="HW3" s="275"/>
      <c r="HX3" s="270" t="s">
        <v>173</v>
      </c>
      <c r="HY3" s="271" t="s">
        <v>56</v>
      </c>
      <c r="HZ3" s="272" t="s">
        <v>7</v>
      </c>
      <c r="IA3" s="273" t="s">
        <v>1</v>
      </c>
      <c r="IB3" s="273" t="s">
        <v>2</v>
      </c>
      <c r="IC3" s="273" t="s">
        <v>16</v>
      </c>
      <c r="ID3" s="273" t="s">
        <v>17</v>
      </c>
      <c r="IE3" s="274" t="s">
        <v>18</v>
      </c>
      <c r="IF3" s="275"/>
      <c r="IG3" s="275"/>
      <c r="IH3" s="270" t="s">
        <v>173</v>
      </c>
      <c r="II3" s="271" t="s">
        <v>56</v>
      </c>
      <c r="IJ3" s="272" t="s">
        <v>7</v>
      </c>
      <c r="IK3" s="273" t="s">
        <v>1</v>
      </c>
      <c r="IL3" s="273" t="s">
        <v>2</v>
      </c>
      <c r="IM3" s="273" t="s">
        <v>16</v>
      </c>
      <c r="IN3" s="273" t="s">
        <v>17</v>
      </c>
      <c r="IO3" s="274" t="s">
        <v>18</v>
      </c>
      <c r="IP3" s="275"/>
      <c r="IQ3" s="275"/>
      <c r="IR3" s="277"/>
      <c r="JB3" s="277"/>
      <c r="JL3" s="277"/>
      <c r="JV3" s="277"/>
      <c r="KF3" s="277"/>
      <c r="KP3" s="277"/>
      <c r="KZ3" s="277"/>
    </row>
    <row xmlns:x14ac="http://schemas.microsoft.com/office/spreadsheetml/2009/9/ac" r="4" s="4" customFormat="true" x14ac:dyDescent="0.25">
      <c r="A4" s="426" t="str">
        <f>IF(ISBLANK('Data Summary'!A6),"",'Data Summary'!A6)</f>
        <v>BFA_2010_UIS</v>
      </c>
      <c r="B4" s="126"/>
      <c r="C4" s="65" t="s">
        <v>24</v>
      </c>
      <c r="D4" s="9" t="str">
        <f>IF(COUNTA(D13)=0,"",D13)</f>
        <v/>
      </c>
      <c r="E4" s="9" t="str">
        <f t="shared" ref="E4:I4" si="0">IF(COUNTA(E13)=0,"",E13)</f>
        <v/>
      </c>
      <c r="F4" s="9" t="str">
        <f t="shared" si="0"/>
        <v/>
      </c>
      <c r="G4" s="9" t="str">
        <f t="shared" si="0"/>
        <v/>
      </c>
      <c r="H4" s="9" t="str">
        <f t="shared" si="0"/>
        <v/>
      </c>
      <c r="I4" s="29" t="str">
        <f t="shared" si="0"/>
        <v/>
      </c>
      <c r="J4" s="24"/>
      <c r="K4" s="24"/>
      <c r="L4" s="126"/>
      <c r="M4" s="65" t="s">
        <v>24</v>
      </c>
      <c r="N4" s="9">
        <f>IF(COUNTA(N13)=0,"",N13)</f>
        <v>54.046012440813293</v>
      </c>
      <c r="O4" s="9">
        <f t="shared" ref="O4:S4" si="1">IF(COUNTA(O13)=0,"",O13)</f>
        <v>37.365453613531521</v>
      </c>
      <c r="P4" s="9">
        <f t="shared" si="1"/>
        <v>59.427670668121742</v>
      </c>
      <c r="Q4" s="9">
        <f t="shared" si="1"/>
        <v>33.507853403141368</v>
      </c>
      <c r="R4" s="9">
        <f t="shared" si="1"/>
        <v>55.2</v>
      </c>
      <c r="S4" s="29" t="str">
        <f t="shared" si="1"/>
        <v/>
      </c>
      <c r="T4" s="24"/>
      <c r="U4" s="24"/>
      <c r="V4" s="126"/>
      <c r="W4" s="65" t="s">
        <v>24</v>
      </c>
      <c r="X4" s="9">
        <f>IF(COUNTA(X13)=0,"",X13)</f>
        <v>53.076260504201684</v>
      </c>
      <c r="Y4" s="9">
        <f t="shared" ref="Y4:AC4" si="2">IF(COUNTA(Y13)=0,"",Y13)</f>
        <v>34</v>
      </c>
      <c r="Z4" s="9">
        <f t="shared" si="2"/>
        <v>58.3</v>
      </c>
      <c r="AA4" s="9">
        <f t="shared" si="2"/>
        <v>33.757961783439498</v>
      </c>
      <c r="AB4" s="9">
        <f t="shared" si="2"/>
        <v>54.2</v>
      </c>
      <c r="AC4" s="29" t="str">
        <f t="shared" si="2"/>
        <v/>
      </c>
      <c r="AD4" s="24"/>
      <c r="AE4" s="24"/>
      <c r="AF4" s="126"/>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6"/>
      <c r="AQ4" s="65" t="s">
        <v>24</v>
      </c>
      <c r="AR4" s="9" t="str">
        <f>IF(COUNTA(AR13)=0,"",AR13)</f>
        <v/>
      </c>
      <c r="AS4" s="9" t="str">
        <f t="shared" ref="AS4:AW4" si="4">IF(COUNTA(AS13)=0,"",AS13)</f>
        <v/>
      </c>
      <c r="AT4" s="9" t="str">
        <f t="shared" si="4"/>
        <v/>
      </c>
      <c r="AU4" s="9" t="str">
        <f t="shared" si="4"/>
        <v/>
      </c>
      <c r="AV4" s="9" t="str">
        <f t="shared" si="4"/>
        <v/>
      </c>
      <c r="AW4" s="29" t="str">
        <f t="shared" si="4"/>
        <v/>
      </c>
      <c r="AX4" s="24"/>
      <c r="AY4" s="24"/>
      <c r="AZ4" s="126"/>
      <c r="BA4" s="65" t="s">
        <v>24</v>
      </c>
      <c r="BB4" s="9">
        <f>IF(COUNTA(BB13)=0,"",BB13)</f>
        <v>50.543707409643758</v>
      </c>
      <c r="BC4" s="9">
        <f t="shared" ref="BC4:BG4" si="5">IF(COUNTA(BC13)=0,"",BC13)</f>
        <v>32.299999999999997</v>
      </c>
      <c r="BD4" s="9">
        <f t="shared" si="5"/>
        <v>55.8</v>
      </c>
      <c r="BE4" s="9">
        <f t="shared" si="5"/>
        <v>34.880803011292343</v>
      </c>
      <c r="BF4" s="9">
        <f t="shared" si="5"/>
        <v>51.7</v>
      </c>
      <c r="BG4" s="29" t="str">
        <f t="shared" si="5"/>
        <v/>
      </c>
      <c r="BH4" s="24"/>
      <c r="BI4" s="24"/>
      <c r="BJ4" s="126"/>
      <c r="BK4" s="65" t="s">
        <v>24</v>
      </c>
      <c r="BL4" s="9">
        <f>IF(COUNTA(BL13)=0,"",BL13)</f>
        <v>50.642727340992714</v>
      </c>
      <c r="BM4" s="9">
        <f t="shared" ref="BM4:BQ4" si="6">IF(COUNTA(BM13)=0,"",BM13)</f>
        <v>32.5</v>
      </c>
      <c r="BN4" s="9">
        <f t="shared" si="6"/>
        <v>56</v>
      </c>
      <c r="BO4" s="9">
        <f t="shared" si="6"/>
        <v>35.102925243770315</v>
      </c>
      <c r="BP4" s="9">
        <f t="shared" si="6"/>
        <v>51.8</v>
      </c>
      <c r="BQ4" s="29" t="str">
        <f t="shared" si="6"/>
        <v/>
      </c>
      <c r="BR4" s="24"/>
      <c r="BS4" s="24"/>
      <c r="BT4" s="126"/>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6"/>
      <c r="CE4" s="15" t="s">
        <v>24</v>
      </c>
      <c r="CF4" s="9" t="str">
        <f t="shared" ref="CF4:CK4" si="8">IF(COUNTA(CF13)=0,"",CF13)</f>
        <v/>
      </c>
      <c r="CG4" s="9" t="str">
        <f t="shared" si="8"/>
        <v/>
      </c>
      <c r="CH4" s="9" t="str">
        <f t="shared" si="8"/>
        <v/>
      </c>
      <c r="CI4" s="9" t="str">
        <f t="shared" si="8"/>
        <v/>
      </c>
      <c r="CJ4" s="9" t="str">
        <f t="shared" si="8"/>
        <v/>
      </c>
      <c r="CK4" s="29" t="str">
        <f t="shared" si="8"/>
        <v/>
      </c>
      <c r="CL4" s="24"/>
      <c r="CM4" s="24"/>
      <c r="CN4" s="126"/>
      <c r="CO4" s="15" t="s">
        <v>24</v>
      </c>
      <c r="CP4" s="9" t="str">
        <f t="shared" ref="CP4:CU4" si="9">IF(COUNTA(CP13)=0,"",CP13)</f>
        <v/>
      </c>
      <c r="CQ4" s="9" t="str">
        <f t="shared" si="9"/>
        <v/>
      </c>
      <c r="CR4" s="9" t="str">
        <f t="shared" si="9"/>
        <v/>
      </c>
      <c r="CS4" s="9" t="str">
        <f t="shared" si="9"/>
        <v/>
      </c>
      <c r="CT4" s="9" t="str">
        <f t="shared" si="9"/>
        <v/>
      </c>
      <c r="CU4" s="29" t="str">
        <f t="shared" si="9"/>
        <v/>
      </c>
      <c r="CV4" s="24"/>
      <c r="CW4" s="24"/>
      <c r="CX4" s="126"/>
      <c r="CY4" s="65" t="s">
        <v>24</v>
      </c>
      <c r="CZ4" s="9" t="str">
        <f t="shared" ref="CZ4:DE4" si="10">IF(COUNTA(CZ13)=0,"",CZ13)</f>
        <v/>
      </c>
      <c r="DA4" s="9" t="str">
        <f t="shared" si="10"/>
        <v/>
      </c>
      <c r="DB4" s="9" t="str">
        <f t="shared" si="10"/>
        <v/>
      </c>
      <c r="DC4" s="9" t="str">
        <f t="shared" si="10"/>
        <v/>
      </c>
      <c r="DD4" s="9" t="str">
        <f t="shared" si="10"/>
        <v/>
      </c>
      <c r="DE4" s="29" t="str">
        <f t="shared" si="10"/>
        <v/>
      </c>
      <c r="DF4" s="24"/>
      <c r="DG4" s="24"/>
      <c r="DH4" s="126"/>
      <c r="DI4" s="15" t="s">
        <v>24</v>
      </c>
      <c r="DJ4" s="9" t="str">
        <f t="shared" ref="DJ4:DO4" si="11">IF(COUNTA(DJ13)=0,"",DJ13)</f>
        <v/>
      </c>
      <c r="DK4" s="9" t="str">
        <f t="shared" si="11"/>
        <v/>
      </c>
      <c r="DL4" s="9" t="str">
        <f t="shared" si="11"/>
        <v/>
      </c>
      <c r="DM4" s="9" t="str">
        <f t="shared" si="11"/>
        <v/>
      </c>
      <c r="DN4" s="9" t="str">
        <f t="shared" si="11"/>
        <v/>
      </c>
      <c r="DO4" s="29" t="str">
        <f t="shared" si="11"/>
        <v/>
      </c>
      <c r="DP4" s="24"/>
      <c r="DQ4" s="24"/>
      <c r="DR4" s="126"/>
      <c r="DS4" s="15" t="s">
        <v>24</v>
      </c>
      <c r="DT4" s="9" t="str">
        <f t="shared" ref="DT4:DY4" si="12">IF(COUNTA(DT13)=0,"",DT13)</f>
        <v/>
      </c>
      <c r="DU4" s="9" t="str">
        <f t="shared" si="12"/>
        <v/>
      </c>
      <c r="DV4" s="9" t="str">
        <f t="shared" si="12"/>
        <v/>
      </c>
      <c r="DW4" s="9" t="str">
        <f t="shared" si="12"/>
        <v/>
      </c>
      <c r="DX4" s="9" t="str">
        <f t="shared" si="12"/>
        <v/>
      </c>
      <c r="DY4" s="29" t="str">
        <f t="shared" si="12"/>
        <v/>
      </c>
      <c r="DZ4" s="24"/>
      <c r="EA4" s="24"/>
      <c r="EB4" s="126"/>
      <c r="EC4" s="15" t="s">
        <v>24</v>
      </c>
      <c r="ED4" s="9" t="str">
        <f t="shared" ref="ED4:EI4" si="13">IF(COUNTA(ED13)=0,"",ED13)</f>
        <v/>
      </c>
      <c r="EE4" s="9" t="str">
        <f t="shared" si="13"/>
        <v/>
      </c>
      <c r="EF4" s="9" t="str">
        <f t="shared" si="13"/>
        <v/>
      </c>
      <c r="EG4" s="9" t="str">
        <f t="shared" si="13"/>
        <v/>
      </c>
      <c r="EH4" s="9" t="str">
        <f t="shared" si="13"/>
        <v/>
      </c>
      <c r="EI4" s="29" t="str">
        <f t="shared" si="13"/>
        <v/>
      </c>
      <c r="EJ4" s="24"/>
      <c r="EK4" s="24"/>
      <c r="EL4" s="126"/>
      <c r="EM4" s="15" t="s">
        <v>24</v>
      </c>
      <c r="EN4" s="9" t="str">
        <f t="shared" ref="EN4:ES4" si="14">IF(COUNTA(EN13)=0,"",EN13)</f>
        <v/>
      </c>
      <c r="EO4" s="9" t="str">
        <f t="shared" si="14"/>
        <v/>
      </c>
      <c r="EP4" s="9" t="str">
        <f t="shared" si="14"/>
        <v/>
      </c>
      <c r="EQ4" s="9" t="str">
        <f t="shared" si="14"/>
        <v/>
      </c>
      <c r="ER4" s="9" t="str">
        <f t="shared" si="14"/>
        <v/>
      </c>
      <c r="ES4" s="29" t="str">
        <f t="shared" si="14"/>
        <v/>
      </c>
      <c r="ET4" s="24"/>
      <c r="EU4" s="24"/>
      <c r="EV4" s="126"/>
      <c r="EW4" s="15" t="s">
        <v>24</v>
      </c>
      <c r="EX4" s="9" t="str">
        <f t="shared" ref="EX4:FC4" si="15">IF(COUNTA(EX13)=0,"",EX13)</f>
        <v/>
      </c>
      <c r="EY4" s="9" t="str">
        <f t="shared" si="15"/>
        <v/>
      </c>
      <c r="EZ4" s="9" t="str">
        <f t="shared" si="15"/>
        <v/>
      </c>
      <c r="FA4" s="9" t="str">
        <f t="shared" si="15"/>
        <v/>
      </c>
      <c r="FB4" s="9" t="str">
        <f t="shared" si="15"/>
        <v/>
      </c>
      <c r="FC4" s="29" t="str">
        <f t="shared" si="15"/>
        <v/>
      </c>
      <c r="FD4" s="24"/>
      <c r="FE4" s="24"/>
      <c r="FF4" s="126"/>
      <c r="FG4" s="15" t="s">
        <v>24</v>
      </c>
      <c r="FH4" s="9" t="str">
        <f t="shared" ref="FH4:FM4" si="16">IF(COUNTA(FH13)=0,"",FH13)</f>
        <v/>
      </c>
      <c r="FI4" s="9" t="str">
        <f t="shared" si="16"/>
        <v/>
      </c>
      <c r="FJ4" s="9" t="str">
        <f t="shared" si="16"/>
        <v/>
      </c>
      <c r="FK4" s="9" t="str">
        <f t="shared" si="16"/>
        <v/>
      </c>
      <c r="FL4" s="9" t="str">
        <f t="shared" si="16"/>
        <v/>
      </c>
      <c r="FM4" s="29" t="str">
        <f t="shared" si="16"/>
        <v/>
      </c>
      <c r="FN4" s="24"/>
      <c r="FO4" s="24"/>
      <c r="FP4" s="126"/>
      <c r="FQ4" s="15" t="s">
        <v>24</v>
      </c>
      <c r="FR4" s="9" t="str">
        <f t="shared" ref="FR4:FW4" si="17">IF(COUNTA(FR13)=0,"",FR13)</f>
        <v/>
      </c>
      <c r="FS4" s="9" t="str">
        <f t="shared" si="17"/>
        <v/>
      </c>
      <c r="FT4" s="9" t="str">
        <f t="shared" si="17"/>
        <v/>
      </c>
      <c r="FU4" s="9" t="str">
        <f t="shared" si="17"/>
        <v/>
      </c>
      <c r="FV4" s="9" t="str">
        <f t="shared" si="17"/>
        <v/>
      </c>
      <c r="FW4" s="29" t="str">
        <f t="shared" si="17"/>
        <v/>
      </c>
      <c r="FX4" s="24"/>
      <c r="FY4" s="24"/>
      <c r="FZ4" s="126"/>
      <c r="GA4" s="15" t="s">
        <v>24</v>
      </c>
      <c r="GB4" s="9" t="str">
        <f t="shared" ref="GB4:GG4" si="18">IF(COUNTA(GB13)=0,"",GB13)</f>
        <v/>
      </c>
      <c r="GC4" s="9" t="str">
        <f t="shared" si="18"/>
        <v/>
      </c>
      <c r="GD4" s="9" t="str">
        <f t="shared" si="18"/>
        <v/>
      </c>
      <c r="GE4" s="9" t="str">
        <f t="shared" si="18"/>
        <v/>
      </c>
      <c r="GF4" s="9" t="str">
        <f t="shared" si="18"/>
        <v/>
      </c>
      <c r="GG4" s="29" t="str">
        <f t="shared" si="18"/>
        <v/>
      </c>
      <c r="GH4" s="24"/>
      <c r="GI4" s="24"/>
      <c r="GJ4" s="126"/>
      <c r="GK4" s="15" t="s">
        <v>24</v>
      </c>
      <c r="GL4" s="9" t="str">
        <f t="shared" ref="GL4:GQ4" si="19">IF(COUNTA(GL13)=0,"",GL13)</f>
        <v/>
      </c>
      <c r="GM4" s="9" t="str">
        <f t="shared" si="19"/>
        <v/>
      </c>
      <c r="GN4" s="9" t="str">
        <f t="shared" si="19"/>
        <v/>
      </c>
      <c r="GO4" s="9" t="str">
        <f t="shared" si="19"/>
        <v/>
      </c>
      <c r="GP4" s="9" t="str">
        <f t="shared" si="19"/>
        <v/>
      </c>
      <c r="GQ4" s="29" t="str">
        <f t="shared" si="19"/>
        <v/>
      </c>
      <c r="GR4" s="24"/>
      <c r="GS4" s="24"/>
      <c r="GT4" s="126"/>
      <c r="GU4" s="15" t="s">
        <v>24</v>
      </c>
      <c r="GV4" s="9" t="str">
        <f t="shared" ref="GV4:HA4" si="20">IF(COUNTA(GV13)=0,"",GV13)</f>
        <v/>
      </c>
      <c r="GW4" s="9" t="str">
        <f t="shared" si="20"/>
        <v/>
      </c>
      <c r="GX4" s="9" t="str">
        <f t="shared" si="20"/>
        <v/>
      </c>
      <c r="GY4" s="9" t="str">
        <f t="shared" si="20"/>
        <v/>
      </c>
      <c r="GZ4" s="9" t="str">
        <f t="shared" si="20"/>
        <v/>
      </c>
      <c r="HA4" s="29" t="str">
        <f t="shared" si="20"/>
        <v/>
      </c>
      <c r="HB4" s="24"/>
      <c r="HC4" s="24"/>
      <c r="HD4" s="126"/>
      <c r="HE4" s="15" t="s">
        <v>24</v>
      </c>
      <c r="HF4" s="9" t="str">
        <f t="shared" ref="HF4:HK4" si="21">IF(COUNTA(HF13)=0,"",HF13)</f>
        <v/>
      </c>
      <c r="HG4" s="9" t="str">
        <f t="shared" si="21"/>
        <v/>
      </c>
      <c r="HH4" s="9" t="str">
        <f t="shared" si="21"/>
        <v/>
      </c>
      <c r="HI4" s="9" t="str">
        <f t="shared" si="21"/>
        <v/>
      </c>
      <c r="HJ4" s="9" t="str">
        <f t="shared" si="21"/>
        <v/>
      </c>
      <c r="HK4" s="29" t="str">
        <f t="shared" si="21"/>
        <v/>
      </c>
      <c r="HL4" s="24"/>
      <c r="HM4" s="24"/>
      <c r="HN4" s="126"/>
      <c r="HO4" s="15" t="s">
        <v>24</v>
      </c>
      <c r="HP4" s="9" t="str">
        <f t="shared" ref="HP4:HU4" si="22">IF(COUNTA(HP13)=0,"",HP13)</f>
        <v/>
      </c>
      <c r="HQ4" s="9" t="str">
        <f t="shared" si="22"/>
        <v/>
      </c>
      <c r="HR4" s="9" t="str">
        <f t="shared" si="22"/>
        <v/>
      </c>
      <c r="HS4" s="9" t="str">
        <f t="shared" si="22"/>
        <v/>
      </c>
      <c r="HT4" s="9" t="str">
        <f t="shared" si="22"/>
        <v/>
      </c>
      <c r="HU4" s="29" t="str">
        <f t="shared" si="22"/>
        <v/>
      </c>
      <c r="HV4" s="24"/>
      <c r="HW4" s="24"/>
      <c r="HX4" s="126"/>
      <c r="HY4" s="15" t="s">
        <v>24</v>
      </c>
      <c r="HZ4" s="9" t="str">
        <f t="shared" ref="HZ4:IE4" si="23">IF(COUNTA(HZ13)=0,"",HZ13)</f>
        <v/>
      </c>
      <c r="IA4" s="9" t="str">
        <f t="shared" si="23"/>
        <v/>
      </c>
      <c r="IB4" s="9" t="str">
        <f t="shared" si="23"/>
        <v/>
      </c>
      <c r="IC4" s="9" t="str">
        <f t="shared" si="23"/>
        <v/>
      </c>
      <c r="ID4" s="9" t="str">
        <f t="shared" si="23"/>
        <v/>
      </c>
      <c r="IE4" s="29" t="str">
        <f t="shared" si="23"/>
        <v/>
      </c>
      <c r="IF4" s="24"/>
      <c r="IG4" s="24"/>
      <c r="IH4" s="126"/>
      <c r="II4" s="15" t="s">
        <v>24</v>
      </c>
      <c r="IJ4" s="9" t="str">
        <f t="shared" ref="IJ4:IO4" si="24">IF(COUNTA(IJ13)=0,"",IJ13)</f>
        <v/>
      </c>
      <c r="IK4" s="9" t="str">
        <f t="shared" si="24"/>
        <v/>
      </c>
      <c r="IL4" s="9" t="str">
        <f t="shared" si="24"/>
        <v/>
      </c>
      <c r="IM4" s="9" t="str">
        <f t="shared" si="24"/>
        <v/>
      </c>
      <c r="IN4" s="9" t="str">
        <f t="shared" si="24"/>
        <v/>
      </c>
      <c r="IO4" s="29" t="str">
        <f t="shared" si="24"/>
        <v/>
      </c>
      <c r="IP4" s="24"/>
      <c r="IQ4" s="24"/>
      <c r="IR4" s="137"/>
      <c r="JB4" s="137"/>
      <c r="JL4" s="137"/>
      <c r="JV4" s="137"/>
      <c r="KF4" s="137"/>
      <c r="KP4" s="137"/>
      <c r="KZ4" s="137"/>
    </row>
    <row xmlns:x14ac="http://schemas.microsoft.com/office/spreadsheetml/2009/9/ac" r="5" s="4" customFormat="true" x14ac:dyDescent="0.25">
      <c r="A5" s="426" t="str">
        <f ca="true">IF(ISBLANK('Data Summary'!A7),"",'Data Summary'!A7)</f>
        <v>BFA_2010_EMIS</v>
      </c>
      <c r="B5" s="126"/>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6"/>
      <c r="M5" s="6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c r="T5" s="24"/>
      <c r="U5" s="24"/>
      <c r="V5" s="126"/>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6"/>
      <c r="AG5" s="15" t="s">
        <v>0</v>
      </c>
      <c r="AH5" s="9"/>
      <c r="AI5" s="9" t="str">
        <f>IF((COUNTA(AI14:AI25)=0)+(COUNTA(AI13)=0),"",100-AI13-SUMPRODUCT(AG14:AG25,AI14:AI25))</f>
        <v/>
      </c>
      <c r="AJ5" s="9" t="str">
        <f>IF((COUNTA(AJ14:AJ25)=0)+(COUNTA(AJ13)=0),"",100-AJ13-SUMPRODUCT(AG14:AG25,AJ14:AJ25))</f>
        <v/>
      </c>
      <c r="AK5" s="9"/>
      <c r="AL5" s="9"/>
      <c r="AM5" s="29"/>
      <c r="AN5" s="24"/>
      <c r="AO5" s="24"/>
      <c r="AP5" s="126"/>
      <c r="AQ5" s="6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c r="AX5" s="24"/>
      <c r="AY5" s="24"/>
      <c r="AZ5" s="126"/>
      <c r="BA5" s="6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c r="BH5" s="24"/>
      <c r="BI5" s="24"/>
      <c r="BJ5" s="126"/>
      <c r="BK5" s="6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c r="BR5" s="24"/>
      <c r="BS5" s="24"/>
      <c r="BT5" s="126"/>
      <c r="BU5" s="15" t="s">
        <v>0</v>
      </c>
      <c r="BV5" s="9"/>
      <c r="BW5" s="9" t="str">
        <f>IF((COUNTA(BW14:BW25)=0)+(COUNTA(BW13)=0),"",100-BW13-SUMPRODUCT(BU14:BU25,BW14:BW25))</f>
        <v/>
      </c>
      <c r="BX5" s="9" t="str">
        <f>IF((COUNTA(BX14:BX25)=0)+(COUNTA(BX13)=0),"",100-BX13-SUMPRODUCT(BU14:BU25,BX14:BX25))</f>
        <v/>
      </c>
      <c r="BY5" s="9" t="str">
        <f>IF((COUNTA(BY14:BY25)=0)+(COUNTA(BY13)=0),"",100-BY13-SUMPRODUCT(BU14:BU25,BY14:BY25))</f>
        <v/>
      </c>
      <c r="BZ5" s="9"/>
      <c r="CA5" s="29"/>
      <c r="CB5" s="24"/>
      <c r="CC5" s="24"/>
      <c r="CD5" s="126"/>
      <c r="CE5" s="15" t="s">
        <v>0</v>
      </c>
      <c r="CF5" s="9"/>
      <c r="CG5" s="9" t="str">
        <f>IF((COUNTA(CG14:CG25)=0)+(COUNTA(CG13)=0),"",100-CG13-SUMPRODUCT(CE14:CE25,CG14:CG25))</f>
        <v/>
      </c>
      <c r="CH5" s="9" t="str">
        <f>IF((COUNTA(CH14:CH25)=0)+(COUNTA(CH13)=0),"",100-CH13-SUMPRODUCT(CE14:CE25,CH14:CH25))</f>
        <v/>
      </c>
      <c r="CI5" s="9"/>
      <c r="CJ5" s="9"/>
      <c r="CK5" s="29"/>
      <c r="CL5" s="24"/>
      <c r="CM5" s="24"/>
      <c r="CN5" s="126"/>
      <c r="CO5" s="15" t="s">
        <v>0</v>
      </c>
      <c r="CP5" s="9"/>
      <c r="CQ5" s="9"/>
      <c r="CR5" s="9"/>
      <c r="CS5" s="9"/>
      <c r="CT5" s="9"/>
      <c r="CU5" s="29"/>
      <c r="CV5" s="24"/>
      <c r="CW5" s="24"/>
      <c r="CX5" s="126"/>
      <c r="CY5" s="65" t="s">
        <v>0</v>
      </c>
      <c r="CZ5" s="9"/>
      <c r="DA5" s="9" t="str">
        <f>IF((COUNTA(DA14:DA25)=0)+(COUNTA(DA13)=0),"",100-DA13-SUMPRODUCT(CY14:CY25,DA14:DA25))</f>
        <v/>
      </c>
      <c r="DB5" s="9" t="str">
        <f>IF((COUNTA(DB14:DB25)=0)+(COUNTA(DB13)=0),"",100-DB13-SUMPRODUCT(CY14:CY25,DB14:DB25))</f>
        <v/>
      </c>
      <c r="DC5" s="9" t="str">
        <f>IF((COUNTA(DC14:DC25)=0)+(COUNTA(DC13)=0),"",100-DC13-SUMPRODUCT(CY14:CY25,DC14:DC25))</f>
        <v/>
      </c>
      <c r="DD5" s="9"/>
      <c r="DE5" s="29"/>
      <c r="DF5" s="24"/>
      <c r="DG5" s="24"/>
      <c r="DH5" s="126"/>
      <c r="DI5" s="15" t="s">
        <v>0</v>
      </c>
      <c r="DJ5" s="9"/>
      <c r="DK5" s="9"/>
      <c r="DL5" s="9"/>
      <c r="DM5" s="9"/>
      <c r="DN5" s="9"/>
      <c r="DO5" s="29"/>
      <c r="DP5" s="24"/>
      <c r="DQ5" s="24"/>
      <c r="DR5" s="126"/>
      <c r="DS5" s="15" t="s">
        <v>0</v>
      </c>
      <c r="DT5" s="9"/>
      <c r="DU5" s="9"/>
      <c r="DV5" s="9"/>
      <c r="DW5" s="9" t="str">
        <f>IF((COUNTA(DW14:DW25)=0)+(COUNTA(DW13)=0),"",100-DW13-SUMPRODUCT(DS14:DS25,DW14:DW25))</f>
        <v/>
      </c>
      <c r="DX5" s="9"/>
      <c r="DY5" s="29"/>
      <c r="DZ5" s="24"/>
      <c r="EA5" s="24"/>
      <c r="EB5" s="126"/>
      <c r="EC5" s="15" t="s">
        <v>0</v>
      </c>
      <c r="ED5" s="9"/>
      <c r="EE5" s="9"/>
      <c r="EF5" s="9"/>
      <c r="EG5" s="9" t="str">
        <f>IF((COUNTA(EG14:EG25)=0)+(COUNTA(EG13)=0),"",100-EG13-SUMPRODUCT(EC14:EC25,EG14:EG25))</f>
        <v/>
      </c>
      <c r="EH5" s="9"/>
      <c r="EI5" s="29"/>
      <c r="EJ5" s="24"/>
      <c r="EK5" s="24"/>
      <c r="EL5" s="126"/>
      <c r="EM5" s="15" t="s">
        <v>0</v>
      </c>
      <c r="EN5" s="9"/>
      <c r="EO5" s="9"/>
      <c r="EP5" s="9"/>
      <c r="EQ5" s="9" t="str">
        <f>IF((COUNTA(EQ14:EQ25)=0)+(COUNTA(EQ13)=0),"",100-EQ13-SUMPRODUCT(EM14:EM25,EQ14:EQ25))</f>
        <v/>
      </c>
      <c r="ER5" s="9"/>
      <c r="ES5" s="29"/>
      <c r="ET5" s="24"/>
      <c r="EU5" s="24"/>
      <c r="EV5" s="126"/>
      <c r="EW5" s="15" t="s">
        <v>0</v>
      </c>
      <c r="EX5" s="9"/>
      <c r="EY5" s="9"/>
      <c r="EZ5" s="9"/>
      <c r="FA5" s="9" t="str">
        <f>IF((COUNTA(FA14:FA25)=0)+(COUNTA(FA13)=0),"",100-FA13-SUMPRODUCT(EW14:EW25,FA14:FA25))</f>
        <v/>
      </c>
      <c r="FB5" s="9"/>
      <c r="FC5" s="29"/>
      <c r="FD5" s="24"/>
      <c r="FE5" s="24"/>
      <c r="FF5" s="126"/>
      <c r="FG5" s="15" t="s">
        <v>0</v>
      </c>
      <c r="FH5" s="9"/>
      <c r="FI5" s="9"/>
      <c r="FJ5" s="9"/>
      <c r="FK5" s="9" t="str">
        <f>IF((COUNTA(FK14:FK25)=0)+(COUNTA(FK13)=0),"",100-FK13-SUMPRODUCT(FG14:FG25,FK14:FK25))</f>
        <v/>
      </c>
      <c r="FL5" s="9"/>
      <c r="FM5" s="29"/>
      <c r="FN5" s="24"/>
      <c r="FO5" s="24"/>
      <c r="FP5" s="126"/>
      <c r="FQ5" s="15" t="s">
        <v>0</v>
      </c>
      <c r="FR5" s="9"/>
      <c r="FS5" s="9"/>
      <c r="FT5" s="9"/>
      <c r="FU5" s="9" t="str">
        <f>IF((COUNTA(FU14:FU25)=0)+(COUNTA(FU13)=0),"",100-FU13-SUMPRODUCT(FQ14:FQ25,FU14:FU25))</f>
        <v/>
      </c>
      <c r="FV5" s="9"/>
      <c r="FW5" s="29"/>
      <c r="FX5" s="24"/>
      <c r="FY5" s="24"/>
      <c r="FZ5" s="126"/>
      <c r="GA5" s="15" t="s">
        <v>0</v>
      </c>
      <c r="GB5" s="9"/>
      <c r="GC5" s="9"/>
      <c r="GD5" s="9"/>
      <c r="GE5" s="9" t="str">
        <f>IF((COUNTA(GE14:GE25)=0)+(COUNTA(GE13)=0),"",100-GE13-SUMPRODUCT(GA14:GA25,GE14:GE25))</f>
        <v/>
      </c>
      <c r="GF5" s="9"/>
      <c r="GG5" s="29"/>
      <c r="GH5" s="24"/>
      <c r="GI5" s="24"/>
      <c r="GJ5" s="126"/>
      <c r="GK5" s="15" t="s">
        <v>0</v>
      </c>
      <c r="GL5" s="9"/>
      <c r="GM5" s="9"/>
      <c r="GN5" s="9"/>
      <c r="GO5" s="9" t="str">
        <f>IF((COUNTA(GO14:GO25)=0)+(COUNTA(GO13)=0),"",100-GO13-SUMPRODUCT(GK14:GK25,GO14:GO25))</f>
        <v/>
      </c>
      <c r="GP5" s="9"/>
      <c r="GQ5" s="29"/>
      <c r="GR5" s="24"/>
      <c r="GS5" s="24"/>
      <c r="GT5" s="126"/>
      <c r="GU5" s="15" t="s">
        <v>0</v>
      </c>
      <c r="GV5" s="9"/>
      <c r="GW5" s="9"/>
      <c r="GX5" s="9"/>
      <c r="GY5" s="9" t="str">
        <f>IF((COUNTA(GY14:GY25)=0)+(COUNTA(GY13)=0),"",100-GY13-SUMPRODUCT(GU14:GU25,GY14:GY25))</f>
        <v/>
      </c>
      <c r="GZ5" s="9"/>
      <c r="HA5" s="29"/>
      <c r="HB5" s="24"/>
      <c r="HC5" s="24"/>
      <c r="HD5" s="126"/>
      <c r="HE5" s="15" t="s">
        <v>0</v>
      </c>
      <c r="HF5" s="9"/>
      <c r="HG5" s="9"/>
      <c r="HH5" s="9"/>
      <c r="HI5" s="9" t="str">
        <f>IF((COUNTA(HI14:HI25)=0)+(COUNTA(HI13)=0),"",100-HI13-SUMPRODUCT(HE14:HE25,HI14:HI25))</f>
        <v/>
      </c>
      <c r="HJ5" s="9"/>
      <c r="HK5" s="29"/>
      <c r="HL5" s="24"/>
      <c r="HM5" s="24"/>
      <c r="HN5" s="126"/>
      <c r="HO5" s="15" t="s">
        <v>0</v>
      </c>
      <c r="HP5" s="9"/>
      <c r="HQ5" s="9"/>
      <c r="HR5" s="9"/>
      <c r="HS5" s="9" t="str">
        <f>IF((COUNTA(HS14:HS25)=0)+(COUNTA(HS13)=0),"",100-HS13-SUMPRODUCT(HO14:HO25,HS14:HS25))</f>
        <v/>
      </c>
      <c r="HT5" s="9"/>
      <c r="HU5" s="29"/>
      <c r="HV5" s="24"/>
      <c r="HW5" s="24"/>
      <c r="HX5" s="126"/>
      <c r="HY5" s="15" t="s">
        <v>0</v>
      </c>
      <c r="HZ5" s="9"/>
      <c r="IA5" s="9"/>
      <c r="IB5" s="9"/>
      <c r="IC5" s="9" t="str">
        <f>IF((COUNTA(IC14:IC25)=0)+(COUNTA(IC13)=0),"",100-IC13-SUMPRODUCT(HY14:HY25,IC14:IC25))</f>
        <v/>
      </c>
      <c r="ID5" s="9"/>
      <c r="IE5" s="29"/>
      <c r="IF5" s="24"/>
      <c r="IG5" s="24"/>
      <c r="IH5" s="126"/>
      <c r="II5" s="15" t="s">
        <v>0</v>
      </c>
      <c r="IJ5" s="9"/>
      <c r="IK5" s="9"/>
      <c r="IL5" s="9"/>
      <c r="IM5" s="9" t="str">
        <f>IF((COUNTA(IM14:IM25)=0)+(COUNTA(IM13)=0),"",100-IM13-SUMPRODUCT(II14:II25,IM14:IM25))</f>
        <v/>
      </c>
      <c r="IN5" s="9"/>
      <c r="IO5" s="29"/>
      <c r="IP5" s="24"/>
      <c r="IQ5" s="24"/>
      <c r="IR5" s="137"/>
      <c r="JB5" s="137"/>
      <c r="JL5" s="137"/>
      <c r="JV5" s="137"/>
      <c r="KF5" s="137"/>
      <c r="KP5" s="137"/>
      <c r="KZ5" s="137"/>
    </row>
    <row xmlns:x14ac="http://schemas.microsoft.com/office/spreadsheetml/2009/9/ac" r="6" s="4" customFormat="true" x14ac:dyDescent="0.25">
      <c r="A6" s="426" t="str">
        <f ca="true">IF(ISBLANK('Data Summary'!A8),"",'Data Summary'!A8)</f>
        <v>BFA_2011_EMIS</v>
      </c>
      <c r="B6" s="126"/>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f>IF(COUNTA(I14:I25)=0,"",SUMPRODUCT(I14:I25,C14:C25))</f>
        <v>74.3</v>
      </c>
      <c r="J6" s="24"/>
      <c r="K6" s="24"/>
      <c r="L6" s="126"/>
      <c r="M6" s="6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6"/>
      <c r="W6" s="6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6"/>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f>IF(COUNTA(AM14:AM25)=0,"",SUMPRODUCT(AM14:AM25,AG14:AG25))</f>
        <v>68.900000000000006</v>
      </c>
      <c r="AN6" s="24"/>
      <c r="AO6" s="24"/>
      <c r="AP6" s="126"/>
      <c r="AQ6" s="65" t="s">
        <v>19</v>
      </c>
      <c r="AR6" s="9">
        <f>IF(COUNTA(AR14:AR25)=0,"",SUMPRODUCT(AR14:AR25,AQ14:AQ25))</f>
        <v>50.159280164685569</v>
      </c>
      <c r="AS6" s="9" t="str">
        <f>IF(COUNTA(AS14:AS25)=0,"",SUMPRODUCT(AS14:AS25,AQ14:AQ25))</f>
        <v/>
      </c>
      <c r="AT6" s="9" t="str">
        <f>IF(COUNTA(AT14:AT25)=0,"",SUMPRODUCT(AT14:AT25,AQ14:AQ25))</f>
        <v/>
      </c>
      <c r="AU6" s="9" t="str">
        <f>IF(COUNTA(AU14:AU25)=0,"",SUMPRODUCT(AU14:AU25,AQ14:AQ25))</f>
        <v/>
      </c>
      <c r="AV6" s="9">
        <f>IF(COUNTA(AV14:AV25)=0,"",SUMPRODUCT(AV14:AV25,AQ14:AQ25))</f>
        <v>47.4</v>
      </c>
      <c r="AW6" s="29">
        <f>IF(COUNTA(AW14:AW25)=0,"",SUMPRODUCT(AW14:AW25,AQ14:AQ25))</f>
        <v>69.8</v>
      </c>
      <c r="AX6" s="24"/>
      <c r="AY6" s="24"/>
      <c r="AZ6" s="126"/>
      <c r="BA6" s="6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6"/>
      <c r="BK6" s="6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6"/>
      <c r="BU6" s="15" t="s">
        <v>19</v>
      </c>
      <c r="BV6" s="9">
        <f>IF(COUNTA(BV14:BV25)=0,"",SUMPRODUCT(BV14:BV25,BU14:BU25))</f>
        <v>52.166551563848863</v>
      </c>
      <c r="BW6" s="9" t="str">
        <f>IF(COUNTA(BW14:BW25)=0,"",SUMPRODUCT(BW14:BW25,BU14:BU25))</f>
        <v/>
      </c>
      <c r="BX6" s="9" t="str">
        <f>IF(COUNTA(BX14:BX25)=0,"",SUMPRODUCT(BX14:BX25,BU14:BU25))</f>
        <v/>
      </c>
      <c r="BY6" s="9" t="str">
        <f>IF(COUNTA(BY14:BY25)=0,"",SUMPRODUCT(BY14:BY25,BU14:BU25))</f>
        <v/>
      </c>
      <c r="BZ6" s="9">
        <f>IF(COUNTA(BZ14:BZ25)=0,"",SUMPRODUCT(BZ14:BZ25,BU14:BU25))</f>
        <v>49.9</v>
      </c>
      <c r="CA6" s="29">
        <f>IF(COUNTA(CA14:CA25)=0,"",SUMPRODUCT(CA14:CA25,BU14:BU25))</f>
        <v>68.3</v>
      </c>
      <c r="CB6" s="24"/>
      <c r="CC6" s="24"/>
      <c r="CD6" s="126"/>
      <c r="CE6" s="15" t="s">
        <v>19</v>
      </c>
      <c r="CF6" s="9">
        <f>IF(COUNTA(CF14:CF25)=0,"",SUMPRODUCT(CF14:CF25,CE14:CE25))</f>
        <v>54.598459393053986</v>
      </c>
      <c r="CG6" s="9" t="str">
        <f>IF(COUNTA(CG14:CG25)=0,"",SUMPRODUCT(CG14:CG25,CE14:CE25))</f>
        <v/>
      </c>
      <c r="CH6" s="9" t="str">
        <f>IF(COUNTA(CH14:CH25)=0,"",SUMPRODUCT(CH14:CH25,CE14:CE25))</f>
        <v/>
      </c>
      <c r="CI6" s="9" t="str">
        <f>IF(COUNTA(CI14:CI25)=0,"",SUMPRODUCT(CI14:CI25,CE14:CE25))</f>
        <v/>
      </c>
      <c r="CJ6" s="9">
        <f>IF(COUNTA(CJ14:CJ25)=0,"",SUMPRODUCT(CJ14:CJ25,CE14:CE25))</f>
        <v>52.8</v>
      </c>
      <c r="CK6" s="29">
        <f>IF(COUNTA(CK14:CK25)=0,"",SUMPRODUCT(CK14:CK25,CE14:CE25))</f>
        <v>67.400000000000006</v>
      </c>
      <c r="CL6" s="24"/>
      <c r="CM6" s="24"/>
      <c r="CN6" s="126"/>
      <c r="CO6" s="15" t="s">
        <v>19</v>
      </c>
      <c r="CP6" s="9">
        <f>IF(COUNTA(CP14:CP25)=0,"",SUMPRODUCT(CP14:CP25,CO14:CO25))</f>
        <v>55.87741549903712</v>
      </c>
      <c r="CQ6" s="9" t="str">
        <f>IF(COUNTA(CQ14:CQ25)=0,"",SUMPRODUCT(CQ14:CQ25,CO14:CO25))</f>
        <v/>
      </c>
      <c r="CR6" s="9" t="str">
        <f>IF(COUNTA(CR14:CR25)=0,"",SUMPRODUCT(CR14:CR25,CO14:CO25))</f>
        <v/>
      </c>
      <c r="CS6" s="9">
        <f>IF(COUNTA(CS14:CS25)=0,"",SUMPRODUCT(CS14:CS25,CO14:CO25))</f>
        <v>66</v>
      </c>
      <c r="CT6" s="9">
        <f>IF(COUNTA(CT14:CT25)=0,"",SUMPRODUCT(CT14:CT25,CO14:CO25))</f>
        <v>53.5</v>
      </c>
      <c r="CU6" s="29">
        <f>IF(COUNTA(CU14:CU25)=0,"",SUMPRODUCT(CU14:CU25,CO14:CO25))</f>
        <v>72.8</v>
      </c>
      <c r="CV6" s="24"/>
      <c r="CW6" s="24"/>
      <c r="CX6" s="126"/>
      <c r="CY6" s="65" t="s">
        <v>19</v>
      </c>
      <c r="CZ6" s="9">
        <f>IF(COUNTA(CZ14:CZ25)=0,"",SUMPRODUCT(CZ14:CZ25,CY14:CY25))</f>
        <v>53.062361378577592</v>
      </c>
      <c r="DA6" s="9" t="str">
        <f>IF(COUNTA(DA14:DA25)=0,"",SUMPRODUCT(DA14:DA25,CY14:CY25))</f>
        <v/>
      </c>
      <c r="DB6" s="9" t="str">
        <f>IF(COUNTA(DB14:DB25)=0,"",SUMPRODUCT(DB14:DB25,CY14:CY25))</f>
        <v/>
      </c>
      <c r="DC6" s="9" t="str">
        <f>IF(COUNTA(DC14:DC25)=0,"",SUMPRODUCT(DC14:DC25,CY14:CY25))</f>
        <v/>
      </c>
      <c r="DD6" s="9">
        <f>IF(COUNTA(DD14:DD25)=0,"",SUMPRODUCT(DD14:DD25,CY14:CY25))</f>
        <v>53.9</v>
      </c>
      <c r="DE6" s="29">
        <f>IF(COUNTA(DE14:DE25)=0,"",SUMPRODUCT(DE14:DE25,CY14:CY25))</f>
        <v>47.1</v>
      </c>
      <c r="DF6" s="24"/>
      <c r="DG6" s="24"/>
      <c r="DH6" s="126"/>
      <c r="DI6" s="15" t="s">
        <v>19</v>
      </c>
      <c r="DJ6" s="9">
        <f>IF(COUNTA(DJ14:DJ25)=0,"",SUMPRODUCT(DJ14:DJ25,DI14:DI25))</f>
        <v>55.393614100593012</v>
      </c>
      <c r="DK6" s="9">
        <f>IF(COUNTA(DK14:DK25)=0,"",SUMPRODUCT(DK14:DK25,DI14:DI25))</f>
        <v>71.7</v>
      </c>
      <c r="DL6" s="9">
        <f>IF(COUNTA(DL14:DL25)=0,"",SUMPRODUCT(DL14:DL25,DI14:DI25))</f>
        <v>50.6</v>
      </c>
      <c r="DM6" s="9">
        <f>IF(COUNTA(DM14:DM25)=0,"",SUMPRODUCT(DM14:DM25,DI14:DI25))</f>
        <v>69.610778443113773</v>
      </c>
      <c r="DN6" s="9">
        <f>IF(COUNTA(DN14:DN25)=0,"",SUMPRODUCT(DN14:DN25,DI14:DI25))</f>
        <v>54.7</v>
      </c>
      <c r="DO6" s="29">
        <f>IF(COUNTA(DO14:DO25)=0,"",SUMPRODUCT(DO14:DO25,DI14:DI25))</f>
        <v>55.624783662166841</v>
      </c>
      <c r="DP6" s="24"/>
      <c r="DQ6" s="24"/>
      <c r="DR6" s="126"/>
      <c r="DS6" s="15" t="s">
        <v>19</v>
      </c>
      <c r="DT6" s="9" t="str">
        <f>IF(COUNTA(DT14:DT25)=0,"",SUMPRODUCT(DT14:DT25,DS14:DS25))</f>
        <v/>
      </c>
      <c r="DU6" s="9" t="str">
        <f>IF(COUNTA(DU14:DU25)=0,"",SUMPRODUCT(DU14:DU25,DS14:DS25))</f>
        <v/>
      </c>
      <c r="DV6" s="9" t="str">
        <f>IF(COUNTA(DV14:DV25)=0,"",SUMPRODUCT(DV14:DV25,DS14:DS25))</f>
        <v/>
      </c>
      <c r="DW6" s="9" t="str">
        <f>IF(COUNTA(DW14:DW25)=0,"",SUMPRODUCT(DW14:DW25,DS14:DS25))</f>
        <v/>
      </c>
      <c r="DX6" s="9" t="str">
        <f>IF(COUNTA(DX14:DX25)=0,"",SUMPRODUCT(DX14:DX25,DS14:DS25))</f>
        <v/>
      </c>
      <c r="DY6" s="29" t="str">
        <f>IF(COUNTA(DY14:DY25)=0,"",SUMPRODUCT(DY14:DY25,DS14:DS25))</f>
        <v/>
      </c>
      <c r="DZ6" s="24"/>
      <c r="EA6" s="24"/>
      <c r="EB6" s="126"/>
      <c r="EC6" s="15" t="s">
        <v>19</v>
      </c>
      <c r="ED6" s="9">
        <f>IF(COUNTA(ED14:ED25)=0,"",SUMPRODUCT(ED14:ED25,EC14:EC25))</f>
        <v>56.475823919449901</v>
      </c>
      <c r="EE6" s="9">
        <f>IF(COUNTA(EE14:EE25)=0,"",SUMPRODUCT(EE14:EE25,EC14:EC25))</f>
        <v>72.5</v>
      </c>
      <c r="EF6" s="9">
        <f>IF(COUNTA(EF14:EF25)=0,"",SUMPRODUCT(EF14:EF25,EC14:EC25))</f>
        <v>52</v>
      </c>
      <c r="EG6" s="9">
        <f>IF(COUNTA(EG14:EG25)=0,"",SUMPRODUCT(EG14:EG25,EC14:EC25))</f>
        <v>64.09</v>
      </c>
      <c r="EH6" s="9">
        <f>IF(COUNTA(EH14:EH25)=0,"",SUMPRODUCT(EH14:EH25,EC14:EC25))</f>
        <v>56</v>
      </c>
      <c r="EI6" s="29" t="str">
        <f>IF(COUNTA(EI14:EI25)=0,"",SUMPRODUCT(EI14:EI25,EC14:EC25))</f>
        <v/>
      </c>
      <c r="EJ6" s="24"/>
      <c r="EK6" s="24"/>
      <c r="EL6" s="126"/>
      <c r="EM6" s="15"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29" t="str">
        <f>IF(COUNTA(ES14:ES25)=0,"",SUMPRODUCT(ES14:ES25,EM14:EM25))</f>
        <v/>
      </c>
      <c r="ET6" s="24"/>
      <c r="EU6" s="24"/>
      <c r="EV6" s="126"/>
      <c r="EW6" s="15" t="s">
        <v>19</v>
      </c>
      <c r="EX6" s="9">
        <f>IF(COUNTA(EX14:EX25)=0,"",SUMPRODUCT(EX14:EX25,EW14:EW25))</f>
        <v>39.963738042678436</v>
      </c>
      <c r="EY6" s="9">
        <f>IF(COUNTA(EY14:EY25)=0,"",SUMPRODUCT(EY14:EY25,EW14:EW25))</f>
        <v>27.299999999999997</v>
      </c>
      <c r="EZ6" s="9">
        <f>IF(COUNTA(EZ14:EZ25)=0,"",SUMPRODUCT(EZ14:EZ25,EW14:EW25))</f>
        <v>45.2</v>
      </c>
      <c r="FA6" s="9">
        <f>IF(COUNTA(FA14:FA25)=0,"",SUMPRODUCT(FA14:FA25,EW14:EW25))</f>
        <v>22.497616777883707</v>
      </c>
      <c r="FB6" s="9">
        <f>IF(COUNTA(FB14:FB25)=0,"",SUMPRODUCT(FB14:FB25,EW14:EW25))</f>
        <v>41.8</v>
      </c>
      <c r="FC6" s="29">
        <f>IF(COUNTA(FC14:FC25)=0,"",SUMPRODUCT(FC14:FC25,EW14:EW25))</f>
        <v>37</v>
      </c>
      <c r="FD6" s="24"/>
      <c r="FE6" s="24"/>
      <c r="FF6" s="126"/>
      <c r="FG6" s="15" t="s">
        <v>19</v>
      </c>
      <c r="FH6" s="9" t="str">
        <f>IF(COUNTA(FH14:FH25)=0,"",SUMPRODUCT(FH14:FH25,FG14:FG25))</f>
        <v/>
      </c>
      <c r="FI6" s="9" t="str">
        <f>IF(COUNTA(FI14:FI25)=0,"",SUMPRODUCT(FI14:FI25,FG14:FG25))</f>
        <v/>
      </c>
      <c r="FJ6" s="9" t="str">
        <f>IF(COUNTA(FJ14:FJ25)=0,"",SUMPRODUCT(FJ14:FJ25,FG14:FG25))</f>
        <v/>
      </c>
      <c r="FK6" s="9" t="str">
        <f>IF(COUNTA(FK14:FK25)=0,"",SUMPRODUCT(FK14:FK25,FG14:FG25))</f>
        <v/>
      </c>
      <c r="FL6" s="9" t="str">
        <f>IF(COUNTA(FL14:FL25)=0,"",SUMPRODUCT(FL14:FL25,FG14:FG25))</f>
        <v/>
      </c>
      <c r="FM6" s="29" t="str">
        <f>IF(COUNTA(FM14:FM25)=0,"",SUMPRODUCT(FM14:FM25,FG14:FG25))</f>
        <v/>
      </c>
      <c r="FN6" s="24"/>
      <c r="FO6" s="24"/>
      <c r="FP6" s="126"/>
      <c r="FQ6" s="15" t="s">
        <v>19</v>
      </c>
      <c r="FR6" s="9" t="str">
        <f>IF(COUNTA(FR14:FR25)=0,"",SUMPRODUCT(FR14:FR25,FQ14:FQ25))</f>
        <v/>
      </c>
      <c r="FS6" s="9" t="str">
        <f>IF(COUNTA(FS14:FS25)=0,"",SUMPRODUCT(FS14:FS25,FQ14:FQ25))</f>
        <v/>
      </c>
      <c r="FT6" s="9" t="str">
        <f>IF(COUNTA(FT14:FT25)=0,"",SUMPRODUCT(FT14:FT25,FQ14:FQ25))</f>
        <v/>
      </c>
      <c r="FU6" s="9" t="str">
        <f>IF(COUNTA(FU14:FU25)=0,"",SUMPRODUCT(FU14:FU25,FQ14:FQ25))</f>
        <v/>
      </c>
      <c r="FV6" s="9" t="str">
        <f>IF(COUNTA(FV14:FV25)=0,"",SUMPRODUCT(FV14:FV25,FQ14:FQ25))</f>
        <v/>
      </c>
      <c r="FW6" s="29" t="str">
        <f>IF(COUNTA(FW14:FW25)=0,"",SUMPRODUCT(FW14:FW25,FQ14:FQ25))</f>
        <v/>
      </c>
      <c r="FX6" s="24"/>
      <c r="FY6" s="24"/>
      <c r="FZ6" s="126"/>
      <c r="GA6" s="15" t="s">
        <v>19</v>
      </c>
      <c r="GB6" s="9">
        <f>IF(COUNTA(GB14:GB25)=0,"",SUMPRODUCT(GB14:GB25,GA14:GA25))</f>
        <v>61.89930872187086</v>
      </c>
      <c r="GC6" s="9">
        <f>IF(COUNTA(GC14:GC25)=0,"",SUMPRODUCT(GC14:GC25,GA14:GA25))</f>
        <v>74.400000000000006</v>
      </c>
      <c r="GD6" s="9">
        <f>IF(COUNTA(GD14:GD25)=0,"",SUMPRODUCT(GD14:GD25,GA14:GA25))</f>
        <v>58.2</v>
      </c>
      <c r="GE6" s="9">
        <f>IF(COUNTA(GE14:GE25)=0,"",SUMPRODUCT(GE14:GE25,GA14:GA25))</f>
        <v>68.694362017804153</v>
      </c>
      <c r="GF6" s="9">
        <f>IF(COUNTA(GF14:GF25)=0,"",SUMPRODUCT(GF14:GF25,GA14:GA25))</f>
        <v>61.4</v>
      </c>
      <c r="GG6" s="29">
        <f>IF(COUNTA(GG14:GG25)=0,"",SUMPRODUCT(GG14:GG25,GA14:GA25))</f>
        <v>61.494873178629248</v>
      </c>
      <c r="GH6" s="24"/>
      <c r="GI6" s="24"/>
      <c r="GJ6" s="126"/>
      <c r="GK6" s="15" t="s">
        <v>19</v>
      </c>
      <c r="GL6" s="9">
        <f>IF(COUNTA(GL14:GL25)=0,"",SUMPRODUCT(GL14:GL25,GK14:GK25))</f>
        <v>68.061153054220995</v>
      </c>
      <c r="GM6" s="9">
        <f>IF(COUNTA(GM14:GM25)=0,"",SUMPRODUCT(GM14:GM25,GK14:GK25))</f>
        <v>76.7</v>
      </c>
      <c r="GN6" s="9">
        <f>IF(COUNTA(GN14:GN25)=0,"",SUMPRODUCT(GN14:GN25,GK14:GK25))</f>
        <v>59.9</v>
      </c>
      <c r="GO6" s="9">
        <f>IF(COUNTA(GO14:GO25)=0,"",SUMPRODUCT(GO14:GO25,GK14:GK25))</f>
        <v>72.260488415779591</v>
      </c>
      <c r="GP6" s="9">
        <f>IF(COUNTA(GP14:GP25)=0,"",SUMPRODUCT(GP14:GP25,GK14:GK25))</f>
        <v>67.8</v>
      </c>
      <c r="GQ6" s="29">
        <f>IF(COUNTA(GQ14:GQ25)=0,"",SUMPRODUCT(GQ14:GQ25,GK14:GK25))</f>
        <v>67.343829355002541</v>
      </c>
      <c r="GR6" s="24"/>
      <c r="GS6" s="24"/>
      <c r="GT6" s="126"/>
      <c r="GU6" s="15" t="s">
        <v>19</v>
      </c>
      <c r="GV6" s="9" t="str">
        <f>IF(COUNTA(GV14:GV25)=0,"",SUMPRODUCT(GV14:GV25,GU14:GU25))</f>
        <v/>
      </c>
      <c r="GW6" s="9" t="str">
        <f>IF(COUNTA(GW14:GW25)=0,"",SUMPRODUCT(GW14:GW25,GU14:GU25))</f>
        <v/>
      </c>
      <c r="GX6" s="9" t="str">
        <f>IF(COUNTA(GX14:GX25)=0,"",SUMPRODUCT(GX14:GX25,GU14:GU25))</f>
        <v/>
      </c>
      <c r="GY6" s="9" t="str">
        <f>IF(COUNTA(GY14:GY25)=0,"",SUMPRODUCT(GY14:GY25,GU14:GU25))</f>
        <v/>
      </c>
      <c r="GZ6" s="9" t="str">
        <f>IF(COUNTA(GZ14:GZ25)=0,"",SUMPRODUCT(GZ14:GZ25,GU14:GU25))</f>
        <v/>
      </c>
      <c r="HA6" s="29" t="str">
        <f>IF(COUNTA(HA14:HA25)=0,"",SUMPRODUCT(HA14:HA25,GU14:GU25))</f>
        <v/>
      </c>
      <c r="HB6" s="24"/>
      <c r="HC6" s="24"/>
      <c r="HD6" s="126"/>
      <c r="HE6" s="15" t="s">
        <v>19</v>
      </c>
      <c r="HF6" s="9" t="str">
        <f>IF(COUNTA(HF14:HF25)=0,"",SUMPRODUCT(HF14:HF25,HE14:HE25))</f>
        <v/>
      </c>
      <c r="HG6" s="9" t="str">
        <f>IF(COUNTA(HG14:HG25)=0,"",SUMPRODUCT(HG14:HG25,HE14:HE25))</f>
        <v/>
      </c>
      <c r="HH6" s="9" t="str">
        <f>IF(COUNTA(HH14:HH25)=0,"",SUMPRODUCT(HH14:HH25,HE14:HE25))</f>
        <v/>
      </c>
      <c r="HI6" s="9" t="str">
        <f>IF(COUNTA(HI14:HI25)=0,"",SUMPRODUCT(HI14:HI25,HE14:HE25))</f>
        <v/>
      </c>
      <c r="HJ6" s="9" t="str">
        <f>IF(COUNTA(HJ14:HJ25)=0,"",SUMPRODUCT(HJ14:HJ25,HE14:HE25))</f>
        <v/>
      </c>
      <c r="HK6" s="29" t="str">
        <f>IF(COUNTA(HK14:HK25)=0,"",SUMPRODUCT(HK14:HK25,HE14:HE25))</f>
        <v/>
      </c>
      <c r="HL6" s="24"/>
      <c r="HM6" s="24"/>
      <c r="HN6" s="126"/>
      <c r="HO6" s="15" t="s">
        <v>19</v>
      </c>
      <c r="HP6" s="9">
        <f>IF(COUNTA(HP14:HP25)=0,"",SUMPRODUCT(HP14:HP25,HO14:HO25))</f>
        <v>67.111249100935026</v>
      </c>
      <c r="HQ6" s="9">
        <f>IF(COUNTA(HQ14:HQ25)=0,"",SUMPRODUCT(HQ14:HQ25,HO14:HO25))</f>
        <v>77.599999999999994</v>
      </c>
      <c r="HR6" s="9">
        <f>IF(COUNTA(HR14:HR25)=0,"",SUMPRODUCT(HR14:HR25,HO14:HO25))</f>
        <v>63.2</v>
      </c>
      <c r="HS6" s="9">
        <f>IF(COUNTA(HS14:HS25)=0,"",SUMPRODUCT(HS14:HS25,HO14:HO25))</f>
        <v>70.91017251635931</v>
      </c>
      <c r="HT6" s="9">
        <f>IF(COUNTA(HT14:HT25)=0,"",SUMPRODUCT(HT14:HT25,HO14:HO25))</f>
        <v>66.3</v>
      </c>
      <c r="HU6" s="29">
        <f>IF(COUNTA(HU14:HU25)=0,"",SUMPRODUCT(HU14:HU25,HO14:HO25))</f>
        <v>68.537954600927506</v>
      </c>
      <c r="HV6" s="24"/>
      <c r="HW6" s="24"/>
      <c r="HX6" s="126"/>
      <c r="HY6" s="15" t="s">
        <v>19</v>
      </c>
      <c r="HZ6" s="9">
        <f>IF(COUNTA(HZ14:HZ25)=0,"",SUMPRODUCT(HZ14:HZ25,HY14:HY25))</f>
        <v>72.718409316154606</v>
      </c>
      <c r="IA6" s="9">
        <f>IF(COUNTA(IA14:IA25)=0,"",SUMPRODUCT(IA14:IA25,HY14:HY25))</f>
        <v>80.5</v>
      </c>
      <c r="IB6" s="9">
        <f>IF(COUNTA(IB14:IB25)=0,"",SUMPRODUCT(IB14:IB25,HY14:HY25))</f>
        <v>70.099999999999994</v>
      </c>
      <c r="IC6" s="9">
        <f>IF(COUNTA(IC14:IC25)=0,"",SUMPRODUCT(IC14:IC25,HY14:HY25))</f>
        <v>75.918598078010177</v>
      </c>
      <c r="ID6" s="9">
        <f>IF(COUNTA(ID14:ID25)=0,"",SUMPRODUCT(ID14:ID25,HY14:HY25))</f>
        <v>72.5</v>
      </c>
      <c r="IE6" s="29">
        <f>IF(COUNTA(IE14:IE25)=0,"",SUMPRODUCT(IE14:IE25,HY14:HY25))</f>
        <v>72.088353413654616</v>
      </c>
      <c r="IF6" s="24"/>
      <c r="IG6" s="24"/>
      <c r="IH6" s="126"/>
      <c r="II6" s="15" t="s">
        <v>19</v>
      </c>
      <c r="IJ6" s="9" t="str">
        <f>IF(COUNTA(IJ14:IJ25)=0,"",SUMPRODUCT(IJ14:IJ25,II14:II25))</f>
        <v/>
      </c>
      <c r="IK6" s="9" t="str">
        <f>IF(COUNTA(IK14:IK25)=0,"",SUMPRODUCT(IK14:IK25,II14:II25))</f>
        <v/>
      </c>
      <c r="IL6" s="9" t="str">
        <f>IF(COUNTA(IL14:IL25)=0,"",SUMPRODUCT(IL14:IL25,II14:II25))</f>
        <v/>
      </c>
      <c r="IM6" s="9" t="str">
        <f>IF(COUNTA(IM14:IM25)=0,"",SUMPRODUCT(IM14:IM25,II14:II25))</f>
        <v/>
      </c>
      <c r="IN6" s="9" t="str">
        <f>IF(COUNTA(IN14:IN25)=0,"",SUMPRODUCT(IN14:IN25,II14:II25))</f>
        <v/>
      </c>
      <c r="IO6" s="29" t="str">
        <f>IF(COUNTA(IO14:IO25)=0,"",SUMPRODUCT(IO14:IO25,II14:II25))</f>
        <v/>
      </c>
      <c r="IP6" s="24"/>
      <c r="IQ6" s="24"/>
      <c r="IR6" s="137"/>
      <c r="JB6" s="137"/>
      <c r="JL6" s="137"/>
      <c r="JV6" s="137"/>
      <c r="KF6" s="137"/>
      <c r="KP6" s="137"/>
      <c r="KZ6" s="137"/>
    </row>
    <row xmlns:x14ac="http://schemas.microsoft.com/office/spreadsheetml/2009/9/ac" r="7" s="4" customFormat="true" x14ac:dyDescent="0.25">
      <c r="A7" s="426" t="str">
        <f ca="true">IF(ISBLANK('Data Summary'!A9),"",'Data Summary'!A9)</f>
        <v>BFA_2011_UIS</v>
      </c>
      <c r="B7" s="126"/>
      <c r="C7" s="104" t="s">
        <v>38</v>
      </c>
      <c r="D7" s="8"/>
      <c r="E7" s="8"/>
      <c r="F7" s="8"/>
      <c r="G7" s="8"/>
      <c r="H7" s="8"/>
      <c r="I7" s="29"/>
      <c r="J7" s="24"/>
      <c r="K7" s="24"/>
      <c r="L7" s="126"/>
      <c r="M7" s="104" t="s">
        <v>38</v>
      </c>
      <c r="N7" s="8"/>
      <c r="O7" s="8"/>
      <c r="P7" s="8"/>
      <c r="Q7" s="8"/>
      <c r="R7" s="8"/>
      <c r="S7" s="29"/>
      <c r="T7" s="24"/>
      <c r="U7" s="24"/>
      <c r="V7" s="126"/>
      <c r="W7" s="104" t="s">
        <v>38</v>
      </c>
      <c r="X7" s="8"/>
      <c r="Y7" s="8"/>
      <c r="Z7" s="8"/>
      <c r="AA7" s="8"/>
      <c r="AB7" s="8"/>
      <c r="AC7" s="29"/>
      <c r="AD7" s="24"/>
      <c r="AE7" s="24"/>
      <c r="AF7" s="126"/>
      <c r="AG7" s="46" t="s">
        <v>38</v>
      </c>
      <c r="AH7" s="8"/>
      <c r="AI7" s="8"/>
      <c r="AJ7" s="8"/>
      <c r="AK7" s="8"/>
      <c r="AL7" s="8"/>
      <c r="AM7" s="29"/>
      <c r="AN7" s="24"/>
      <c r="AO7" s="24"/>
      <c r="AP7" s="126"/>
      <c r="AQ7" s="104" t="s">
        <v>38</v>
      </c>
      <c r="AR7" s="8"/>
      <c r="AS7" s="8"/>
      <c r="AT7" s="8"/>
      <c r="AU7" s="8"/>
      <c r="AV7" s="8"/>
      <c r="AW7" s="29"/>
      <c r="AX7" s="24"/>
      <c r="AY7" s="24"/>
      <c r="AZ7" s="126"/>
      <c r="BA7" s="104" t="s">
        <v>38</v>
      </c>
      <c r="BB7" s="8"/>
      <c r="BC7" s="8"/>
      <c r="BD7" s="8"/>
      <c r="BE7" s="8"/>
      <c r="BF7" s="8"/>
      <c r="BG7" s="29"/>
      <c r="BH7" s="24"/>
      <c r="BI7" s="24"/>
      <c r="BJ7" s="126"/>
      <c r="BK7" s="104" t="s">
        <v>38</v>
      </c>
      <c r="BL7" s="8"/>
      <c r="BM7" s="8"/>
      <c r="BN7" s="8"/>
      <c r="BO7" s="8"/>
      <c r="BP7" s="8"/>
      <c r="BQ7" s="29"/>
      <c r="BR7" s="24"/>
      <c r="BS7" s="24"/>
      <c r="BT7" s="126"/>
      <c r="BU7" s="46" t="s">
        <v>38</v>
      </c>
      <c r="BV7" s="8"/>
      <c r="BW7" s="8"/>
      <c r="BX7" s="8"/>
      <c r="BY7" s="8"/>
      <c r="BZ7" s="8"/>
      <c r="CA7" s="29"/>
      <c r="CB7" s="24"/>
      <c r="CC7" s="24"/>
      <c r="CD7" s="126"/>
      <c r="CE7" s="46" t="s">
        <v>38</v>
      </c>
      <c r="CF7" s="8"/>
      <c r="CG7" s="8"/>
      <c r="CH7" s="8"/>
      <c r="CI7" s="8"/>
      <c r="CJ7" s="8"/>
      <c r="CK7" s="29"/>
      <c r="CL7" s="24"/>
      <c r="CM7" s="24"/>
      <c r="CN7" s="126"/>
      <c r="CO7" s="46" t="s">
        <v>38</v>
      </c>
      <c r="CP7" s="8"/>
      <c r="CQ7" s="8"/>
      <c r="CR7" s="8"/>
      <c r="CS7" s="8"/>
      <c r="CT7" s="8"/>
      <c r="CU7" s="29"/>
      <c r="CV7" s="24"/>
      <c r="CW7" s="24"/>
      <c r="CX7" s="126"/>
      <c r="CY7" s="104" t="s">
        <v>38</v>
      </c>
      <c r="CZ7" s="8"/>
      <c r="DA7" s="8"/>
      <c r="DB7" s="8"/>
      <c r="DC7" s="8"/>
      <c r="DD7" s="8"/>
      <c r="DE7" s="29"/>
      <c r="DF7" s="24"/>
      <c r="DG7" s="24"/>
      <c r="DH7" s="126"/>
      <c r="DI7" s="46" t="s">
        <v>38</v>
      </c>
      <c r="DJ7" s="8"/>
      <c r="DK7" s="8"/>
      <c r="DL7" s="8"/>
      <c r="DM7" s="8"/>
      <c r="DN7" s="8"/>
      <c r="DO7" s="29"/>
      <c r="DP7" s="24"/>
      <c r="DQ7" s="24"/>
      <c r="DR7" s="126"/>
      <c r="DS7" s="46" t="s">
        <v>38</v>
      </c>
      <c r="DT7" s="8"/>
      <c r="DU7" s="8"/>
      <c r="DV7" s="8"/>
      <c r="DW7" s="8"/>
      <c r="DX7" s="8"/>
      <c r="DY7" s="29"/>
      <c r="DZ7" s="24"/>
      <c r="EA7" s="24"/>
      <c r="EB7" s="126"/>
      <c r="EC7" s="46" t="s">
        <v>38</v>
      </c>
      <c r="ED7" s="8"/>
      <c r="EE7" s="8"/>
      <c r="EF7" s="8"/>
      <c r="EG7" s="8"/>
      <c r="EH7" s="8"/>
      <c r="EI7" s="29"/>
      <c r="EJ7" s="24"/>
      <c r="EK7" s="24"/>
      <c r="EL7" s="126"/>
      <c r="EM7" s="46" t="s">
        <v>38</v>
      </c>
      <c r="EN7" s="8"/>
      <c r="EO7" s="8"/>
      <c r="EP7" s="8"/>
      <c r="EQ7" s="8"/>
      <c r="ER7" s="8"/>
      <c r="ES7" s="29"/>
      <c r="ET7" s="24"/>
      <c r="EU7" s="24"/>
      <c r="EV7" s="126"/>
      <c r="EW7" s="46" t="s">
        <v>38</v>
      </c>
      <c r="EX7" s="8"/>
      <c r="EY7" s="8"/>
      <c r="EZ7" s="8"/>
      <c r="FA7" s="8"/>
      <c r="FB7" s="8"/>
      <c r="FC7" s="29"/>
      <c r="FD7" s="24"/>
      <c r="FE7" s="24"/>
      <c r="FF7" s="126"/>
      <c r="FG7" s="46" t="s">
        <v>38</v>
      </c>
      <c r="FH7" s="8"/>
      <c r="FI7" s="8"/>
      <c r="FJ7" s="8"/>
      <c r="FK7" s="8"/>
      <c r="FL7" s="8"/>
      <c r="FM7" s="29"/>
      <c r="FN7" s="24"/>
      <c r="FO7" s="24"/>
      <c r="FP7" s="126"/>
      <c r="FQ7" s="46" t="s">
        <v>38</v>
      </c>
      <c r="FR7" s="8"/>
      <c r="FS7" s="8"/>
      <c r="FT7" s="8"/>
      <c r="FU7" s="8"/>
      <c r="FV7" s="8"/>
      <c r="FW7" s="29"/>
      <c r="FX7" s="24"/>
      <c r="FY7" s="24"/>
      <c r="FZ7" s="126"/>
      <c r="GA7" s="46" t="s">
        <v>38</v>
      </c>
      <c r="GB7" s="8"/>
      <c r="GC7" s="8"/>
      <c r="GD7" s="8"/>
      <c r="GE7" s="8"/>
      <c r="GF7" s="8"/>
      <c r="GG7" s="29"/>
      <c r="GH7" s="24"/>
      <c r="GI7" s="24"/>
      <c r="GJ7" s="126"/>
      <c r="GK7" s="46" t="s">
        <v>38</v>
      </c>
      <c r="GL7" s="8"/>
      <c r="GM7" s="8"/>
      <c r="GN7" s="8"/>
      <c r="GO7" s="8"/>
      <c r="GP7" s="8"/>
      <c r="GQ7" s="29"/>
      <c r="GR7" s="24"/>
      <c r="GS7" s="24"/>
      <c r="GT7" s="126"/>
      <c r="GU7" s="46" t="s">
        <v>38</v>
      </c>
      <c r="GV7" s="8"/>
      <c r="GW7" s="8"/>
      <c r="GX7" s="8"/>
      <c r="GY7" s="8"/>
      <c r="GZ7" s="8"/>
      <c r="HA7" s="29"/>
      <c r="HB7" s="24"/>
      <c r="HC7" s="24"/>
      <c r="HD7" s="126"/>
      <c r="HE7" s="46" t="s">
        <v>38</v>
      </c>
      <c r="HF7" s="8"/>
      <c r="HG7" s="8"/>
      <c r="HH7" s="8"/>
      <c r="HI7" s="8"/>
      <c r="HJ7" s="8"/>
      <c r="HK7" s="29"/>
      <c r="HL7" s="24"/>
      <c r="HM7" s="24"/>
      <c r="HN7" s="126"/>
      <c r="HO7" s="46" t="s">
        <v>38</v>
      </c>
      <c r="HP7" s="8"/>
      <c r="HQ7" s="8"/>
      <c r="HR7" s="8"/>
      <c r="HS7" s="8"/>
      <c r="HT7" s="8"/>
      <c r="HU7" s="29"/>
      <c r="HV7" s="24"/>
      <c r="HW7" s="24"/>
      <c r="HX7" s="126"/>
      <c r="HY7" s="46" t="s">
        <v>38</v>
      </c>
      <c r="HZ7" s="8"/>
      <c r="IA7" s="8"/>
      <c r="IB7" s="8"/>
      <c r="IC7" s="8"/>
      <c r="ID7" s="8"/>
      <c r="IE7" s="29"/>
      <c r="IF7" s="24"/>
      <c r="IG7" s="24"/>
      <c r="IH7" s="126"/>
      <c r="II7" s="46" t="s">
        <v>38</v>
      </c>
      <c r="IJ7" s="8"/>
      <c r="IK7" s="8"/>
      <c r="IL7" s="8"/>
      <c r="IM7" s="8"/>
      <c r="IN7" s="8"/>
      <c r="IO7" s="29"/>
      <c r="IP7" s="24"/>
      <c r="IQ7" s="24"/>
      <c r="IR7" s="137"/>
      <c r="JB7" s="137"/>
      <c r="JL7" s="137"/>
      <c r="JV7" s="137"/>
      <c r="KF7" s="137"/>
      <c r="KP7" s="137"/>
      <c r="KZ7" s="137"/>
    </row>
    <row xmlns:x14ac="http://schemas.microsoft.com/office/spreadsheetml/2009/9/ac" r="8" s="4" customFormat="true" ht="15.6" customHeight="true" x14ac:dyDescent="0.25">
      <c r="A8" s="426" t="str">
        <f ca="true">IF(ISBLANK('Data Summary'!A10),"",'Data Summary'!A10)</f>
        <v>BFA_2012_UIS</v>
      </c>
      <c r="B8" s="126"/>
      <c r="C8" s="104" t="s">
        <v>106</v>
      </c>
      <c r="D8" s="105"/>
      <c r="E8" s="9"/>
      <c r="F8" s="9"/>
      <c r="G8" s="9"/>
      <c r="H8" s="9"/>
      <c r="I8" s="29"/>
      <c r="J8" s="24"/>
      <c r="K8" s="24"/>
      <c r="L8" s="126"/>
      <c r="M8" s="104" t="s">
        <v>106</v>
      </c>
      <c r="N8" s="105"/>
      <c r="O8" s="9"/>
      <c r="P8" s="9"/>
      <c r="Q8" s="9"/>
      <c r="R8" s="9"/>
      <c r="S8" s="29"/>
      <c r="T8" s="24"/>
      <c r="U8" s="24"/>
      <c r="V8" s="126"/>
      <c r="W8" s="104" t="s">
        <v>106</v>
      </c>
      <c r="X8" s="105"/>
      <c r="Y8" s="9"/>
      <c r="Z8" s="9"/>
      <c r="AA8" s="9"/>
      <c r="AB8" s="9"/>
      <c r="AC8" s="29"/>
      <c r="AD8" s="24"/>
      <c r="AE8" s="24"/>
      <c r="AF8" s="126"/>
      <c r="AG8" s="46" t="s">
        <v>106</v>
      </c>
      <c r="AH8" s="9"/>
      <c r="AI8" s="9"/>
      <c r="AJ8" s="9"/>
      <c r="AK8" s="9"/>
      <c r="AL8" s="9"/>
      <c r="AM8" s="29"/>
      <c r="AN8" s="24"/>
      <c r="AO8" s="24"/>
      <c r="AP8" s="126"/>
      <c r="AQ8" s="104" t="s">
        <v>106</v>
      </c>
      <c r="AR8" s="105"/>
      <c r="AS8" s="9"/>
      <c r="AT8" s="9"/>
      <c r="AU8" s="9"/>
      <c r="AV8" s="9"/>
      <c r="AW8" s="29"/>
      <c r="AX8" s="24"/>
      <c r="AY8" s="24"/>
      <c r="AZ8" s="126"/>
      <c r="BA8" s="104" t="s">
        <v>106</v>
      </c>
      <c r="BB8" s="105"/>
      <c r="BC8" s="9"/>
      <c r="BD8" s="9"/>
      <c r="BE8" s="9"/>
      <c r="BF8" s="9"/>
      <c r="BG8" s="29"/>
      <c r="BH8" s="24"/>
      <c r="BI8" s="24"/>
      <c r="BJ8" s="126"/>
      <c r="BK8" s="104" t="s">
        <v>106</v>
      </c>
      <c r="BL8" s="105"/>
      <c r="BM8" s="9"/>
      <c r="BN8" s="9"/>
      <c r="BO8" s="9"/>
      <c r="BP8" s="9"/>
      <c r="BQ8" s="29"/>
      <c r="BR8" s="24"/>
      <c r="BS8" s="24"/>
      <c r="BT8" s="126"/>
      <c r="BU8" s="46" t="s">
        <v>106</v>
      </c>
      <c r="BV8" s="9"/>
      <c r="BW8" s="9"/>
      <c r="BX8" s="9"/>
      <c r="BY8" s="9"/>
      <c r="BZ8" s="9"/>
      <c r="CA8" s="29"/>
      <c r="CB8" s="24"/>
      <c r="CC8" s="24"/>
      <c r="CD8" s="126"/>
      <c r="CE8" s="46" t="s">
        <v>106</v>
      </c>
      <c r="CF8" s="9"/>
      <c r="CG8" s="9"/>
      <c r="CH8" s="9"/>
      <c r="CI8" s="9"/>
      <c r="CJ8" s="9"/>
      <c r="CK8" s="29"/>
      <c r="CL8" s="24"/>
      <c r="CM8" s="24"/>
      <c r="CN8" s="126"/>
      <c r="CO8" s="46" t="s">
        <v>106</v>
      </c>
      <c r="CP8" s="9"/>
      <c r="CQ8" s="9"/>
      <c r="CR8" s="9"/>
      <c r="CS8" s="9"/>
      <c r="CT8" s="9"/>
      <c r="CU8" s="29"/>
      <c r="CV8" s="24"/>
      <c r="CW8" s="24"/>
      <c r="CX8" s="126"/>
      <c r="CY8" s="104" t="s">
        <v>106</v>
      </c>
      <c r="CZ8" s="9"/>
      <c r="DA8" s="9"/>
      <c r="DB8" s="9"/>
      <c r="DC8" s="9"/>
      <c r="DD8" s="9"/>
      <c r="DE8" s="29"/>
      <c r="DF8" s="24"/>
      <c r="DG8" s="24"/>
      <c r="DH8" s="126"/>
      <c r="DI8" s="46" t="s">
        <v>106</v>
      </c>
      <c r="DJ8" s="9"/>
      <c r="DK8" s="9"/>
      <c r="DL8" s="9"/>
      <c r="DM8" s="9"/>
      <c r="DN8" s="9"/>
      <c r="DO8" s="29"/>
      <c r="DP8" s="24"/>
      <c r="DQ8" s="24"/>
      <c r="DR8" s="126"/>
      <c r="DS8" s="46" t="s">
        <v>106</v>
      </c>
      <c r="DT8" s="9"/>
      <c r="DU8" s="9"/>
      <c r="DV8" s="9"/>
      <c r="DW8" s="9"/>
      <c r="DX8" s="9"/>
      <c r="DY8" s="29"/>
      <c r="DZ8" s="24"/>
      <c r="EA8" s="24"/>
      <c r="EB8" s="126"/>
      <c r="EC8" s="46" t="s">
        <v>106</v>
      </c>
      <c r="ED8" s="9"/>
      <c r="EE8" s="9"/>
      <c r="EF8" s="9"/>
      <c r="EG8" s="9"/>
      <c r="EH8" s="9"/>
      <c r="EI8" s="29"/>
      <c r="EJ8" s="24"/>
      <c r="EK8" s="24"/>
      <c r="EL8" s="126"/>
      <c r="EM8" s="46" t="s">
        <v>106</v>
      </c>
      <c r="EN8" s="9"/>
      <c r="EO8" s="9"/>
      <c r="EP8" s="9"/>
      <c r="EQ8" s="9"/>
      <c r="ER8" s="9"/>
      <c r="ES8" s="29"/>
      <c r="ET8" s="24"/>
      <c r="EU8" s="24"/>
      <c r="EV8" s="126"/>
      <c r="EW8" s="46" t="s">
        <v>106</v>
      </c>
      <c r="EX8" s="9"/>
      <c r="EY8" s="9"/>
      <c r="EZ8" s="9"/>
      <c r="FA8" s="9"/>
      <c r="FB8" s="9"/>
      <c r="FC8" s="29"/>
      <c r="FD8" s="24"/>
      <c r="FE8" s="24"/>
      <c r="FF8" s="126"/>
      <c r="FG8" s="46" t="s">
        <v>106</v>
      </c>
      <c r="FH8" s="9"/>
      <c r="FI8" s="9"/>
      <c r="FJ8" s="9"/>
      <c r="FK8" s="9"/>
      <c r="FL8" s="9"/>
      <c r="FM8" s="29"/>
      <c r="FN8" s="24"/>
      <c r="FO8" s="24"/>
      <c r="FP8" s="126"/>
      <c r="FQ8" s="46" t="s">
        <v>106</v>
      </c>
      <c r="FR8" s="9"/>
      <c r="FS8" s="9"/>
      <c r="FT8" s="9"/>
      <c r="FU8" s="9"/>
      <c r="FV8" s="9"/>
      <c r="FW8" s="29"/>
      <c r="FX8" s="24"/>
      <c r="FY8" s="24"/>
      <c r="FZ8" s="126"/>
      <c r="GA8" s="46" t="s">
        <v>106</v>
      </c>
      <c r="GB8" s="9"/>
      <c r="GC8" s="9"/>
      <c r="GD8" s="9"/>
      <c r="GE8" s="9"/>
      <c r="GF8" s="9"/>
      <c r="GG8" s="29"/>
      <c r="GH8" s="24"/>
      <c r="GI8" s="24"/>
      <c r="GJ8" s="126"/>
      <c r="GK8" s="46" t="s">
        <v>106</v>
      </c>
      <c r="GL8" s="9"/>
      <c r="GM8" s="9"/>
      <c r="GN8" s="9"/>
      <c r="GO8" s="9"/>
      <c r="GP8" s="9"/>
      <c r="GQ8" s="29"/>
      <c r="GR8" s="24"/>
      <c r="GS8" s="24"/>
      <c r="GT8" s="126"/>
      <c r="GU8" s="46" t="s">
        <v>106</v>
      </c>
      <c r="GV8" s="9"/>
      <c r="GW8" s="9"/>
      <c r="GX8" s="9"/>
      <c r="GY8" s="9"/>
      <c r="GZ8" s="9"/>
      <c r="HA8" s="29"/>
      <c r="HB8" s="24"/>
      <c r="HC8" s="24"/>
      <c r="HD8" s="126"/>
      <c r="HE8" s="46" t="s">
        <v>106</v>
      </c>
      <c r="HF8" s="9"/>
      <c r="HG8" s="9"/>
      <c r="HH8" s="9"/>
      <c r="HI8" s="9"/>
      <c r="HJ8" s="9"/>
      <c r="HK8" s="29"/>
      <c r="HL8" s="24"/>
      <c r="HM8" s="24"/>
      <c r="HN8" s="126"/>
      <c r="HO8" s="46" t="s">
        <v>106</v>
      </c>
      <c r="HP8" s="9"/>
      <c r="HQ8" s="9"/>
      <c r="HR8" s="9"/>
      <c r="HS8" s="9"/>
      <c r="HT8" s="9"/>
      <c r="HU8" s="29"/>
      <c r="HV8" s="24"/>
      <c r="HW8" s="24"/>
      <c r="HX8" s="126"/>
      <c r="HY8" s="46" t="s">
        <v>106</v>
      </c>
      <c r="HZ8" s="9"/>
      <c r="IA8" s="9"/>
      <c r="IB8" s="9"/>
      <c r="IC8" s="9"/>
      <c r="ID8" s="9"/>
      <c r="IE8" s="29"/>
      <c r="IF8" s="24"/>
      <c r="IG8" s="24"/>
      <c r="IH8" s="126"/>
      <c r="II8" s="46" t="s">
        <v>106</v>
      </c>
      <c r="IJ8" s="9"/>
      <c r="IK8" s="9"/>
      <c r="IL8" s="9"/>
      <c r="IM8" s="9"/>
      <c r="IN8" s="9"/>
      <c r="IO8" s="29"/>
      <c r="IP8" s="24"/>
      <c r="IQ8" s="24"/>
      <c r="IR8" s="137"/>
      <c r="JB8" s="137"/>
      <c r="JL8" s="137"/>
      <c r="JV8" s="137"/>
      <c r="KF8" s="137"/>
      <c r="KP8" s="137"/>
      <c r="KZ8" s="137"/>
    </row>
    <row xmlns:x14ac="http://schemas.microsoft.com/office/spreadsheetml/2009/9/ac" r="9" s="4" customFormat="true" x14ac:dyDescent="0.25">
      <c r="A9" s="426" t="str">
        <f ca="true">IF(ISBLANK('Data Summary'!A11),"",'Data Summary'!A11)</f>
        <v>BFA_2012_EMIS</v>
      </c>
      <c r="B9" s="126"/>
      <c r="C9" s="65" t="s">
        <v>174</v>
      </c>
      <c r="D9" s="106"/>
      <c r="E9" s="7"/>
      <c r="F9" s="7"/>
      <c r="G9" s="7"/>
      <c r="H9" s="7"/>
      <c r="I9" s="26"/>
      <c r="J9" s="24"/>
      <c r="K9" s="24"/>
      <c r="L9" s="126"/>
      <c r="M9" s="65" t="s">
        <v>174</v>
      </c>
      <c r="N9" s="106"/>
      <c r="O9" s="7"/>
      <c r="P9" s="7"/>
      <c r="Q9" s="7"/>
      <c r="R9" s="7"/>
      <c r="S9" s="26"/>
      <c r="T9" s="24"/>
      <c r="U9" s="24"/>
      <c r="V9" s="126"/>
      <c r="W9" s="65" t="s">
        <v>174</v>
      </c>
      <c r="X9" s="106"/>
      <c r="Y9" s="7"/>
      <c r="Z9" s="7"/>
      <c r="AA9" s="7"/>
      <c r="AB9" s="7"/>
      <c r="AC9" s="26"/>
      <c r="AD9" s="24"/>
      <c r="AE9" s="24"/>
      <c r="AF9" s="126"/>
      <c r="AG9" s="65" t="s">
        <v>174</v>
      </c>
      <c r="AH9" s="8"/>
      <c r="AI9" s="8"/>
      <c r="AJ9" s="8"/>
      <c r="AK9" s="8"/>
      <c r="AL9" s="8"/>
      <c r="AM9" s="26"/>
      <c r="AN9" s="24"/>
      <c r="AO9" s="24"/>
      <c r="AP9" s="126"/>
      <c r="AQ9" s="65" t="s">
        <v>174</v>
      </c>
      <c r="AR9" s="106"/>
      <c r="AS9" s="7"/>
      <c r="AT9" s="7"/>
      <c r="AU9" s="7"/>
      <c r="AV9" s="7"/>
      <c r="AW9" s="26"/>
      <c r="AX9" s="24"/>
      <c r="AY9" s="24"/>
      <c r="AZ9" s="126"/>
      <c r="BA9" s="65" t="s">
        <v>174</v>
      </c>
      <c r="BB9" s="106"/>
      <c r="BC9" s="7"/>
      <c r="BD9" s="7"/>
      <c r="BE9" s="7"/>
      <c r="BF9" s="7"/>
      <c r="BG9" s="26"/>
      <c r="BH9" s="24"/>
      <c r="BI9" s="24"/>
      <c r="BJ9" s="126"/>
      <c r="BK9" s="65" t="s">
        <v>174</v>
      </c>
      <c r="BL9" s="106"/>
      <c r="BM9" s="7"/>
      <c r="BN9" s="7"/>
      <c r="BO9" s="7"/>
      <c r="BP9" s="7"/>
      <c r="BQ9" s="26"/>
      <c r="BR9" s="24"/>
      <c r="BS9" s="24"/>
      <c r="BT9" s="126"/>
      <c r="BU9" s="65" t="s">
        <v>174</v>
      </c>
      <c r="BV9" s="8"/>
      <c r="BW9" s="7"/>
      <c r="BX9" s="7"/>
      <c r="BY9" s="7"/>
      <c r="BZ9" s="7"/>
      <c r="CA9" s="26"/>
      <c r="CB9" s="24"/>
      <c r="CC9" s="24"/>
      <c r="CD9" s="126"/>
      <c r="CE9" s="65" t="s">
        <v>174</v>
      </c>
      <c r="CF9" s="8"/>
      <c r="CG9" s="8"/>
      <c r="CH9" s="8"/>
      <c r="CI9" s="8"/>
      <c r="CJ9" s="8"/>
      <c r="CK9" s="26"/>
      <c r="CL9" s="24"/>
      <c r="CM9" s="24"/>
      <c r="CN9" s="126"/>
      <c r="CO9" s="65" t="s">
        <v>174</v>
      </c>
      <c r="CP9" s="8"/>
      <c r="CQ9" s="7"/>
      <c r="CR9" s="7"/>
      <c r="CS9" s="7"/>
      <c r="CT9" s="7"/>
      <c r="CU9" s="26"/>
      <c r="CV9" s="24"/>
      <c r="CW9" s="24"/>
      <c r="CX9" s="126"/>
      <c r="CY9" s="65" t="s">
        <v>174</v>
      </c>
      <c r="CZ9" s="8"/>
      <c r="DA9" s="7"/>
      <c r="DB9" s="7"/>
      <c r="DC9" s="7"/>
      <c r="DD9" s="7"/>
      <c r="DE9" s="26"/>
      <c r="DF9" s="24"/>
      <c r="DG9" s="24"/>
      <c r="DH9" s="126"/>
      <c r="DI9" s="65" t="s">
        <v>174</v>
      </c>
      <c r="DJ9" s="8"/>
      <c r="DK9" s="7"/>
      <c r="DL9" s="7"/>
      <c r="DM9" s="7"/>
      <c r="DN9" s="7"/>
      <c r="DO9" s="26"/>
      <c r="DP9" s="24"/>
      <c r="DQ9" s="24"/>
      <c r="DR9" s="126" t="s">
        <v>184</v>
      </c>
      <c r="DS9" s="65" t="s">
        <v>174</v>
      </c>
      <c r="DT9" s="8">
        <f>(DX9/100*DN31+DY9/100*DO31)/(DN31+DO31)*100</f>
        <v>52.565735294117644</v>
      </c>
      <c r="DU9" s="7"/>
      <c r="DV9" s="7"/>
      <c r="DW9" s="7"/>
      <c r="DX9" s="7">
        <v>54.69</v>
      </c>
      <c r="DY9" s="26">
        <v>41.79</v>
      </c>
      <c r="DZ9" s="24"/>
      <c r="EA9" s="24"/>
      <c r="EB9" s="126"/>
      <c r="EC9" s="65" t="s">
        <v>174</v>
      </c>
      <c r="ED9" s="8"/>
      <c r="EE9" s="7"/>
      <c r="EF9" s="7"/>
      <c r="EG9" s="7"/>
      <c r="EH9" s="7"/>
      <c r="EI9" s="26"/>
      <c r="EJ9" s="24"/>
      <c r="EK9" s="24"/>
      <c r="EL9" s="126" t="s">
        <v>184</v>
      </c>
      <c r="EM9" s="65" t="s">
        <v>174</v>
      </c>
      <c r="EN9" s="8">
        <f>ER9</f>
        <v>55.98</v>
      </c>
      <c r="EO9" s="7"/>
      <c r="EP9" s="7"/>
      <c r="EQ9" s="7"/>
      <c r="ER9" s="7">
        <v>55.98</v>
      </c>
      <c r="ES9" s="26"/>
      <c r="ET9" s="24"/>
      <c r="EU9" s="24"/>
      <c r="EV9" s="126"/>
      <c r="EW9" s="65" t="s">
        <v>174</v>
      </c>
      <c r="EX9" s="8"/>
      <c r="EY9" s="7"/>
      <c r="EZ9" s="7"/>
      <c r="FA9" s="7"/>
      <c r="FB9" s="7"/>
      <c r="FC9" s="26"/>
      <c r="FD9" s="24"/>
      <c r="FE9" s="24"/>
      <c r="FF9" s="126" t="s">
        <v>184</v>
      </c>
      <c r="FG9" s="65" t="s">
        <v>174</v>
      </c>
      <c r="FH9" s="8">
        <f>(FL9*DN31+'Water Data'!FM9*DO31)/SUM(DN31:DO31)</f>
        <v>55.574024663868627</v>
      </c>
      <c r="FI9" s="7"/>
      <c r="FJ9" s="7"/>
      <c r="FK9" s="7"/>
      <c r="FL9" s="7">
        <v>58.16</v>
      </c>
      <c r="FM9" s="26">
        <f>(50.08*1891333+30.97*1255352)/(1891333+1255352)</f>
        <v>42.456174698134703</v>
      </c>
      <c r="FN9" s="24"/>
      <c r="FO9" s="24"/>
      <c r="FP9" s="126" t="s">
        <v>184</v>
      </c>
      <c r="FQ9" s="65" t="s">
        <v>174</v>
      </c>
      <c r="FR9" s="8">
        <f>SUMPRODUCT(FV9:FW9,GF31:GG31)/SUM(GF31:GG31)</f>
        <v>55.851003022614151</v>
      </c>
      <c r="FS9" s="7"/>
      <c r="FT9" s="7"/>
      <c r="FU9" s="7"/>
      <c r="FV9" s="7">
        <v>59.126750000000001</v>
      </c>
      <c r="FW9" s="26">
        <v>42.289269111650576</v>
      </c>
      <c r="FX9" s="24"/>
      <c r="FY9" s="24"/>
      <c r="FZ9" s="126"/>
      <c r="GA9" s="65" t="s">
        <v>174</v>
      </c>
      <c r="GB9" s="8"/>
      <c r="GC9" s="7"/>
      <c r="GD9" s="7"/>
      <c r="GE9" s="7"/>
      <c r="GF9" s="7"/>
      <c r="GG9" s="26"/>
      <c r="GH9" s="24"/>
      <c r="GI9" s="24"/>
      <c r="GJ9" s="126"/>
      <c r="GK9" s="65" t="s">
        <v>174</v>
      </c>
      <c r="GL9" s="8"/>
      <c r="GM9" s="7"/>
      <c r="GN9" s="7"/>
      <c r="GO9" s="7"/>
      <c r="GP9" s="7"/>
      <c r="GQ9" s="26"/>
      <c r="GR9" s="24"/>
      <c r="GS9" s="24"/>
      <c r="GT9" s="126" t="s">
        <v>184</v>
      </c>
      <c r="GU9" s="65" t="s">
        <v>174</v>
      </c>
      <c r="GV9" s="8">
        <f>SUMPRODUCT(GZ9:HA9,GP31:GQ31)/SUM(GP31:GQ31)</f>
        <v>60.80264888464513</v>
      </c>
      <c r="GW9" s="7"/>
      <c r="GX9" s="7"/>
      <c r="GY9" s="7"/>
      <c r="GZ9" s="7">
        <v>64.610110000000006</v>
      </c>
      <c r="HA9" s="26">
        <v>46.432335386036797</v>
      </c>
      <c r="HB9" s="24"/>
      <c r="HC9" s="24"/>
      <c r="HD9" s="126" t="s">
        <v>184</v>
      </c>
      <c r="HE9" s="65" t="s">
        <v>174</v>
      </c>
      <c r="HF9" s="8">
        <v>59.434363149343959</v>
      </c>
      <c r="HG9" s="7"/>
      <c r="HH9" s="7"/>
      <c r="HI9" s="7"/>
      <c r="HJ9" s="7">
        <v>72.2</v>
      </c>
      <c r="HK9" s="26">
        <v>46.287906697284207</v>
      </c>
      <c r="HL9" s="24"/>
      <c r="HM9" s="24"/>
      <c r="HN9" s="126"/>
      <c r="HO9" s="65" t="s">
        <v>174</v>
      </c>
      <c r="HP9" s="8"/>
      <c r="HQ9" s="7"/>
      <c r="HR9" s="7"/>
      <c r="HS9" s="7"/>
      <c r="HT9" s="7"/>
      <c r="HU9" s="26"/>
      <c r="HV9" s="24"/>
      <c r="HW9" s="24"/>
      <c r="HX9" s="126"/>
      <c r="HY9" s="65" t="s">
        <v>174</v>
      </c>
      <c r="HZ9" s="8"/>
      <c r="IA9" s="7"/>
      <c r="IB9" s="7"/>
      <c r="IC9" s="7"/>
      <c r="ID9" s="7"/>
      <c r="IE9" s="26"/>
      <c r="IF9" s="24"/>
      <c r="IG9" s="24"/>
      <c r="IH9" s="126" t="s">
        <v>184</v>
      </c>
      <c r="II9" s="65" t="s">
        <v>174</v>
      </c>
      <c r="IJ9" s="8">
        <v>60.798672286398428</v>
      </c>
      <c r="IK9" s="7"/>
      <c r="IL9" s="7"/>
      <c r="IM9" s="7"/>
      <c r="IN9" s="7">
        <v>71.64</v>
      </c>
      <c r="IO9" s="26">
        <v>49.729389274061987</v>
      </c>
      <c r="IP9" s="24"/>
      <c r="IQ9" s="24"/>
      <c r="IR9" s="137"/>
      <c r="JB9" s="137"/>
      <c r="JL9" s="137"/>
      <c r="JV9" s="137"/>
      <c r="KF9" s="137"/>
      <c r="KP9" s="137"/>
      <c r="KZ9" s="137"/>
    </row>
    <row xmlns:x14ac="http://schemas.microsoft.com/office/spreadsheetml/2009/9/ac" r="10" s="4" customFormat="true" x14ac:dyDescent="0.25">
      <c r="A10" s="426" t="str">
        <f ca="true">IF(ISBLANK('Data Summary'!A12),"",'Data Summary'!A12)</f>
        <v>BFA_2013_EMIS</v>
      </c>
      <c r="B10" s="126"/>
      <c r="C10" s="65" t="s">
        <v>107</v>
      </c>
      <c r="D10" s="107"/>
      <c r="E10" s="7"/>
      <c r="F10" s="7"/>
      <c r="G10" s="7"/>
      <c r="H10" s="7"/>
      <c r="I10" s="26"/>
      <c r="J10" s="24"/>
      <c r="K10" s="24"/>
      <c r="L10" s="126"/>
      <c r="M10" s="65" t="s">
        <v>107</v>
      </c>
      <c r="N10" s="107"/>
      <c r="O10" s="7"/>
      <c r="P10" s="7"/>
      <c r="Q10" s="7"/>
      <c r="R10" s="7"/>
      <c r="S10" s="26"/>
      <c r="T10" s="24"/>
      <c r="U10" s="24"/>
      <c r="V10" s="126"/>
      <c r="W10" s="65" t="s">
        <v>107</v>
      </c>
      <c r="X10" s="107"/>
      <c r="Y10" s="7"/>
      <c r="Z10" s="7"/>
      <c r="AA10" s="7"/>
      <c r="AB10" s="7"/>
      <c r="AC10" s="26"/>
      <c r="AD10" s="24"/>
      <c r="AE10" s="24"/>
      <c r="AF10" s="126"/>
      <c r="AG10" s="65" t="s">
        <v>107</v>
      </c>
      <c r="AH10" s="19"/>
      <c r="AI10" s="7"/>
      <c r="AJ10" s="7"/>
      <c r="AK10" s="7"/>
      <c r="AL10" s="7"/>
      <c r="AM10" s="26"/>
      <c r="AN10" s="24"/>
      <c r="AO10" s="24"/>
      <c r="AP10" s="126"/>
      <c r="AQ10" s="65" t="s">
        <v>107</v>
      </c>
      <c r="AR10" s="107"/>
      <c r="AS10" s="7"/>
      <c r="AT10" s="7"/>
      <c r="AU10" s="7"/>
      <c r="AV10" s="7"/>
      <c r="AW10" s="26"/>
      <c r="AX10" s="24"/>
      <c r="AY10" s="24"/>
      <c r="AZ10" s="126"/>
      <c r="BA10" s="65" t="s">
        <v>107</v>
      </c>
      <c r="BB10" s="107"/>
      <c r="BC10" s="7"/>
      <c r="BD10" s="7"/>
      <c r="BE10" s="7"/>
      <c r="BF10" s="7"/>
      <c r="BG10" s="26"/>
      <c r="BH10" s="24"/>
      <c r="BI10" s="24"/>
      <c r="BJ10" s="126"/>
      <c r="BK10" s="65" t="s">
        <v>107</v>
      </c>
      <c r="BL10" s="107"/>
      <c r="BM10" s="7"/>
      <c r="BN10" s="7"/>
      <c r="BO10" s="7"/>
      <c r="BP10" s="7"/>
      <c r="BQ10" s="26"/>
      <c r="BR10" s="24"/>
      <c r="BS10" s="24"/>
      <c r="BT10" s="126"/>
      <c r="BU10" s="65" t="s">
        <v>107</v>
      </c>
      <c r="BV10" s="19"/>
      <c r="BW10" s="7"/>
      <c r="BX10" s="7"/>
      <c r="BY10" s="7"/>
      <c r="BZ10" s="7"/>
      <c r="CA10" s="26"/>
      <c r="CB10" s="24"/>
      <c r="CC10" s="24"/>
      <c r="CD10" s="126"/>
      <c r="CE10" s="65" t="s">
        <v>107</v>
      </c>
      <c r="CF10" s="19"/>
      <c r="CG10" s="7"/>
      <c r="CH10" s="7"/>
      <c r="CI10" s="7"/>
      <c r="CJ10" s="7"/>
      <c r="CK10" s="26"/>
      <c r="CL10" s="24"/>
      <c r="CM10" s="24"/>
      <c r="CN10" s="126"/>
      <c r="CO10" s="65" t="s">
        <v>107</v>
      </c>
      <c r="CP10" s="19"/>
      <c r="CQ10" s="7"/>
      <c r="CR10" s="7"/>
      <c r="CS10" s="7"/>
      <c r="CT10" s="7"/>
      <c r="CU10" s="26"/>
      <c r="CV10" s="24"/>
      <c r="CW10" s="24"/>
      <c r="CX10" s="126"/>
      <c r="CY10" s="65" t="s">
        <v>107</v>
      </c>
      <c r="CZ10" s="136"/>
      <c r="DA10" s="134"/>
      <c r="DB10" s="134"/>
      <c r="DC10" s="134"/>
      <c r="DD10" s="134"/>
      <c r="DE10" s="135"/>
      <c r="DF10" s="24"/>
      <c r="DG10" s="24"/>
      <c r="DH10" s="126"/>
      <c r="DI10" s="65" t="s">
        <v>107</v>
      </c>
      <c r="DJ10" s="19"/>
      <c r="DK10" s="7"/>
      <c r="DL10" s="7"/>
      <c r="DM10" s="7"/>
      <c r="DN10" s="7"/>
      <c r="DO10" s="26"/>
      <c r="DP10" s="24"/>
      <c r="DQ10" s="24"/>
      <c r="DR10" s="126"/>
      <c r="DS10" s="65" t="s">
        <v>107</v>
      </c>
      <c r="DT10" s="19"/>
      <c r="DU10" s="7"/>
      <c r="DV10" s="7"/>
      <c r="DW10" s="7"/>
      <c r="DX10" s="7"/>
      <c r="DY10" s="26"/>
      <c r="DZ10" s="24"/>
      <c r="EA10" s="24"/>
      <c r="EB10" s="126"/>
      <c r="EC10" s="65" t="s">
        <v>107</v>
      </c>
      <c r="ED10" s="19"/>
      <c r="EE10" s="7"/>
      <c r="EF10" s="7"/>
      <c r="EG10" s="7"/>
      <c r="EH10" s="7"/>
      <c r="EI10" s="26"/>
      <c r="EJ10" s="24"/>
      <c r="EK10" s="24"/>
      <c r="EL10" s="126"/>
      <c r="EM10" s="65" t="s">
        <v>107</v>
      </c>
      <c r="EN10" s="19"/>
      <c r="EO10" s="7"/>
      <c r="EP10" s="7"/>
      <c r="EQ10" s="7"/>
      <c r="ER10" s="7"/>
      <c r="ES10" s="26"/>
      <c r="ET10" s="24"/>
      <c r="EU10" s="24"/>
      <c r="EV10" s="126"/>
      <c r="EW10" s="65" t="s">
        <v>107</v>
      </c>
      <c r="EX10" s="19"/>
      <c r="EY10" s="7"/>
      <c r="EZ10" s="7"/>
      <c r="FA10" s="7"/>
      <c r="FB10" s="7"/>
      <c r="FC10" s="26"/>
      <c r="FD10" s="24"/>
      <c r="FE10" s="24"/>
      <c r="FF10" s="126"/>
      <c r="FG10" s="65" t="s">
        <v>107</v>
      </c>
      <c r="FH10" s="19"/>
      <c r="FI10" s="7"/>
      <c r="FJ10" s="7"/>
      <c r="FK10" s="7"/>
      <c r="FL10" s="7"/>
      <c r="FM10" s="26"/>
      <c r="FN10" s="24"/>
      <c r="FO10" s="24"/>
      <c r="FP10" s="126"/>
      <c r="FQ10" s="65" t="s">
        <v>107</v>
      </c>
      <c r="FR10" s="19"/>
      <c r="FS10" s="7"/>
      <c r="FT10" s="7"/>
      <c r="FU10" s="7"/>
      <c r="FV10" s="7"/>
      <c r="FW10" s="26"/>
      <c r="FX10" s="24"/>
      <c r="FY10" s="24"/>
      <c r="FZ10" s="126"/>
      <c r="GA10" s="65" t="s">
        <v>107</v>
      </c>
      <c r="GB10" s="19"/>
      <c r="GC10" s="7"/>
      <c r="GD10" s="7"/>
      <c r="GE10" s="7"/>
      <c r="GF10" s="7"/>
      <c r="GG10" s="26"/>
      <c r="GH10" s="24"/>
      <c r="GI10" s="24"/>
      <c r="GJ10" s="126"/>
      <c r="GK10" s="65" t="s">
        <v>107</v>
      </c>
      <c r="GL10" s="19"/>
      <c r="GM10" s="7"/>
      <c r="GN10" s="7"/>
      <c r="GO10" s="7"/>
      <c r="GP10" s="7"/>
      <c r="GQ10" s="26"/>
      <c r="GR10" s="24"/>
      <c r="GS10" s="24"/>
      <c r="GT10" s="126"/>
      <c r="GU10" s="65" t="s">
        <v>107</v>
      </c>
      <c r="GV10" s="19"/>
      <c r="GW10" s="7"/>
      <c r="GX10" s="7"/>
      <c r="GY10" s="7"/>
      <c r="GZ10" s="7"/>
      <c r="HA10" s="26"/>
      <c r="HB10" s="24"/>
      <c r="HC10" s="24"/>
      <c r="HD10" s="126"/>
      <c r="HE10" s="65" t="s">
        <v>107</v>
      </c>
      <c r="HF10" s="19"/>
      <c r="HG10" s="7"/>
      <c r="HH10" s="7"/>
      <c r="HI10" s="7"/>
      <c r="HJ10" s="7"/>
      <c r="HK10" s="26"/>
      <c r="HL10" s="24"/>
      <c r="HM10" s="24"/>
      <c r="HN10" s="126"/>
      <c r="HO10" s="65" t="s">
        <v>107</v>
      </c>
      <c r="HP10" s="19"/>
      <c r="HQ10" s="7"/>
      <c r="HR10" s="7"/>
      <c r="HS10" s="7"/>
      <c r="HT10" s="7"/>
      <c r="HU10" s="26"/>
      <c r="HV10" s="24"/>
      <c r="HW10" s="24"/>
      <c r="HX10" s="126"/>
      <c r="HY10" s="65" t="s">
        <v>107</v>
      </c>
      <c r="HZ10" s="19"/>
      <c r="IA10" s="7"/>
      <c r="IB10" s="7"/>
      <c r="IC10" s="7"/>
      <c r="ID10" s="7"/>
      <c r="IE10" s="26"/>
      <c r="IF10" s="24"/>
      <c r="IG10" s="24"/>
      <c r="IH10" s="126"/>
      <c r="II10" s="65" t="s">
        <v>107</v>
      </c>
      <c r="IJ10" s="19"/>
      <c r="IK10" s="7"/>
      <c r="IL10" s="7"/>
      <c r="IM10" s="7"/>
      <c r="IN10" s="7"/>
      <c r="IO10" s="26"/>
      <c r="IP10" s="24"/>
      <c r="IQ10" s="24"/>
      <c r="IR10" s="137"/>
      <c r="JB10" s="137"/>
      <c r="JL10" s="137"/>
      <c r="JV10" s="137"/>
      <c r="KF10" s="137"/>
      <c r="KP10" s="137"/>
      <c r="KZ10" s="137"/>
    </row>
    <row xmlns:x14ac="http://schemas.microsoft.com/office/spreadsheetml/2009/9/ac" r="11" s="4" customFormat="true" x14ac:dyDescent="0.25">
      <c r="A11" s="426" t="str">
        <f ca="true">IF(ISBLANK('Data Summary'!A13),"",'Data Summary'!A13)</f>
        <v>BFA_2013_UIS</v>
      </c>
      <c r="B11" s="126"/>
      <c r="C11" s="65" t="s">
        <v>108</v>
      </c>
      <c r="D11" s="107"/>
      <c r="E11" s="7"/>
      <c r="F11" s="7"/>
      <c r="G11" s="7"/>
      <c r="H11" s="7"/>
      <c r="I11" s="26"/>
      <c r="J11" s="24"/>
      <c r="K11" s="24"/>
      <c r="L11" s="126"/>
      <c r="M11" s="65" t="s">
        <v>108</v>
      </c>
      <c r="N11" s="107"/>
      <c r="O11" s="7"/>
      <c r="P11" s="7"/>
      <c r="Q11" s="7"/>
      <c r="R11" s="7"/>
      <c r="S11" s="26"/>
      <c r="T11" s="24"/>
      <c r="U11" s="24"/>
      <c r="V11" s="126"/>
      <c r="W11" s="65" t="s">
        <v>108</v>
      </c>
      <c r="X11" s="107"/>
      <c r="Y11" s="7"/>
      <c r="Z11" s="7"/>
      <c r="AA11" s="7"/>
      <c r="AB11" s="7"/>
      <c r="AC11" s="26"/>
      <c r="AD11" s="24"/>
      <c r="AE11" s="24"/>
      <c r="AF11" s="126"/>
      <c r="AG11" s="65" t="s">
        <v>108</v>
      </c>
      <c r="AH11" s="19"/>
      <c r="AI11" s="7"/>
      <c r="AJ11" s="7"/>
      <c r="AK11" s="7"/>
      <c r="AL11" s="7"/>
      <c r="AM11" s="26"/>
      <c r="AN11" s="24"/>
      <c r="AO11" s="24"/>
      <c r="AP11" s="126"/>
      <c r="AQ11" s="65" t="s">
        <v>108</v>
      </c>
      <c r="AR11" s="107"/>
      <c r="AS11" s="7"/>
      <c r="AT11" s="7"/>
      <c r="AU11" s="7"/>
      <c r="AV11" s="7"/>
      <c r="AW11" s="26"/>
      <c r="AX11" s="24"/>
      <c r="AY11" s="24"/>
      <c r="AZ11" s="126"/>
      <c r="BA11" s="65" t="s">
        <v>108</v>
      </c>
      <c r="BB11" s="107"/>
      <c r="BC11" s="7"/>
      <c r="BD11" s="7"/>
      <c r="BE11" s="7"/>
      <c r="BF11" s="7"/>
      <c r="BG11" s="26"/>
      <c r="BH11" s="24"/>
      <c r="BI11" s="24"/>
      <c r="BJ11" s="126"/>
      <c r="BK11" s="65" t="s">
        <v>108</v>
      </c>
      <c r="BL11" s="107"/>
      <c r="BM11" s="7"/>
      <c r="BN11" s="7"/>
      <c r="BO11" s="7"/>
      <c r="BP11" s="7"/>
      <c r="BQ11" s="26"/>
      <c r="BR11" s="24"/>
      <c r="BS11" s="24"/>
      <c r="BT11" s="126"/>
      <c r="BU11" s="65" t="s">
        <v>108</v>
      </c>
      <c r="BV11" s="19"/>
      <c r="BW11" s="7"/>
      <c r="BX11" s="7"/>
      <c r="BY11" s="7"/>
      <c r="BZ11" s="7"/>
      <c r="CA11" s="26"/>
      <c r="CB11" s="24"/>
      <c r="CC11" s="24"/>
      <c r="CD11" s="126"/>
      <c r="CE11" s="65" t="s">
        <v>108</v>
      </c>
      <c r="CF11" s="19"/>
      <c r="CG11" s="7"/>
      <c r="CH11" s="7"/>
      <c r="CI11" s="7"/>
      <c r="CJ11" s="7"/>
      <c r="CK11" s="26"/>
      <c r="CL11" s="24"/>
      <c r="CM11" s="24"/>
      <c r="CN11" s="126"/>
      <c r="CO11" s="65" t="s">
        <v>108</v>
      </c>
      <c r="CP11" s="19"/>
      <c r="CQ11" s="7"/>
      <c r="CR11" s="7"/>
      <c r="CS11" s="7"/>
      <c r="CT11" s="7"/>
      <c r="CU11" s="26"/>
      <c r="CV11" s="24"/>
      <c r="CW11" s="24"/>
      <c r="CX11" s="126"/>
      <c r="CY11" s="65" t="s">
        <v>108</v>
      </c>
      <c r="CZ11" s="136"/>
      <c r="DA11" s="134"/>
      <c r="DB11" s="134"/>
      <c r="DC11" s="134"/>
      <c r="DD11" s="134"/>
      <c r="DE11" s="135"/>
      <c r="DF11" s="24"/>
      <c r="DG11" s="24"/>
      <c r="DH11" s="126"/>
      <c r="DI11" s="65" t="s">
        <v>108</v>
      </c>
      <c r="DJ11" s="19"/>
      <c r="DK11" s="7"/>
      <c r="DL11" s="7"/>
      <c r="DM11" s="7"/>
      <c r="DN11" s="7"/>
      <c r="DO11" s="26"/>
      <c r="DP11" s="24"/>
      <c r="DQ11" s="24"/>
      <c r="DR11" s="126"/>
      <c r="DS11" s="65" t="s">
        <v>108</v>
      </c>
      <c r="DT11" s="19"/>
      <c r="DU11" s="7"/>
      <c r="DV11" s="7"/>
      <c r="DW11" s="7"/>
      <c r="DX11" s="7"/>
      <c r="DY11" s="26"/>
      <c r="DZ11" s="24"/>
      <c r="EA11" s="24"/>
      <c r="EB11" s="126"/>
      <c r="EC11" s="65" t="s">
        <v>108</v>
      </c>
      <c r="ED11" s="19"/>
      <c r="EE11" s="7"/>
      <c r="EF11" s="7"/>
      <c r="EG11" s="7"/>
      <c r="EH11" s="7"/>
      <c r="EI11" s="26"/>
      <c r="EJ11" s="24"/>
      <c r="EK11" s="24"/>
      <c r="EL11" s="126"/>
      <c r="EM11" s="65" t="s">
        <v>108</v>
      </c>
      <c r="EN11" s="19"/>
      <c r="EO11" s="7"/>
      <c r="EP11" s="7"/>
      <c r="EQ11" s="7"/>
      <c r="ER11" s="7"/>
      <c r="ES11" s="26"/>
      <c r="ET11" s="24"/>
      <c r="EU11" s="24"/>
      <c r="EV11" s="126"/>
      <c r="EW11" s="65" t="s">
        <v>108</v>
      </c>
      <c r="EX11" s="19"/>
      <c r="EY11" s="7"/>
      <c r="EZ11" s="7"/>
      <c r="FA11" s="7"/>
      <c r="FB11" s="7"/>
      <c r="FC11" s="26"/>
      <c r="FD11" s="24"/>
      <c r="FE11" s="24"/>
      <c r="FF11" s="126"/>
      <c r="FG11" s="65" t="s">
        <v>108</v>
      </c>
      <c r="FH11" s="19"/>
      <c r="FI11" s="7"/>
      <c r="FJ11" s="7"/>
      <c r="FK11" s="7"/>
      <c r="FL11" s="7"/>
      <c r="FM11" s="26"/>
      <c r="FN11" s="24"/>
      <c r="FO11" s="24"/>
      <c r="FP11" s="126"/>
      <c r="FQ11" s="65" t="s">
        <v>108</v>
      </c>
      <c r="FR11" s="19"/>
      <c r="FS11" s="7"/>
      <c r="FT11" s="7"/>
      <c r="FU11" s="7"/>
      <c r="FV11" s="7"/>
      <c r="FW11" s="26"/>
      <c r="FX11" s="24"/>
      <c r="FY11" s="24"/>
      <c r="FZ11" s="126"/>
      <c r="GA11" s="65" t="s">
        <v>108</v>
      </c>
      <c r="GB11" s="19"/>
      <c r="GC11" s="7"/>
      <c r="GD11" s="7"/>
      <c r="GE11" s="7"/>
      <c r="GF11" s="7"/>
      <c r="GG11" s="26"/>
      <c r="GH11" s="24"/>
      <c r="GI11" s="24"/>
      <c r="GJ11" s="126"/>
      <c r="GK11" s="65" t="s">
        <v>108</v>
      </c>
      <c r="GL11" s="19"/>
      <c r="GM11" s="7"/>
      <c r="GN11" s="7"/>
      <c r="GO11" s="7"/>
      <c r="GP11" s="7"/>
      <c r="GQ11" s="26"/>
      <c r="GR11" s="24"/>
      <c r="GS11" s="24"/>
      <c r="GT11" s="126"/>
      <c r="GU11" s="65" t="s">
        <v>108</v>
      </c>
      <c r="GV11" s="19"/>
      <c r="GW11" s="7"/>
      <c r="GX11" s="7"/>
      <c r="GY11" s="7"/>
      <c r="GZ11" s="7"/>
      <c r="HA11" s="26"/>
      <c r="HB11" s="24"/>
      <c r="HC11" s="24"/>
      <c r="HD11" s="126"/>
      <c r="HE11" s="65" t="s">
        <v>108</v>
      </c>
      <c r="HF11" s="19"/>
      <c r="HG11" s="7"/>
      <c r="HH11" s="7"/>
      <c r="HI11" s="7"/>
      <c r="HJ11" s="7"/>
      <c r="HK11" s="26"/>
      <c r="HL11" s="24"/>
      <c r="HM11" s="24"/>
      <c r="HN11" s="126"/>
      <c r="HO11" s="65" t="s">
        <v>108</v>
      </c>
      <c r="HP11" s="19"/>
      <c r="HQ11" s="7"/>
      <c r="HR11" s="7"/>
      <c r="HS11" s="7"/>
      <c r="HT11" s="7"/>
      <c r="HU11" s="26"/>
      <c r="HV11" s="24"/>
      <c r="HW11" s="24"/>
      <c r="HX11" s="126"/>
      <c r="HY11" s="65" t="s">
        <v>108</v>
      </c>
      <c r="HZ11" s="19"/>
      <c r="IA11" s="7"/>
      <c r="IB11" s="7"/>
      <c r="IC11" s="7"/>
      <c r="ID11" s="7"/>
      <c r="IE11" s="26"/>
      <c r="IF11" s="24"/>
      <c r="IG11" s="24"/>
      <c r="IH11" s="126"/>
      <c r="II11" s="65" t="s">
        <v>108</v>
      </c>
      <c r="IJ11" s="19"/>
      <c r="IK11" s="7"/>
      <c r="IL11" s="7"/>
      <c r="IM11" s="7"/>
      <c r="IN11" s="7"/>
      <c r="IO11" s="26"/>
      <c r="IP11" s="24"/>
      <c r="IQ11" s="24"/>
      <c r="IR11" s="137"/>
      <c r="JB11" s="137"/>
      <c r="JL11" s="137"/>
      <c r="JV11" s="137"/>
      <c r="KF11" s="137"/>
      <c r="KP11" s="137"/>
      <c r="KZ11" s="137"/>
    </row>
    <row xmlns:x14ac="http://schemas.microsoft.com/office/spreadsheetml/2009/9/ac" r="12" s="286" customFormat="true" ht="18" customHeight="true" x14ac:dyDescent="0.2">
      <c r="A12" s="426" t="str">
        <f ca="true">IF(ISBLANK('Data Summary'!A14),"",'Data Summary'!A14)</f>
        <v>BFA_2014_UIS</v>
      </c>
      <c r="B12" s="279" t="s">
        <v>57</v>
      </c>
      <c r="C12" s="280" t="s">
        <v>27</v>
      </c>
      <c r="D12" s="281"/>
      <c r="E12" s="281"/>
      <c r="F12" s="281"/>
      <c r="G12" s="281"/>
      <c r="H12" s="281"/>
      <c r="I12" s="282"/>
      <c r="J12" s="275"/>
      <c r="K12" s="275"/>
      <c r="L12" s="279" t="s">
        <v>57</v>
      </c>
      <c r="M12" s="280" t="s">
        <v>27</v>
      </c>
      <c r="N12" s="281"/>
      <c r="O12" s="281"/>
      <c r="P12" s="281"/>
      <c r="Q12" s="281"/>
      <c r="R12" s="281"/>
      <c r="S12" s="282"/>
      <c r="T12" s="275"/>
      <c r="U12" s="275"/>
      <c r="V12" s="279" t="s">
        <v>57</v>
      </c>
      <c r="W12" s="280" t="s">
        <v>27</v>
      </c>
      <c r="X12" s="281"/>
      <c r="Y12" s="281"/>
      <c r="Z12" s="281"/>
      <c r="AA12" s="281"/>
      <c r="AB12" s="281"/>
      <c r="AC12" s="282"/>
      <c r="AD12" s="275"/>
      <c r="AE12" s="275"/>
      <c r="AF12" s="279" t="s">
        <v>57</v>
      </c>
      <c r="AG12" s="280" t="s">
        <v>27</v>
      </c>
      <c r="AH12" s="281"/>
      <c r="AI12" s="281"/>
      <c r="AJ12" s="281"/>
      <c r="AK12" s="281"/>
      <c r="AL12" s="281"/>
      <c r="AM12" s="282"/>
      <c r="AN12" s="275"/>
      <c r="AO12" s="275"/>
      <c r="AP12" s="279" t="s">
        <v>57</v>
      </c>
      <c r="AQ12" s="280" t="s">
        <v>27</v>
      </c>
      <c r="AR12" s="281"/>
      <c r="AS12" s="281"/>
      <c r="AT12" s="281"/>
      <c r="AU12" s="281"/>
      <c r="AV12" s="281"/>
      <c r="AW12" s="282"/>
      <c r="AX12" s="275"/>
      <c r="AY12" s="275"/>
      <c r="AZ12" s="279" t="s">
        <v>57</v>
      </c>
      <c r="BA12" s="280" t="s">
        <v>27</v>
      </c>
      <c r="BB12" s="281"/>
      <c r="BC12" s="281"/>
      <c r="BD12" s="281"/>
      <c r="BE12" s="281"/>
      <c r="BF12" s="281"/>
      <c r="BG12" s="282"/>
      <c r="BH12" s="275"/>
      <c r="BI12" s="275"/>
      <c r="BJ12" s="279" t="s">
        <v>57</v>
      </c>
      <c r="BK12" s="280" t="s">
        <v>27</v>
      </c>
      <c r="BL12" s="281"/>
      <c r="BM12" s="281"/>
      <c r="BN12" s="281"/>
      <c r="BO12" s="281"/>
      <c r="BP12" s="281"/>
      <c r="BQ12" s="282"/>
      <c r="BR12" s="275"/>
      <c r="BS12" s="275"/>
      <c r="BT12" s="279" t="s">
        <v>57</v>
      </c>
      <c r="BU12" s="280" t="s">
        <v>27</v>
      </c>
      <c r="BV12" s="281"/>
      <c r="BW12" s="281"/>
      <c r="BX12" s="281"/>
      <c r="BY12" s="281"/>
      <c r="BZ12" s="281"/>
      <c r="CA12" s="282"/>
      <c r="CB12" s="275"/>
      <c r="CC12" s="275"/>
      <c r="CD12" s="279" t="s">
        <v>57</v>
      </c>
      <c r="CE12" s="280" t="s">
        <v>27</v>
      </c>
      <c r="CF12" s="281"/>
      <c r="CG12" s="281"/>
      <c r="CH12" s="281"/>
      <c r="CI12" s="281"/>
      <c r="CJ12" s="281"/>
      <c r="CK12" s="282"/>
      <c r="CL12" s="275"/>
      <c r="CM12" s="275"/>
      <c r="CN12" s="279" t="s">
        <v>57</v>
      </c>
      <c r="CO12" s="280" t="s">
        <v>27</v>
      </c>
      <c r="CP12" s="281"/>
      <c r="CQ12" s="281"/>
      <c r="CR12" s="281"/>
      <c r="CS12" s="281"/>
      <c r="CT12" s="281"/>
      <c r="CU12" s="282"/>
      <c r="CV12" s="275"/>
      <c r="CW12" s="275"/>
      <c r="CX12" s="279" t="s">
        <v>57</v>
      </c>
      <c r="CY12" s="280" t="s">
        <v>27</v>
      </c>
      <c r="CZ12" s="283"/>
      <c r="DA12" s="283"/>
      <c r="DB12" s="283"/>
      <c r="DC12" s="283"/>
      <c r="DD12" s="283"/>
      <c r="DE12" s="284"/>
      <c r="DF12" s="275"/>
      <c r="DG12" s="275"/>
      <c r="DH12" s="279" t="s">
        <v>57</v>
      </c>
      <c r="DI12" s="280" t="s">
        <v>27</v>
      </c>
      <c r="DJ12" s="281"/>
      <c r="DK12" s="281"/>
      <c r="DL12" s="281"/>
      <c r="DM12" s="281"/>
      <c r="DN12" s="281"/>
      <c r="DO12" s="282"/>
      <c r="DP12" s="275"/>
      <c r="DQ12" s="275"/>
      <c r="DR12" s="279" t="s">
        <v>57</v>
      </c>
      <c r="DS12" s="280" t="s">
        <v>27</v>
      </c>
      <c r="DT12" s="281"/>
      <c r="DU12" s="281"/>
      <c r="DV12" s="281"/>
      <c r="DW12" s="281"/>
      <c r="DX12" s="281"/>
      <c r="DY12" s="282"/>
      <c r="DZ12" s="275"/>
      <c r="EA12" s="275"/>
      <c r="EB12" s="279" t="s">
        <v>57</v>
      </c>
      <c r="EC12" s="280" t="s">
        <v>27</v>
      </c>
      <c r="ED12" s="281"/>
      <c r="EE12" s="281"/>
      <c r="EF12" s="281"/>
      <c r="EG12" s="281"/>
      <c r="EH12" s="281"/>
      <c r="EI12" s="282"/>
      <c r="EJ12" s="275"/>
      <c r="EK12" s="275"/>
      <c r="EL12" s="279" t="s">
        <v>57</v>
      </c>
      <c r="EM12" s="280" t="s">
        <v>27</v>
      </c>
      <c r="EN12" s="281"/>
      <c r="EO12" s="281"/>
      <c r="EP12" s="281"/>
      <c r="EQ12" s="281"/>
      <c r="ER12" s="281"/>
      <c r="ES12" s="282"/>
      <c r="ET12" s="275"/>
      <c r="EU12" s="275"/>
      <c r="EV12" s="279" t="s">
        <v>57</v>
      </c>
      <c r="EW12" s="280" t="s">
        <v>27</v>
      </c>
      <c r="EX12" s="281"/>
      <c r="EY12" s="281"/>
      <c r="EZ12" s="281"/>
      <c r="FA12" s="281"/>
      <c r="FB12" s="281"/>
      <c r="FC12" s="282"/>
      <c r="FD12" s="275"/>
      <c r="FE12" s="275"/>
      <c r="FF12" s="279" t="s">
        <v>57</v>
      </c>
      <c r="FG12" s="280" t="s">
        <v>27</v>
      </c>
      <c r="FH12" s="281"/>
      <c r="FI12" s="281"/>
      <c r="FJ12" s="281"/>
      <c r="FK12" s="281"/>
      <c r="FL12" s="281"/>
      <c r="FM12" s="282"/>
      <c r="FN12" s="275"/>
      <c r="FO12" s="275"/>
      <c r="FP12" s="279" t="s">
        <v>57</v>
      </c>
      <c r="FQ12" s="280" t="s">
        <v>27</v>
      </c>
      <c r="FR12" s="281"/>
      <c r="FS12" s="281"/>
      <c r="FT12" s="281"/>
      <c r="FU12" s="281"/>
      <c r="FV12" s="281"/>
      <c r="FW12" s="282"/>
      <c r="FX12" s="275"/>
      <c r="FY12" s="275"/>
      <c r="FZ12" s="279" t="s">
        <v>57</v>
      </c>
      <c r="GA12" s="280" t="s">
        <v>27</v>
      </c>
      <c r="GB12" s="281"/>
      <c r="GC12" s="281"/>
      <c r="GD12" s="281"/>
      <c r="GE12" s="281"/>
      <c r="GF12" s="281"/>
      <c r="GG12" s="282"/>
      <c r="GH12" s="275"/>
      <c r="GI12" s="275"/>
      <c r="GJ12" s="279" t="s">
        <v>57</v>
      </c>
      <c r="GK12" s="280" t="s">
        <v>27</v>
      </c>
      <c r="GL12" s="281"/>
      <c r="GM12" s="281"/>
      <c r="GN12" s="281"/>
      <c r="GO12" s="281"/>
      <c r="GP12" s="281"/>
      <c r="GQ12" s="282"/>
      <c r="GR12" s="275"/>
      <c r="GS12" s="275"/>
      <c r="GT12" s="279" t="s">
        <v>57</v>
      </c>
      <c r="GU12" s="280" t="s">
        <v>27</v>
      </c>
      <c r="GV12" s="281"/>
      <c r="GW12" s="281"/>
      <c r="GX12" s="281"/>
      <c r="GY12" s="281"/>
      <c r="GZ12" s="281"/>
      <c r="HA12" s="282"/>
      <c r="HB12" s="275"/>
      <c r="HC12" s="275"/>
      <c r="HD12" s="279" t="s">
        <v>57</v>
      </c>
      <c r="HE12" s="280" t="s">
        <v>27</v>
      </c>
      <c r="HF12" s="281"/>
      <c r="HG12" s="281"/>
      <c r="HH12" s="281"/>
      <c r="HI12" s="281"/>
      <c r="HJ12" s="281"/>
      <c r="HK12" s="282"/>
      <c r="HL12" s="275"/>
      <c r="HM12" s="275"/>
      <c r="HN12" s="279" t="s">
        <v>57</v>
      </c>
      <c r="HO12" s="280" t="s">
        <v>27</v>
      </c>
      <c r="HP12" s="281"/>
      <c r="HQ12" s="281"/>
      <c r="HR12" s="281"/>
      <c r="HS12" s="281"/>
      <c r="HT12" s="281"/>
      <c r="HU12" s="282"/>
      <c r="HV12" s="275"/>
      <c r="HW12" s="275"/>
      <c r="HX12" s="279" t="s">
        <v>57</v>
      </c>
      <c r="HY12" s="280" t="s">
        <v>27</v>
      </c>
      <c r="HZ12" s="281"/>
      <c r="IA12" s="281"/>
      <c r="IB12" s="281"/>
      <c r="IC12" s="281"/>
      <c r="ID12" s="281"/>
      <c r="IE12" s="282"/>
      <c r="IF12" s="275"/>
      <c r="IG12" s="275"/>
      <c r="IH12" s="279" t="s">
        <v>57</v>
      </c>
      <c r="II12" s="280" t="s">
        <v>27</v>
      </c>
      <c r="IJ12" s="281"/>
      <c r="IK12" s="281"/>
      <c r="IL12" s="281"/>
      <c r="IM12" s="281"/>
      <c r="IN12" s="281"/>
      <c r="IO12" s="282"/>
      <c r="IP12" s="275"/>
      <c r="IQ12" s="275"/>
      <c r="IR12" s="285"/>
      <c r="JB12" s="285"/>
      <c r="JL12" s="285"/>
      <c r="JV12" s="285"/>
      <c r="KF12" s="285"/>
      <c r="KP12" s="285"/>
      <c r="KZ12" s="285"/>
    </row>
    <row xmlns:x14ac="http://schemas.microsoft.com/office/spreadsheetml/2009/9/ac" r="13" s="14" customFormat="true" ht="14.25" customHeight="true" x14ac:dyDescent="0.2">
      <c r="A13" s="426" t="str">
        <f ca="true">IF(ISBLANK('Data Summary'!A15),"",'Data Summary'!A15)</f>
        <v>BFA_2014_EMIS</v>
      </c>
      <c r="B13" s="127" t="s">
        <v>55</v>
      </c>
      <c r="C13" s="5">
        <v>0</v>
      </c>
      <c r="D13" s="45"/>
      <c r="E13" s="45"/>
      <c r="F13" s="45"/>
      <c r="G13" s="45"/>
      <c r="H13" s="45"/>
      <c r="I13" s="66"/>
      <c r="J13" s="11"/>
      <c r="K13" s="11"/>
      <c r="L13" s="127" t="s">
        <v>55</v>
      </c>
      <c r="M13" s="5">
        <v>0</v>
      </c>
      <c r="N13" s="45">
        <v>54.046012440813293</v>
      </c>
      <c r="O13" s="45">
        <v>37.365453613531521</v>
      </c>
      <c r="P13" s="45">
        <v>59.427670668121742</v>
      </c>
      <c r="Q13" s="45">
        <v>33.507853403141368</v>
      </c>
      <c r="R13" s="45">
        <v>55.2</v>
      </c>
      <c r="S13" s="66"/>
      <c r="T13" s="11"/>
      <c r="U13" s="11"/>
      <c r="V13" s="127" t="s">
        <v>55</v>
      </c>
      <c r="W13" s="5">
        <v>0</v>
      </c>
      <c r="X13" s="45">
        <v>53.076260504201684</v>
      </c>
      <c r="Y13" s="45">
        <v>34</v>
      </c>
      <c r="Z13" s="45">
        <v>58.3</v>
      </c>
      <c r="AA13" s="45">
        <v>33.757961783439498</v>
      </c>
      <c r="AB13" s="45">
        <v>54.2</v>
      </c>
      <c r="AC13" s="66"/>
      <c r="AD13" s="11"/>
      <c r="AE13" s="11"/>
      <c r="AF13" s="127" t="s">
        <v>55</v>
      </c>
      <c r="AG13" s="5">
        <v>0</v>
      </c>
      <c r="AH13" s="45"/>
      <c r="AI13" s="45"/>
      <c r="AJ13" s="45"/>
      <c r="AK13" s="45"/>
      <c r="AL13" s="45"/>
      <c r="AM13" s="66"/>
      <c r="AN13" s="11"/>
      <c r="AO13" s="11"/>
      <c r="AP13" s="127" t="s">
        <v>55</v>
      </c>
      <c r="AQ13" s="5">
        <v>0</v>
      </c>
      <c r="AR13" s="45"/>
      <c r="AS13" s="45"/>
      <c r="AT13" s="45"/>
      <c r="AU13" s="45"/>
      <c r="AV13" s="45"/>
      <c r="AW13" s="66"/>
      <c r="AX13" s="11"/>
      <c r="AY13" s="11"/>
      <c r="AZ13" s="127" t="s">
        <v>55</v>
      </c>
      <c r="BA13" s="5">
        <v>0</v>
      </c>
      <c r="BB13" s="45">
        <v>50.543707409643758</v>
      </c>
      <c r="BC13" s="45">
        <v>32.299999999999997</v>
      </c>
      <c r="BD13" s="45">
        <v>55.8</v>
      </c>
      <c r="BE13" s="45">
        <v>34.880803011292343</v>
      </c>
      <c r="BF13" s="45">
        <v>51.7</v>
      </c>
      <c r="BG13" s="66"/>
      <c r="BH13" s="11"/>
      <c r="BI13" s="11"/>
      <c r="BJ13" s="127" t="s">
        <v>55</v>
      </c>
      <c r="BK13" s="5">
        <v>0</v>
      </c>
      <c r="BL13" s="45">
        <v>50.642727340992714</v>
      </c>
      <c r="BM13" s="45">
        <v>32.5</v>
      </c>
      <c r="BN13" s="45">
        <v>56</v>
      </c>
      <c r="BO13" s="45">
        <v>35.102925243770315</v>
      </c>
      <c r="BP13" s="45">
        <v>51.8</v>
      </c>
      <c r="BQ13" s="66"/>
      <c r="BR13" s="11"/>
      <c r="BS13" s="11"/>
      <c r="BT13" s="127" t="s">
        <v>55</v>
      </c>
      <c r="BU13" s="5">
        <v>0</v>
      </c>
      <c r="BV13" s="45"/>
      <c r="BW13" s="45"/>
      <c r="BX13" s="45"/>
      <c r="BY13" s="45"/>
      <c r="BZ13" s="45"/>
      <c r="CA13" s="66"/>
      <c r="CB13" s="11"/>
      <c r="CC13" s="11"/>
      <c r="CD13" s="127" t="s">
        <v>55</v>
      </c>
      <c r="CE13" s="5">
        <v>0</v>
      </c>
      <c r="CF13" s="45"/>
      <c r="CG13" s="45"/>
      <c r="CH13" s="45"/>
      <c r="CI13" s="45"/>
      <c r="CJ13" s="45"/>
      <c r="CK13" s="66"/>
      <c r="CL13" s="11"/>
      <c r="CM13" s="11"/>
      <c r="CN13" s="127" t="s">
        <v>55</v>
      </c>
      <c r="CO13" s="5">
        <v>0</v>
      </c>
      <c r="CP13" s="45"/>
      <c r="CQ13" s="45"/>
      <c r="CR13" s="45"/>
      <c r="CS13" s="45"/>
      <c r="CT13" s="45"/>
      <c r="CU13" s="66"/>
      <c r="CV13" s="11"/>
      <c r="CW13" s="11"/>
      <c r="CX13" s="127" t="s">
        <v>55</v>
      </c>
      <c r="CY13" s="5">
        <v>0</v>
      </c>
      <c r="CZ13" s="45"/>
      <c r="DA13" s="45"/>
      <c r="DB13" s="45"/>
      <c r="DC13" s="45"/>
      <c r="DD13" s="45"/>
      <c r="DE13" s="66"/>
      <c r="DF13" s="11"/>
      <c r="DG13" s="11"/>
      <c r="DH13" s="127" t="s">
        <v>55</v>
      </c>
      <c r="DI13" s="5">
        <v>0</v>
      </c>
      <c r="DJ13" s="45"/>
      <c r="DK13" s="45"/>
      <c r="DL13" s="45"/>
      <c r="DM13" s="45"/>
      <c r="DN13" s="45"/>
      <c r="DO13" s="66"/>
      <c r="DP13" s="11"/>
      <c r="DQ13" s="11"/>
      <c r="DR13" s="127" t="s">
        <v>55</v>
      </c>
      <c r="DS13" s="5">
        <v>0</v>
      </c>
      <c r="DT13" s="45"/>
      <c r="DU13" s="45"/>
      <c r="DV13" s="45"/>
      <c r="DW13" s="45"/>
      <c r="DX13" s="45"/>
      <c r="DY13" s="66"/>
      <c r="DZ13" s="11"/>
      <c r="EA13" s="11"/>
      <c r="EB13" s="127" t="s">
        <v>55</v>
      </c>
      <c r="EC13" s="5">
        <v>0</v>
      </c>
      <c r="ED13" s="45"/>
      <c r="EE13" s="45"/>
      <c r="EF13" s="45"/>
      <c r="EG13" s="45"/>
      <c r="EH13" s="45"/>
      <c r="EI13" s="66"/>
      <c r="EJ13" s="11"/>
      <c r="EK13" s="11"/>
      <c r="EL13" s="127" t="s">
        <v>55</v>
      </c>
      <c r="EM13" s="5">
        <v>0</v>
      </c>
      <c r="EN13" s="45"/>
      <c r="EO13" s="45"/>
      <c r="EP13" s="45"/>
      <c r="EQ13" s="45"/>
      <c r="ER13" s="45"/>
      <c r="ES13" s="66"/>
      <c r="ET13" s="11"/>
      <c r="EU13" s="11"/>
      <c r="EV13" s="127" t="s">
        <v>55</v>
      </c>
      <c r="EW13" s="5">
        <v>0</v>
      </c>
      <c r="EX13" s="45"/>
      <c r="EY13" s="45"/>
      <c r="EZ13" s="45"/>
      <c r="FA13" s="45"/>
      <c r="FB13" s="45"/>
      <c r="FC13" s="66"/>
      <c r="FD13" s="11"/>
      <c r="FE13" s="11"/>
      <c r="FF13" s="127" t="s">
        <v>55</v>
      </c>
      <c r="FG13" s="5">
        <v>0</v>
      </c>
      <c r="FH13" s="45"/>
      <c r="FI13" s="45"/>
      <c r="FJ13" s="45"/>
      <c r="FK13" s="45"/>
      <c r="FL13" s="45"/>
      <c r="FM13" s="66"/>
      <c r="FN13" s="11"/>
      <c r="FO13" s="11"/>
      <c r="FP13" s="127" t="s">
        <v>55</v>
      </c>
      <c r="FQ13" s="5">
        <v>0</v>
      </c>
      <c r="FR13" s="45"/>
      <c r="FS13" s="45"/>
      <c r="FT13" s="45"/>
      <c r="FU13" s="45"/>
      <c r="FV13" s="45"/>
      <c r="FW13" s="66"/>
      <c r="FX13" s="11"/>
      <c r="FY13" s="11"/>
      <c r="FZ13" s="127" t="s">
        <v>55</v>
      </c>
      <c r="GA13" s="5">
        <v>0</v>
      </c>
      <c r="GB13" s="45"/>
      <c r="GC13" s="45"/>
      <c r="GD13" s="45"/>
      <c r="GE13" s="45"/>
      <c r="GF13" s="45"/>
      <c r="GG13" s="66"/>
      <c r="GH13" s="11"/>
      <c r="GI13" s="11"/>
      <c r="GJ13" s="127" t="s">
        <v>55</v>
      </c>
      <c r="GK13" s="5">
        <v>0</v>
      </c>
      <c r="GL13" s="45"/>
      <c r="GM13" s="45"/>
      <c r="GN13" s="45"/>
      <c r="GO13" s="45"/>
      <c r="GP13" s="45"/>
      <c r="GQ13" s="66"/>
      <c r="GR13" s="11"/>
      <c r="GS13" s="11"/>
      <c r="GT13" s="127" t="s">
        <v>55</v>
      </c>
      <c r="GU13" s="5">
        <v>0</v>
      </c>
      <c r="GV13" s="45"/>
      <c r="GW13" s="45"/>
      <c r="GX13" s="45"/>
      <c r="GY13" s="45"/>
      <c r="GZ13" s="45"/>
      <c r="HA13" s="66"/>
      <c r="HB13" s="11"/>
      <c r="HC13" s="11"/>
      <c r="HD13" s="127" t="s">
        <v>55</v>
      </c>
      <c r="HE13" s="5">
        <v>0</v>
      </c>
      <c r="HF13" s="45"/>
      <c r="HG13" s="45"/>
      <c r="HH13" s="45"/>
      <c r="HI13" s="45"/>
      <c r="HJ13" s="45"/>
      <c r="HK13" s="66"/>
      <c r="HL13" s="11"/>
      <c r="HM13" s="11"/>
      <c r="HN13" s="127" t="s">
        <v>55</v>
      </c>
      <c r="HO13" s="5">
        <v>0</v>
      </c>
      <c r="HP13" s="45"/>
      <c r="HQ13" s="45"/>
      <c r="HR13" s="45"/>
      <c r="HS13" s="45"/>
      <c r="HT13" s="45"/>
      <c r="HU13" s="66"/>
      <c r="HV13" s="11"/>
      <c r="HW13" s="11"/>
      <c r="HX13" s="127" t="s">
        <v>55</v>
      </c>
      <c r="HY13" s="5">
        <v>0</v>
      </c>
      <c r="HZ13" s="45"/>
      <c r="IA13" s="45"/>
      <c r="IB13" s="45"/>
      <c r="IC13" s="45"/>
      <c r="ID13" s="45"/>
      <c r="IE13" s="66"/>
      <c r="IF13" s="11"/>
      <c r="IG13" s="11"/>
      <c r="IH13" s="127" t="s">
        <v>55</v>
      </c>
      <c r="II13" s="5">
        <v>0</v>
      </c>
      <c r="IJ13" s="45"/>
      <c r="IK13" s="45"/>
      <c r="IL13" s="45"/>
      <c r="IM13" s="45"/>
      <c r="IN13" s="45"/>
      <c r="IO13" s="66"/>
      <c r="IP13" s="11"/>
      <c r="IQ13" s="11"/>
      <c r="IR13" s="139"/>
      <c r="JB13" s="139"/>
      <c r="JL13" s="139"/>
      <c r="JV13" s="139"/>
      <c r="KF13" s="139"/>
      <c r="KP13" s="139"/>
      <c r="KZ13" s="139"/>
    </row>
    <row xmlns:x14ac="http://schemas.microsoft.com/office/spreadsheetml/2009/9/ac" r="14" x14ac:dyDescent="0.25">
      <c r="A14" s="426" t="str">
        <f ca="true">IF(ISBLANK('Data Summary'!A16),"",'Data Summary'!A16)</f>
        <v>BFA_2015_UIS</v>
      </c>
      <c r="B14" s="128" t="s">
        <v>105</v>
      </c>
      <c r="C14" s="22">
        <v>0</v>
      </c>
      <c r="D14" s="45"/>
      <c r="E14" s="45"/>
      <c r="F14" s="45"/>
      <c r="G14" s="45"/>
      <c r="H14" s="45"/>
      <c r="I14" s="66">
        <v>0</v>
      </c>
      <c r="J14" s="11"/>
      <c r="K14" s="11"/>
      <c r="L14" s="128" t="s">
        <v>105</v>
      </c>
      <c r="M14" s="22">
        <v>0</v>
      </c>
      <c r="N14" s="45"/>
      <c r="O14" s="45"/>
      <c r="P14" s="45"/>
      <c r="Q14" s="45"/>
      <c r="R14" s="45"/>
      <c r="S14" s="66"/>
      <c r="T14" s="11"/>
      <c r="U14" s="11"/>
      <c r="V14" s="128" t="s">
        <v>105</v>
      </c>
      <c r="W14" s="22">
        <v>0</v>
      </c>
      <c r="X14" s="45"/>
      <c r="Y14" s="45"/>
      <c r="Z14" s="45"/>
      <c r="AA14" s="45"/>
      <c r="AB14" s="45"/>
      <c r="AC14" s="66"/>
      <c r="AD14" s="11"/>
      <c r="AE14" s="11"/>
      <c r="AF14" s="128" t="s">
        <v>105</v>
      </c>
      <c r="AG14" s="22">
        <v>0</v>
      </c>
      <c r="AH14" s="45"/>
      <c r="AI14" s="45"/>
      <c r="AJ14" s="45"/>
      <c r="AK14" s="45"/>
      <c r="AL14" s="45"/>
      <c r="AM14" s="66">
        <v>0</v>
      </c>
      <c r="AN14" s="11"/>
      <c r="AO14" s="11"/>
      <c r="AP14" s="128" t="s">
        <v>105</v>
      </c>
      <c r="AQ14" s="22">
        <v>0</v>
      </c>
      <c r="AR14" s="45"/>
      <c r="AS14" s="45"/>
      <c r="AT14" s="45"/>
      <c r="AU14" s="45"/>
      <c r="AV14" s="45">
        <v>1.3</v>
      </c>
      <c r="AW14" s="66">
        <v>0</v>
      </c>
      <c r="AX14" s="11"/>
      <c r="AY14" s="11"/>
      <c r="AZ14" s="128" t="s">
        <v>105</v>
      </c>
      <c r="BA14" s="22">
        <v>0</v>
      </c>
      <c r="BB14" s="45"/>
      <c r="BC14" s="45"/>
      <c r="BD14" s="45"/>
      <c r="BE14" s="45"/>
      <c r="BF14" s="45"/>
      <c r="BG14" s="66"/>
      <c r="BH14" s="11"/>
      <c r="BI14" s="11"/>
      <c r="BJ14" s="128" t="s">
        <v>105</v>
      </c>
      <c r="BK14" s="22">
        <v>0</v>
      </c>
      <c r="BL14" s="45"/>
      <c r="BM14" s="45"/>
      <c r="BN14" s="45"/>
      <c r="BO14" s="45"/>
      <c r="BP14" s="45"/>
      <c r="BQ14" s="66"/>
      <c r="BR14" s="11"/>
      <c r="BS14" s="11"/>
      <c r="BT14" s="128" t="s">
        <v>105</v>
      </c>
      <c r="BU14" s="22">
        <v>0</v>
      </c>
      <c r="BV14" s="45"/>
      <c r="BW14" s="45"/>
      <c r="BX14" s="45"/>
      <c r="BY14" s="45"/>
      <c r="BZ14" s="45">
        <v>0</v>
      </c>
      <c r="CA14" s="66">
        <v>0</v>
      </c>
      <c r="CB14" s="11"/>
      <c r="CC14" s="11"/>
      <c r="CD14" s="128" t="s">
        <v>105</v>
      </c>
      <c r="CE14" s="22">
        <v>0</v>
      </c>
      <c r="CF14" s="45"/>
      <c r="CG14" s="45"/>
      <c r="CH14" s="45"/>
      <c r="CI14" s="45"/>
      <c r="CJ14" s="45">
        <v>0</v>
      </c>
      <c r="CK14" s="66">
        <v>0</v>
      </c>
      <c r="CL14" s="11"/>
      <c r="CM14" s="11"/>
      <c r="CN14" s="128" t="s">
        <v>105</v>
      </c>
      <c r="CO14" s="22">
        <v>0</v>
      </c>
      <c r="CP14" s="45"/>
      <c r="CQ14" s="45"/>
      <c r="CR14" s="45"/>
      <c r="CS14" s="45"/>
      <c r="CT14" s="45"/>
      <c r="CU14" s="66"/>
      <c r="CV14" s="11"/>
      <c r="CW14" s="11"/>
      <c r="CX14" s="128" t="s">
        <v>105</v>
      </c>
      <c r="CY14" s="22">
        <v>0</v>
      </c>
      <c r="CZ14" s="45"/>
      <c r="DA14" s="45"/>
      <c r="DB14" s="45"/>
      <c r="DC14" s="45"/>
      <c r="DD14" s="45">
        <v>7.9</v>
      </c>
      <c r="DE14" s="66">
        <v>0</v>
      </c>
      <c r="DF14" s="11"/>
      <c r="DG14" s="11"/>
      <c r="DH14" s="128" t="s">
        <v>105</v>
      </c>
      <c r="DI14" s="22">
        <v>0</v>
      </c>
      <c r="DJ14" s="45"/>
      <c r="DK14" s="45"/>
      <c r="DL14" s="45"/>
      <c r="DM14" s="45"/>
      <c r="DN14" s="45"/>
      <c r="DO14" s="66"/>
      <c r="DP14" s="11"/>
      <c r="DQ14" s="11"/>
      <c r="DR14" s="128" t="s">
        <v>105</v>
      </c>
      <c r="DS14" s="22">
        <v>0</v>
      </c>
      <c r="DT14" s="45"/>
      <c r="DU14" s="45"/>
      <c r="DV14" s="45"/>
      <c r="DW14" s="45"/>
      <c r="DX14" s="45"/>
      <c r="DY14" s="66"/>
      <c r="DZ14" s="11"/>
      <c r="EA14" s="11"/>
      <c r="EB14" s="128" t="s">
        <v>105</v>
      </c>
      <c r="EC14" s="22">
        <v>0</v>
      </c>
      <c r="ED14" s="45"/>
      <c r="EE14" s="45"/>
      <c r="EF14" s="45"/>
      <c r="EG14" s="45"/>
      <c r="EH14" s="45"/>
      <c r="EI14" s="66"/>
      <c r="EJ14" s="11"/>
      <c r="EK14" s="11"/>
      <c r="EL14" s="128" t="s">
        <v>105</v>
      </c>
      <c r="EM14" s="22">
        <v>0</v>
      </c>
      <c r="EN14" s="45"/>
      <c r="EO14" s="45"/>
      <c r="EP14" s="45"/>
      <c r="EQ14" s="45"/>
      <c r="ER14" s="45"/>
      <c r="ES14" s="66"/>
      <c r="ET14" s="11"/>
      <c r="EU14" s="11"/>
      <c r="EV14" s="128" t="s">
        <v>105</v>
      </c>
      <c r="EW14" s="22">
        <v>0</v>
      </c>
      <c r="EX14" s="45"/>
      <c r="EY14" s="45"/>
      <c r="EZ14" s="45"/>
      <c r="FA14" s="45"/>
      <c r="FB14" s="45"/>
      <c r="FC14" s="66"/>
      <c r="FD14" s="11"/>
      <c r="FE14" s="11"/>
      <c r="FF14" s="128" t="s">
        <v>105</v>
      </c>
      <c r="FG14" s="22">
        <v>0</v>
      </c>
      <c r="FH14" s="45"/>
      <c r="FI14" s="45"/>
      <c r="FJ14" s="45"/>
      <c r="FK14" s="45"/>
      <c r="FL14" s="45"/>
      <c r="FM14" s="66"/>
      <c r="FN14" s="11"/>
      <c r="FO14" s="11"/>
      <c r="FP14" s="128" t="s">
        <v>105</v>
      </c>
      <c r="FQ14" s="22">
        <v>0</v>
      </c>
      <c r="FR14" s="45"/>
      <c r="FS14" s="45"/>
      <c r="FT14" s="45"/>
      <c r="FU14" s="45"/>
      <c r="FV14" s="45"/>
      <c r="FW14" s="66"/>
      <c r="FX14" s="11"/>
      <c r="FY14" s="11"/>
      <c r="FZ14" s="128" t="s">
        <v>105</v>
      </c>
      <c r="GA14" s="22">
        <v>0</v>
      </c>
      <c r="GB14" s="45"/>
      <c r="GC14" s="45"/>
      <c r="GD14" s="45"/>
      <c r="GE14" s="45"/>
      <c r="GF14" s="45"/>
      <c r="GG14" s="66"/>
      <c r="GH14" s="11"/>
      <c r="GI14" s="11"/>
      <c r="GJ14" s="128" t="s">
        <v>105</v>
      </c>
      <c r="GK14" s="22">
        <v>0</v>
      </c>
      <c r="GL14" s="45"/>
      <c r="GM14" s="45"/>
      <c r="GN14" s="45"/>
      <c r="GO14" s="45"/>
      <c r="GP14" s="45"/>
      <c r="GQ14" s="66"/>
      <c r="GR14" s="11"/>
      <c r="GS14" s="11"/>
      <c r="GT14" s="128" t="s">
        <v>105</v>
      </c>
      <c r="GU14" s="22">
        <v>0</v>
      </c>
      <c r="GV14" s="45"/>
      <c r="GW14" s="45"/>
      <c r="GX14" s="45"/>
      <c r="GY14" s="45"/>
      <c r="GZ14" s="45"/>
      <c r="HA14" s="66"/>
      <c r="HB14" s="11"/>
      <c r="HC14" s="11"/>
      <c r="HD14" s="128" t="s">
        <v>105</v>
      </c>
      <c r="HE14" s="22">
        <v>0</v>
      </c>
      <c r="HF14" s="45"/>
      <c r="HG14" s="45"/>
      <c r="HH14" s="45"/>
      <c r="HI14" s="45"/>
      <c r="HJ14" s="45"/>
      <c r="HK14" s="66"/>
      <c r="HL14" s="11"/>
      <c r="HM14" s="11"/>
      <c r="HN14" s="128" t="s">
        <v>105</v>
      </c>
      <c r="HO14" s="22">
        <v>0</v>
      </c>
      <c r="HP14" s="45"/>
      <c r="HQ14" s="45"/>
      <c r="HR14" s="45"/>
      <c r="HS14" s="45"/>
      <c r="HT14" s="45"/>
      <c r="HU14" s="66"/>
      <c r="HV14" s="11"/>
      <c r="HW14" s="11"/>
      <c r="HX14" s="128" t="s">
        <v>105</v>
      </c>
      <c r="HY14" s="22">
        <v>0</v>
      </c>
      <c r="HZ14" s="45"/>
      <c r="IA14" s="45"/>
      <c r="IB14" s="45"/>
      <c r="IC14" s="45"/>
      <c r="ID14" s="45"/>
      <c r="IE14" s="66"/>
      <c r="IF14" s="11"/>
      <c r="IG14" s="11"/>
      <c r="IH14" s="128" t="s">
        <v>105</v>
      </c>
      <c r="II14" s="22">
        <v>0</v>
      </c>
      <c r="IJ14" s="45"/>
      <c r="IK14" s="45"/>
      <c r="IL14" s="45"/>
      <c r="IM14" s="45"/>
      <c r="IN14" s="45"/>
      <c r="IO14" s="66"/>
      <c r="IP14" s="11"/>
      <c r="IQ14" s="11"/>
    </row>
    <row xmlns:x14ac="http://schemas.microsoft.com/office/spreadsheetml/2009/9/ac" r="15" s="2" customFormat="true" x14ac:dyDescent="0.25">
      <c r="A15" s="426" t="str">
        <f ca="true">IF(ISBLANK('Data Summary'!A17),"",'Data Summary'!A17)</f>
        <v>BFA_2016_EMIS</v>
      </c>
      <c r="B15" s="128" t="s">
        <v>161</v>
      </c>
      <c r="C15" s="6">
        <v>1</v>
      </c>
      <c r="D15" s="45"/>
      <c r="E15" s="7"/>
      <c r="F15" s="7"/>
      <c r="G15" s="7"/>
      <c r="H15" s="45"/>
      <c r="I15" s="66">
        <v>74.3</v>
      </c>
      <c r="J15" s="11"/>
      <c r="K15" s="11"/>
      <c r="L15" s="128"/>
      <c r="M15" s="6"/>
      <c r="N15" s="45"/>
      <c r="O15" s="7"/>
      <c r="P15" s="7"/>
      <c r="Q15" s="7"/>
      <c r="R15" s="45"/>
      <c r="S15" s="66"/>
      <c r="T15" s="11"/>
      <c r="U15" s="11"/>
      <c r="V15" s="128"/>
      <c r="W15" s="6"/>
      <c r="X15" s="45"/>
      <c r="Y15" s="7"/>
      <c r="Z15" s="7"/>
      <c r="AA15" s="7"/>
      <c r="AB15" s="45"/>
      <c r="AC15" s="66"/>
      <c r="AD15" s="11"/>
      <c r="AE15" s="11"/>
      <c r="AF15" s="128" t="s">
        <v>161</v>
      </c>
      <c r="AG15" s="6">
        <v>1</v>
      </c>
      <c r="AH15" s="45"/>
      <c r="AI15" s="7"/>
      <c r="AJ15" s="7"/>
      <c r="AK15" s="7"/>
      <c r="AL15" s="45"/>
      <c r="AM15" s="66">
        <v>68.900000000000006</v>
      </c>
      <c r="AN15" s="11"/>
      <c r="AO15" s="11"/>
      <c r="AP15" s="128" t="s">
        <v>161</v>
      </c>
      <c r="AQ15" s="6">
        <v>1</v>
      </c>
      <c r="AR15" s="45">
        <f>SUMPRODUCT(AV15:AW15,$CT$31:$CU$31)/SUM($CT$31:$CU$31)</f>
        <v>50.159280164685569</v>
      </c>
      <c r="AS15" s="7"/>
      <c r="AT15" s="7"/>
      <c r="AU15" s="7"/>
      <c r="AV15" s="45">
        <v>47.4</v>
      </c>
      <c r="AW15" s="66">
        <v>69.8</v>
      </c>
      <c r="AX15" s="11"/>
      <c r="AY15" s="11"/>
      <c r="AZ15" s="128"/>
      <c r="BA15" s="6"/>
      <c r="BB15" s="45"/>
      <c r="BC15" s="7"/>
      <c r="BD15" s="7"/>
      <c r="BE15" s="7"/>
      <c r="BF15" s="45"/>
      <c r="BG15" s="66"/>
      <c r="BH15" s="11"/>
      <c r="BI15" s="11"/>
      <c r="BJ15" s="128"/>
      <c r="BK15" s="6"/>
      <c r="BL15" s="45"/>
      <c r="BM15" s="7"/>
      <c r="BN15" s="7"/>
      <c r="BO15" s="7"/>
      <c r="BP15" s="45"/>
      <c r="BQ15" s="66"/>
      <c r="BR15" s="11"/>
      <c r="BS15" s="11"/>
      <c r="BT15" s="128" t="s">
        <v>161</v>
      </c>
      <c r="BU15" s="6">
        <v>1</v>
      </c>
      <c r="BV15" s="45">
        <f>SUMPRODUCT(BZ15:CA15,$CT$31:$CU$31)/SUM($CT$31:$CU$31)</f>
        <v>52.166551563848863</v>
      </c>
      <c r="BW15" s="7"/>
      <c r="BX15" s="7"/>
      <c r="BY15" s="7"/>
      <c r="BZ15" s="45">
        <v>49.9</v>
      </c>
      <c r="CA15" s="66">
        <v>68.3</v>
      </c>
      <c r="CB15" s="11"/>
      <c r="CC15" s="11"/>
      <c r="CD15" s="128" t="s">
        <v>161</v>
      </c>
      <c r="CE15" s="6">
        <v>1</v>
      </c>
      <c r="CF15" s="45">
        <f>SUMPRODUCT(CJ15:CK15,$CT$31:$CU$31)/SUM($CT$31:$CU$31)</f>
        <v>54.598459393053986</v>
      </c>
      <c r="CG15" s="7"/>
      <c r="CH15" s="7"/>
      <c r="CI15" s="7"/>
      <c r="CJ15" s="45">
        <v>52.8</v>
      </c>
      <c r="CK15" s="66">
        <v>67.400000000000006</v>
      </c>
      <c r="CL15" s="11"/>
      <c r="CM15" s="11"/>
      <c r="CN15" s="128" t="s">
        <v>195</v>
      </c>
      <c r="CO15" s="6">
        <v>1</v>
      </c>
      <c r="CP15" s="45">
        <f>SUMPRODUCT(CT15:CU15,$CT$31:$CU$31)/SUM($CT$31:$CU$31)</f>
        <v>55.87741549903712</v>
      </c>
      <c r="CQ15" s="7"/>
      <c r="CR15" s="7"/>
      <c r="CS15" s="7">
        <v>66</v>
      </c>
      <c r="CT15" s="45">
        <v>53.5</v>
      </c>
      <c r="CU15" s="66">
        <v>72.8</v>
      </c>
      <c r="CV15" s="11"/>
      <c r="CW15" s="11"/>
      <c r="CX15" s="128" t="s">
        <v>161</v>
      </c>
      <c r="CY15" s="6">
        <v>1</v>
      </c>
      <c r="CZ15" s="45">
        <f>SUMPRODUCT(DD15:DE15,$CT$31:$CU$31)/SUM($CT$31:$CU$31)</f>
        <v>53.062361378577592</v>
      </c>
      <c r="DA15" s="7"/>
      <c r="DB15" s="7"/>
      <c r="DC15" s="7"/>
      <c r="DD15" s="45">
        <v>53.9</v>
      </c>
      <c r="DE15" s="66">
        <v>47.1</v>
      </c>
      <c r="DF15" s="11"/>
      <c r="DG15" s="11"/>
      <c r="DH15" s="128" t="s">
        <v>166</v>
      </c>
      <c r="DI15" s="6">
        <v>1</v>
      </c>
      <c r="DJ15" s="45">
        <f>(DM15/100*DM31+DN15/100*DN31+DO15/100*DO31)/(DM31+DN31+DO31)*100</f>
        <v>55.393614100593012</v>
      </c>
      <c r="DK15" s="7">
        <v>71.7</v>
      </c>
      <c r="DL15" s="7">
        <v>50.6</v>
      </c>
      <c r="DM15" s="7">
        <f>465/DM31*100</f>
        <v>69.610778443113773</v>
      </c>
      <c r="DN15" s="45">
        <v>54.7</v>
      </c>
      <c r="DO15" s="66">
        <f>1607/DO31*100</f>
        <v>55.624783662166841</v>
      </c>
      <c r="DP15" s="11"/>
      <c r="DQ15" s="11"/>
      <c r="DR15" s="128"/>
      <c r="DS15" s="6"/>
      <c r="DT15" s="45"/>
      <c r="DU15" s="7"/>
      <c r="DV15" s="7"/>
      <c r="DW15" s="7"/>
      <c r="DX15" s="45"/>
      <c r="DY15" s="66"/>
      <c r="DZ15" s="11"/>
      <c r="EA15" s="11"/>
      <c r="EB15" s="128" t="s">
        <v>166</v>
      </c>
      <c r="EC15" s="6">
        <v>1</v>
      </c>
      <c r="ED15" s="45">
        <f>(EG15*EG31+EH15*EH31)/(EG31+EH31)</f>
        <v>56.475823919449901</v>
      </c>
      <c r="EE15" s="7">
        <v>72.5</v>
      </c>
      <c r="EF15" s="7">
        <v>52</v>
      </c>
      <c r="EG15" s="7">
        <v>64.09</v>
      </c>
      <c r="EH15" s="45">
        <v>56</v>
      </c>
      <c r="EI15" s="66"/>
      <c r="EJ15" s="11"/>
      <c r="EK15" s="11"/>
      <c r="EL15" s="128"/>
      <c r="EM15" s="6"/>
      <c r="EN15" s="45"/>
      <c r="EO15" s="7"/>
      <c r="EP15" s="7"/>
      <c r="EQ15" s="7"/>
      <c r="ER15" s="45"/>
      <c r="ES15" s="66"/>
      <c r="ET15" s="11"/>
      <c r="EU15" s="11"/>
      <c r="EV15" s="128" t="s">
        <v>166</v>
      </c>
      <c r="EW15" s="6">
        <v>1</v>
      </c>
      <c r="EX15" s="45">
        <v>39.963738042678436</v>
      </c>
      <c r="EY15" s="7">
        <v>27.299999999999997</v>
      </c>
      <c r="EZ15" s="7">
        <v>45.2</v>
      </c>
      <c r="FA15" s="7">
        <v>22.497616777883707</v>
      </c>
      <c r="FB15" s="45">
        <v>41.8</v>
      </c>
      <c r="FC15" s="66">
        <v>37</v>
      </c>
      <c r="FD15" s="11"/>
      <c r="FE15" s="11"/>
      <c r="FF15" s="128"/>
      <c r="FG15" s="6"/>
      <c r="FH15" s="45"/>
      <c r="FI15" s="7"/>
      <c r="FJ15" s="7"/>
      <c r="FK15" s="7"/>
      <c r="FL15" s="45"/>
      <c r="FM15" s="66"/>
      <c r="FN15" s="11"/>
      <c r="FO15" s="11"/>
      <c r="FP15" s="128"/>
      <c r="FQ15" s="6"/>
      <c r="FR15" s="45"/>
      <c r="FS15" s="7"/>
      <c r="FT15" s="7"/>
      <c r="FU15" s="7"/>
      <c r="FV15" s="45"/>
      <c r="FW15" s="66"/>
      <c r="FX15" s="11"/>
      <c r="FY15" s="11"/>
      <c r="FZ15" s="128" t="s">
        <v>166</v>
      </c>
      <c r="GA15" s="6">
        <v>1</v>
      </c>
      <c r="GB15" s="45">
        <v>61.89930872187086</v>
      </c>
      <c r="GC15" s="7">
        <v>74.400000000000006</v>
      </c>
      <c r="GD15" s="7">
        <v>58.2</v>
      </c>
      <c r="GE15" s="7">
        <v>68.694362017804153</v>
      </c>
      <c r="GF15" s="45">
        <v>61.4</v>
      </c>
      <c r="GG15" s="66">
        <v>61.494873178629248</v>
      </c>
      <c r="GH15" s="11"/>
      <c r="GI15" s="11"/>
      <c r="GJ15" s="128" t="s">
        <v>166</v>
      </c>
      <c r="GK15" s="6">
        <v>1</v>
      </c>
      <c r="GL15" s="45">
        <v>68.061153054220995</v>
      </c>
      <c r="GM15" s="7">
        <v>76.7</v>
      </c>
      <c r="GN15" s="7">
        <v>59.9</v>
      </c>
      <c r="GO15" s="7">
        <v>72.260488415779591</v>
      </c>
      <c r="GP15" s="45">
        <v>67.8</v>
      </c>
      <c r="GQ15" s="66">
        <v>67.343829355002541</v>
      </c>
      <c r="GR15" s="11"/>
      <c r="GS15" s="11"/>
      <c r="GT15" s="128"/>
      <c r="GU15" s="6"/>
      <c r="GV15" s="45"/>
      <c r="GW15" s="7"/>
      <c r="GX15" s="7"/>
      <c r="GY15" s="7"/>
      <c r="GZ15" s="45"/>
      <c r="HA15" s="66"/>
      <c r="HB15" s="11"/>
      <c r="HC15" s="11"/>
      <c r="HD15" s="128"/>
      <c r="HE15" s="6"/>
      <c r="HF15" s="45"/>
      <c r="HG15" s="7"/>
      <c r="HH15" s="7"/>
      <c r="HI15" s="7"/>
      <c r="HJ15" s="45"/>
      <c r="HK15" s="66"/>
      <c r="HL15" s="11"/>
      <c r="HM15" s="11"/>
      <c r="HN15" s="128" t="s">
        <v>166</v>
      </c>
      <c r="HO15" s="6">
        <v>1</v>
      </c>
      <c r="HP15" s="45">
        <v>67.111249100935026</v>
      </c>
      <c r="HQ15" s="7">
        <v>77.599999999999994</v>
      </c>
      <c r="HR15" s="7">
        <v>63.2</v>
      </c>
      <c r="HS15" s="7">
        <v>70.91017251635931</v>
      </c>
      <c r="HT15" s="45">
        <v>66.3</v>
      </c>
      <c r="HU15" s="66">
        <v>68.537954600927506</v>
      </c>
      <c r="HV15" s="11"/>
      <c r="HW15" s="11"/>
      <c r="HX15" s="128" t="s">
        <v>166</v>
      </c>
      <c r="HY15" s="6">
        <v>1</v>
      </c>
      <c r="HZ15" s="45">
        <v>72.718409316154606</v>
      </c>
      <c r="IA15" s="7">
        <v>80.5</v>
      </c>
      <c r="IB15" s="7">
        <v>70.099999999999994</v>
      </c>
      <c r="IC15" s="7">
        <v>75.918598078010177</v>
      </c>
      <c r="ID15" s="45">
        <v>72.5</v>
      </c>
      <c r="IE15" s="66">
        <v>72.088353413654616</v>
      </c>
      <c r="IF15" s="11"/>
      <c r="IG15" s="11"/>
      <c r="IH15" s="128"/>
      <c r="II15" s="6"/>
      <c r="IJ15" s="45"/>
      <c r="IK15" s="7"/>
      <c r="IL15" s="7"/>
      <c r="IM15" s="7"/>
      <c r="IN15" s="45"/>
      <c r="IO15" s="66"/>
      <c r="IP15" s="11"/>
      <c r="IQ15" s="11"/>
      <c r="IR15" s="140"/>
      <c r="JB15" s="140"/>
      <c r="JL15" s="140"/>
      <c r="JV15" s="140"/>
      <c r="KF15" s="140"/>
      <c r="KP15" s="140"/>
      <c r="KZ15" s="140"/>
    </row>
    <row xmlns:x14ac="http://schemas.microsoft.com/office/spreadsheetml/2009/9/ac" r="16" s="2" customFormat="true" x14ac:dyDescent="0.25">
      <c r="A16" s="426" t="str">
        <f ca="true">IF(ISBLANK('Data Summary'!A18),"",'Data Summary'!A18)</f>
        <v>BFA_2016_UIS</v>
      </c>
      <c r="B16" s="128"/>
      <c r="C16" s="13"/>
      <c r="D16" s="45"/>
      <c r="E16" s="7"/>
      <c r="F16" s="7"/>
      <c r="G16" s="7"/>
      <c r="H16" s="45"/>
      <c r="I16" s="66"/>
      <c r="J16" s="11"/>
      <c r="K16" s="11"/>
      <c r="L16" s="128"/>
      <c r="M16" s="13"/>
      <c r="N16" s="45"/>
      <c r="O16" s="7"/>
      <c r="P16" s="7"/>
      <c r="Q16" s="7"/>
      <c r="R16" s="45"/>
      <c r="S16" s="66"/>
      <c r="T16" s="11"/>
      <c r="U16" s="11"/>
      <c r="V16" s="128"/>
      <c r="W16" s="13"/>
      <c r="X16" s="45"/>
      <c r="Y16" s="7"/>
      <c r="Z16" s="7"/>
      <c r="AA16" s="7"/>
      <c r="AB16" s="45"/>
      <c r="AC16" s="66"/>
      <c r="AD16" s="11"/>
      <c r="AE16" s="11"/>
      <c r="AF16" s="128"/>
      <c r="AG16" s="13"/>
      <c r="AH16" s="45"/>
      <c r="AI16" s="7"/>
      <c r="AJ16" s="7"/>
      <c r="AK16" s="7"/>
      <c r="AL16" s="45"/>
      <c r="AM16" s="66"/>
      <c r="AN16" s="11"/>
      <c r="AO16" s="11"/>
      <c r="AP16" s="128"/>
      <c r="AQ16" s="13"/>
      <c r="AR16" s="45"/>
      <c r="AS16" s="7"/>
      <c r="AT16" s="7"/>
      <c r="AU16" s="7"/>
      <c r="AV16" s="45"/>
      <c r="AW16" s="66"/>
      <c r="AX16" s="11"/>
      <c r="AY16" s="11"/>
      <c r="AZ16" s="128"/>
      <c r="BA16" s="13"/>
      <c r="BB16" s="45"/>
      <c r="BC16" s="7"/>
      <c r="BD16" s="7"/>
      <c r="BE16" s="7"/>
      <c r="BF16" s="45"/>
      <c r="BG16" s="66"/>
      <c r="BH16" s="11"/>
      <c r="BI16" s="11"/>
      <c r="BJ16" s="128"/>
      <c r="BK16" s="13"/>
      <c r="BL16" s="45"/>
      <c r="BM16" s="7"/>
      <c r="BN16" s="7"/>
      <c r="BO16" s="7"/>
      <c r="BP16" s="45"/>
      <c r="BQ16" s="66"/>
      <c r="BR16" s="11"/>
      <c r="BS16" s="11"/>
      <c r="BT16" s="128"/>
      <c r="BU16" s="13"/>
      <c r="BV16" s="45"/>
      <c r="BW16" s="7"/>
      <c r="BX16" s="7"/>
      <c r="BY16" s="7"/>
      <c r="BZ16" s="45"/>
      <c r="CA16" s="66"/>
      <c r="CB16" s="11"/>
      <c r="CC16" s="11"/>
      <c r="CD16" s="128"/>
      <c r="CE16" s="13"/>
      <c r="CF16" s="45"/>
      <c r="CG16" s="7"/>
      <c r="CH16" s="7"/>
      <c r="CI16" s="7"/>
      <c r="CJ16" s="45"/>
      <c r="CK16" s="66"/>
      <c r="CL16" s="11"/>
      <c r="CM16" s="11"/>
      <c r="CN16" s="128"/>
      <c r="CO16" s="13"/>
      <c r="CP16" s="45"/>
      <c r="CQ16" s="7"/>
      <c r="CR16" s="7"/>
      <c r="CS16" s="7"/>
      <c r="CT16" s="45"/>
      <c r="CU16" s="66"/>
      <c r="CV16" s="11"/>
      <c r="CW16" s="11"/>
      <c r="CX16" s="128"/>
      <c r="CY16" s="13"/>
      <c r="CZ16" s="45"/>
      <c r="DA16" s="7"/>
      <c r="DB16" s="7"/>
      <c r="DC16" s="7"/>
      <c r="DD16" s="45"/>
      <c r="DE16" s="66"/>
      <c r="DF16" s="11"/>
      <c r="DG16" s="11"/>
      <c r="DH16" s="128"/>
      <c r="DI16" s="13"/>
      <c r="DJ16" s="45"/>
      <c r="DK16" s="7"/>
      <c r="DL16" s="7"/>
      <c r="DM16" s="7"/>
      <c r="DN16" s="45"/>
      <c r="DO16" s="66"/>
      <c r="DP16" s="11"/>
      <c r="DQ16" s="11"/>
      <c r="DR16" s="128"/>
      <c r="DS16" s="13"/>
      <c r="DT16" s="45"/>
      <c r="DU16" s="7"/>
      <c r="DV16" s="7"/>
      <c r="DW16" s="7"/>
      <c r="DX16" s="45"/>
      <c r="DY16" s="66"/>
      <c r="DZ16" s="11"/>
      <c r="EA16" s="11"/>
      <c r="EB16" s="128"/>
      <c r="EC16" s="13"/>
      <c r="ED16" s="45"/>
      <c r="EE16" s="7"/>
      <c r="EF16" s="7"/>
      <c r="EG16" s="7"/>
      <c r="EH16" s="45"/>
      <c r="EI16" s="66"/>
      <c r="EJ16" s="11"/>
      <c r="EK16" s="11"/>
      <c r="EL16" s="128"/>
      <c r="EM16" s="13"/>
      <c r="EN16" s="45"/>
      <c r="EO16" s="7"/>
      <c r="EP16" s="7"/>
      <c r="EQ16" s="7"/>
      <c r="ER16" s="45"/>
      <c r="ES16" s="66"/>
      <c r="ET16" s="11"/>
      <c r="EU16" s="11"/>
      <c r="EV16" s="128"/>
      <c r="EW16" s="13"/>
      <c r="EX16" s="45"/>
      <c r="EY16" s="7"/>
      <c r="EZ16" s="7"/>
      <c r="FA16" s="7"/>
      <c r="FB16" s="45"/>
      <c r="FC16" s="66"/>
      <c r="FD16" s="11"/>
      <c r="FE16" s="11"/>
      <c r="FF16" s="128"/>
      <c r="FG16" s="13"/>
      <c r="FH16" s="45"/>
      <c r="FI16" s="7"/>
      <c r="FJ16" s="7"/>
      <c r="FK16" s="7"/>
      <c r="FL16" s="45"/>
      <c r="FM16" s="66"/>
      <c r="FN16" s="11"/>
      <c r="FO16" s="11"/>
      <c r="FP16" s="128"/>
      <c r="FQ16" s="13"/>
      <c r="FR16" s="45"/>
      <c r="FS16" s="7"/>
      <c r="FT16" s="7"/>
      <c r="FU16" s="7"/>
      <c r="FV16" s="45"/>
      <c r="FW16" s="66"/>
      <c r="FX16" s="11"/>
      <c r="FY16" s="11"/>
      <c r="FZ16" s="128"/>
      <c r="GA16" s="13"/>
      <c r="GB16" s="45"/>
      <c r="GC16" s="7"/>
      <c r="GD16" s="7"/>
      <c r="GE16" s="7"/>
      <c r="GF16" s="45"/>
      <c r="GG16" s="66"/>
      <c r="GH16" s="11"/>
      <c r="GI16" s="11"/>
      <c r="GJ16" s="128"/>
      <c r="GK16" s="13"/>
      <c r="GL16" s="45"/>
      <c r="GM16" s="7"/>
      <c r="GN16" s="7"/>
      <c r="GO16" s="7"/>
      <c r="GP16" s="45"/>
      <c r="GQ16" s="66"/>
      <c r="GR16" s="11"/>
      <c r="GS16" s="11"/>
      <c r="GT16" s="128"/>
      <c r="GU16" s="13"/>
      <c r="GV16" s="45"/>
      <c r="GW16" s="7"/>
      <c r="GX16" s="7"/>
      <c r="GY16" s="7"/>
      <c r="GZ16" s="45"/>
      <c r="HA16" s="66"/>
      <c r="HB16" s="11"/>
      <c r="HC16" s="11"/>
      <c r="HD16" s="128"/>
      <c r="HE16" s="13"/>
      <c r="HF16" s="45"/>
      <c r="HG16" s="7"/>
      <c r="HH16" s="7"/>
      <c r="HI16" s="7"/>
      <c r="HJ16" s="45"/>
      <c r="HK16" s="66"/>
      <c r="HL16" s="11"/>
      <c r="HM16" s="11"/>
      <c r="HN16" s="128"/>
      <c r="HO16" s="13"/>
      <c r="HP16" s="45"/>
      <c r="HQ16" s="7"/>
      <c r="HR16" s="7"/>
      <c r="HS16" s="7"/>
      <c r="HT16" s="45"/>
      <c r="HU16" s="66"/>
      <c r="HV16" s="11"/>
      <c r="HW16" s="11"/>
      <c r="HX16" s="128"/>
      <c r="HY16" s="13"/>
      <c r="HZ16" s="45"/>
      <c r="IA16" s="7"/>
      <c r="IB16" s="7"/>
      <c r="IC16" s="7"/>
      <c r="ID16" s="45"/>
      <c r="IE16" s="66"/>
      <c r="IF16" s="11"/>
      <c r="IG16" s="11"/>
      <c r="IH16" s="128"/>
      <c r="II16" s="13"/>
      <c r="IJ16" s="45"/>
      <c r="IK16" s="7"/>
      <c r="IL16" s="7"/>
      <c r="IM16" s="7"/>
      <c r="IN16" s="45"/>
      <c r="IO16" s="66"/>
      <c r="IP16" s="11"/>
      <c r="IQ16" s="11"/>
      <c r="IR16" s="140"/>
      <c r="JB16" s="140"/>
      <c r="JL16" s="140"/>
      <c r="JV16" s="140"/>
      <c r="KF16" s="140"/>
      <c r="KP16" s="140"/>
      <c r="KZ16" s="140"/>
    </row>
    <row xmlns:x14ac="http://schemas.microsoft.com/office/spreadsheetml/2009/9/ac" r="17" s="2" customFormat="true" x14ac:dyDescent="0.25">
      <c r="A17" s="426" t="str">
        <f ca="true">IF(ISBLANK('Data Summary'!A19),"",'Data Summary'!A19)</f>
        <v>BFA_2017_EMIS</v>
      </c>
      <c r="B17" s="128"/>
      <c r="C17" s="13"/>
      <c r="D17" s="45"/>
      <c r="E17" s="7"/>
      <c r="F17" s="7"/>
      <c r="G17" s="7"/>
      <c r="H17" s="45"/>
      <c r="I17" s="26"/>
      <c r="J17" s="11"/>
      <c r="K17" s="11"/>
      <c r="L17" s="128"/>
      <c r="M17" s="13"/>
      <c r="N17" s="45"/>
      <c r="O17" s="7"/>
      <c r="P17" s="7"/>
      <c r="Q17" s="7"/>
      <c r="R17" s="45"/>
      <c r="S17" s="26"/>
      <c r="T17" s="11"/>
      <c r="U17" s="11"/>
      <c r="V17" s="128"/>
      <c r="W17" s="13"/>
      <c r="X17" s="45"/>
      <c r="Y17" s="7"/>
      <c r="Z17" s="7"/>
      <c r="AA17" s="7"/>
      <c r="AB17" s="45"/>
      <c r="AC17" s="26"/>
      <c r="AD17" s="11"/>
      <c r="AE17" s="11"/>
      <c r="AF17" s="128"/>
      <c r="AG17" s="13"/>
      <c r="AH17" s="45"/>
      <c r="AI17" s="7"/>
      <c r="AJ17" s="7"/>
      <c r="AK17" s="7"/>
      <c r="AL17" s="7"/>
      <c r="AM17" s="26"/>
      <c r="AN17" s="11"/>
      <c r="AO17" s="11"/>
      <c r="AP17" s="128"/>
      <c r="AQ17" s="13"/>
      <c r="AR17" s="45"/>
      <c r="AS17" s="7"/>
      <c r="AT17" s="7"/>
      <c r="AU17" s="7"/>
      <c r="AV17" s="45"/>
      <c r="AW17" s="26"/>
      <c r="AX17" s="11"/>
      <c r="AY17" s="11"/>
      <c r="AZ17" s="128"/>
      <c r="BA17" s="13"/>
      <c r="BB17" s="45"/>
      <c r="BC17" s="7"/>
      <c r="BD17" s="7"/>
      <c r="BE17" s="7"/>
      <c r="BF17" s="45"/>
      <c r="BG17" s="26"/>
      <c r="BH17" s="11"/>
      <c r="BI17" s="11"/>
      <c r="BJ17" s="128"/>
      <c r="BK17" s="13"/>
      <c r="BL17" s="45"/>
      <c r="BM17" s="7"/>
      <c r="BN17" s="7"/>
      <c r="BO17" s="7"/>
      <c r="BP17" s="45"/>
      <c r="BQ17" s="26"/>
      <c r="BR17" s="11"/>
      <c r="BS17" s="11"/>
      <c r="BT17" s="128"/>
      <c r="BU17" s="13"/>
      <c r="BV17" s="45"/>
      <c r="BW17" s="7"/>
      <c r="BX17" s="7"/>
      <c r="BY17" s="7"/>
      <c r="BZ17" s="7"/>
      <c r="CA17" s="26"/>
      <c r="CB17" s="11"/>
      <c r="CC17" s="11"/>
      <c r="CD17" s="128"/>
      <c r="CE17" s="13"/>
      <c r="CF17" s="45"/>
      <c r="CG17" s="7"/>
      <c r="CH17" s="7"/>
      <c r="CI17" s="7"/>
      <c r="CJ17" s="7"/>
      <c r="CK17" s="26"/>
      <c r="CL17" s="11"/>
      <c r="CM17" s="11"/>
      <c r="CN17" s="128"/>
      <c r="CO17" s="13"/>
      <c r="CP17" s="45"/>
      <c r="CQ17" s="7"/>
      <c r="CR17" s="7"/>
      <c r="CS17" s="7"/>
      <c r="CT17" s="7"/>
      <c r="CU17" s="26"/>
      <c r="CV17" s="11"/>
      <c r="CW17" s="11"/>
      <c r="CX17" s="128"/>
      <c r="CY17" s="13"/>
      <c r="CZ17" s="45"/>
      <c r="DA17" s="7"/>
      <c r="DB17" s="7"/>
      <c r="DC17" s="7"/>
      <c r="DD17" s="7"/>
      <c r="DE17" s="26"/>
      <c r="DF17" s="11"/>
      <c r="DG17" s="11"/>
      <c r="DH17" s="128"/>
      <c r="DI17" s="13"/>
      <c r="DJ17" s="45"/>
      <c r="DK17" s="7"/>
      <c r="DL17" s="7"/>
      <c r="DM17" s="7"/>
      <c r="DN17" s="7"/>
      <c r="DO17" s="26"/>
      <c r="DP17" s="11"/>
      <c r="DQ17" s="11"/>
      <c r="DR17" s="128"/>
      <c r="DS17" s="13"/>
      <c r="DT17" s="45"/>
      <c r="DU17" s="7"/>
      <c r="DV17" s="7"/>
      <c r="DW17" s="7"/>
      <c r="DX17" s="7"/>
      <c r="DY17" s="26"/>
      <c r="DZ17" s="11"/>
      <c r="EA17" s="11"/>
      <c r="EB17" s="128"/>
      <c r="EC17" s="13"/>
      <c r="ED17" s="45"/>
      <c r="EE17" s="7"/>
      <c r="EF17" s="7"/>
      <c r="EG17" s="7"/>
      <c r="EH17" s="7"/>
      <c r="EI17" s="26"/>
      <c r="EJ17" s="11"/>
      <c r="EK17" s="11"/>
      <c r="EL17" s="128"/>
      <c r="EM17" s="13"/>
      <c r="EN17" s="45"/>
      <c r="EO17" s="7"/>
      <c r="EP17" s="7"/>
      <c r="EQ17" s="7"/>
      <c r="ER17" s="7"/>
      <c r="ES17" s="26"/>
      <c r="ET17" s="11"/>
      <c r="EU17" s="11"/>
      <c r="EV17" s="128"/>
      <c r="EW17" s="13"/>
      <c r="EX17" s="45"/>
      <c r="EY17" s="7"/>
      <c r="EZ17" s="7"/>
      <c r="FA17" s="7"/>
      <c r="FB17" s="7"/>
      <c r="FC17" s="26"/>
      <c r="FD17" s="11"/>
      <c r="FE17" s="11"/>
      <c r="FF17" s="128"/>
      <c r="FG17" s="13"/>
      <c r="FH17" s="45"/>
      <c r="FI17" s="7"/>
      <c r="FJ17" s="7"/>
      <c r="FK17" s="7"/>
      <c r="FL17" s="7"/>
      <c r="FM17" s="26"/>
      <c r="FN17" s="11"/>
      <c r="FO17" s="11"/>
      <c r="FP17" s="128"/>
      <c r="FQ17" s="13"/>
      <c r="FR17" s="45"/>
      <c r="FS17" s="7"/>
      <c r="FT17" s="7"/>
      <c r="FU17" s="7"/>
      <c r="FV17" s="7"/>
      <c r="FW17" s="26"/>
      <c r="FX17" s="11"/>
      <c r="FY17" s="11"/>
      <c r="FZ17" s="128"/>
      <c r="GA17" s="13"/>
      <c r="GB17" s="45"/>
      <c r="GC17" s="7"/>
      <c r="GD17" s="7"/>
      <c r="GE17" s="7"/>
      <c r="GF17" s="7"/>
      <c r="GG17" s="26"/>
      <c r="GH17" s="11"/>
      <c r="GI17" s="11"/>
      <c r="GJ17" s="128"/>
      <c r="GK17" s="13"/>
      <c r="GL17" s="45"/>
      <c r="GM17" s="7"/>
      <c r="GN17" s="7"/>
      <c r="GO17" s="7"/>
      <c r="GP17" s="7"/>
      <c r="GQ17" s="26"/>
      <c r="GR17" s="11"/>
      <c r="GS17" s="11"/>
      <c r="GT17" s="128"/>
      <c r="GU17" s="13"/>
      <c r="GV17" s="45"/>
      <c r="GW17" s="7"/>
      <c r="GX17" s="7"/>
      <c r="GY17" s="7"/>
      <c r="GZ17" s="7"/>
      <c r="HA17" s="26"/>
      <c r="HB17" s="11"/>
      <c r="HC17" s="11"/>
      <c r="HD17" s="128"/>
      <c r="HE17" s="13"/>
      <c r="HF17" s="45"/>
      <c r="HG17" s="7"/>
      <c r="HH17" s="7"/>
      <c r="HI17" s="7"/>
      <c r="HJ17" s="7"/>
      <c r="HK17" s="26"/>
      <c r="HL17" s="11"/>
      <c r="HM17" s="11"/>
      <c r="HN17" s="128"/>
      <c r="HO17" s="13"/>
      <c r="HP17" s="45"/>
      <c r="HQ17" s="7"/>
      <c r="HR17" s="7"/>
      <c r="HS17" s="7"/>
      <c r="HT17" s="7"/>
      <c r="HU17" s="26"/>
      <c r="HV17" s="11"/>
      <c r="HW17" s="11"/>
      <c r="HX17" s="128"/>
      <c r="HY17" s="13"/>
      <c r="HZ17" s="45"/>
      <c r="IA17" s="7"/>
      <c r="IB17" s="7"/>
      <c r="IC17" s="7"/>
      <c r="ID17" s="7"/>
      <c r="IE17" s="26"/>
      <c r="IF17" s="11"/>
      <c r="IG17" s="11"/>
      <c r="IH17" s="128"/>
      <c r="II17" s="13"/>
      <c r="IJ17" s="45"/>
      <c r="IK17" s="7"/>
      <c r="IL17" s="7"/>
      <c r="IM17" s="7"/>
      <c r="IN17" s="7"/>
      <c r="IO17" s="26"/>
      <c r="IP17" s="11"/>
      <c r="IQ17" s="11"/>
      <c r="IR17" s="140"/>
      <c r="JB17" s="140"/>
      <c r="JL17" s="140"/>
      <c r="JV17" s="140"/>
      <c r="KF17" s="140"/>
      <c r="KP17" s="140"/>
      <c r="KZ17" s="140"/>
    </row>
    <row xmlns:x14ac="http://schemas.microsoft.com/office/spreadsheetml/2009/9/ac" r="18" s="2" customFormat="true" x14ac:dyDescent="0.25">
      <c r="A18" s="426" t="str">
        <f ca="true">IF(ISBLANK('Data Summary'!A20),"",'Data Summary'!A20)</f>
        <v>BFA_2017_UIS</v>
      </c>
      <c r="B18" s="128"/>
      <c r="C18" s="13"/>
      <c r="D18" s="108"/>
      <c r="E18" s="67"/>
      <c r="F18" s="67"/>
      <c r="G18" s="7"/>
      <c r="H18" s="45"/>
      <c r="I18" s="26"/>
      <c r="J18" s="11"/>
      <c r="K18" s="11"/>
      <c r="L18" s="128"/>
      <c r="M18" s="13"/>
      <c r="N18" s="108"/>
      <c r="O18" s="67"/>
      <c r="P18" s="67"/>
      <c r="Q18" s="7"/>
      <c r="R18" s="45"/>
      <c r="S18" s="26"/>
      <c r="T18" s="11"/>
      <c r="U18" s="11"/>
      <c r="V18" s="128"/>
      <c r="W18" s="13"/>
      <c r="X18" s="108"/>
      <c r="Y18" s="67"/>
      <c r="Z18" s="67"/>
      <c r="AA18" s="7"/>
      <c r="AB18" s="45"/>
      <c r="AC18" s="26"/>
      <c r="AD18" s="11"/>
      <c r="AE18" s="11"/>
      <c r="AF18" s="128"/>
      <c r="AG18" s="13"/>
      <c r="AH18" s="45"/>
      <c r="AI18" s="67"/>
      <c r="AJ18" s="67"/>
      <c r="AK18" s="7"/>
      <c r="AL18" s="7"/>
      <c r="AM18" s="26"/>
      <c r="AN18" s="11"/>
      <c r="AO18" s="11"/>
      <c r="AP18" s="128"/>
      <c r="AQ18" s="13"/>
      <c r="AR18" s="108"/>
      <c r="AS18" s="67"/>
      <c r="AT18" s="67"/>
      <c r="AU18" s="7"/>
      <c r="AV18" s="45"/>
      <c r="AW18" s="26"/>
      <c r="AX18" s="11"/>
      <c r="AY18" s="11"/>
      <c r="AZ18" s="128"/>
      <c r="BA18" s="13"/>
      <c r="BB18" s="108"/>
      <c r="BC18" s="67"/>
      <c r="BD18" s="67"/>
      <c r="BE18" s="7"/>
      <c r="BF18" s="45"/>
      <c r="BG18" s="26"/>
      <c r="BH18" s="11"/>
      <c r="BI18" s="11"/>
      <c r="BJ18" s="128"/>
      <c r="BK18" s="13"/>
      <c r="BL18" s="108"/>
      <c r="BM18" s="67"/>
      <c r="BN18" s="67"/>
      <c r="BO18" s="7"/>
      <c r="BP18" s="45"/>
      <c r="BQ18" s="26"/>
      <c r="BR18" s="11"/>
      <c r="BS18" s="11"/>
      <c r="BT18" s="128"/>
      <c r="BU18" s="13"/>
      <c r="BV18" s="45"/>
      <c r="BW18" s="67"/>
      <c r="BX18" s="67"/>
      <c r="BY18" s="7"/>
      <c r="BZ18" s="7"/>
      <c r="CA18" s="26"/>
      <c r="CB18" s="11"/>
      <c r="CC18" s="11"/>
      <c r="CD18" s="128"/>
      <c r="CE18" s="13"/>
      <c r="CF18" s="45"/>
      <c r="CG18" s="67"/>
      <c r="CH18" s="67"/>
      <c r="CI18" s="7"/>
      <c r="CJ18" s="7"/>
      <c r="CK18" s="26"/>
      <c r="CL18" s="11"/>
      <c r="CM18" s="11"/>
      <c r="CN18" s="128"/>
      <c r="CO18" s="13"/>
      <c r="CP18" s="45"/>
      <c r="CQ18" s="67"/>
      <c r="CR18" s="67"/>
      <c r="CS18" s="7"/>
      <c r="CT18" s="7"/>
      <c r="CU18" s="26"/>
      <c r="CV18" s="11"/>
      <c r="CW18" s="11"/>
      <c r="CX18" s="128"/>
      <c r="CY18" s="13"/>
      <c r="CZ18" s="45"/>
      <c r="DA18" s="67"/>
      <c r="DB18" s="67"/>
      <c r="DC18" s="7"/>
      <c r="DD18" s="7"/>
      <c r="DE18" s="26"/>
      <c r="DF18" s="11"/>
      <c r="DG18" s="11"/>
      <c r="DH18" s="128"/>
      <c r="DI18" s="13"/>
      <c r="DJ18" s="45"/>
      <c r="DK18" s="67"/>
      <c r="DL18" s="67"/>
      <c r="DM18" s="7"/>
      <c r="DN18" s="7"/>
      <c r="DO18" s="26"/>
      <c r="DP18" s="11"/>
      <c r="DQ18" s="11"/>
      <c r="DR18" s="128"/>
      <c r="DS18" s="13"/>
      <c r="DT18" s="45"/>
      <c r="DU18" s="67"/>
      <c r="DV18" s="67"/>
      <c r="DW18" s="7"/>
      <c r="DX18" s="7"/>
      <c r="DY18" s="26"/>
      <c r="DZ18" s="11"/>
      <c r="EA18" s="11"/>
      <c r="EB18" s="128"/>
      <c r="EC18" s="13"/>
      <c r="ED18" s="45"/>
      <c r="EE18" s="67"/>
      <c r="EF18" s="67"/>
      <c r="EG18" s="7"/>
      <c r="EH18" s="7"/>
      <c r="EI18" s="26"/>
      <c r="EJ18" s="11"/>
      <c r="EK18" s="11"/>
      <c r="EL18" s="128"/>
      <c r="EM18" s="13"/>
      <c r="EN18" s="45"/>
      <c r="EO18" s="67"/>
      <c r="EP18" s="67"/>
      <c r="EQ18" s="7"/>
      <c r="ER18" s="7"/>
      <c r="ES18" s="26"/>
      <c r="ET18" s="11"/>
      <c r="EU18" s="11"/>
      <c r="EV18" s="128"/>
      <c r="EW18" s="13"/>
      <c r="EX18" s="45"/>
      <c r="EY18" s="67"/>
      <c r="EZ18" s="67"/>
      <c r="FA18" s="7"/>
      <c r="FB18" s="7"/>
      <c r="FC18" s="26"/>
      <c r="FD18" s="11"/>
      <c r="FE18" s="11"/>
      <c r="FF18" s="128"/>
      <c r="FG18" s="13"/>
      <c r="FH18" s="45"/>
      <c r="FI18" s="67"/>
      <c r="FJ18" s="67"/>
      <c r="FK18" s="7"/>
      <c r="FL18" s="7"/>
      <c r="FM18" s="26"/>
      <c r="FN18" s="11"/>
      <c r="FO18" s="11"/>
      <c r="FP18" s="128"/>
      <c r="FQ18" s="13"/>
      <c r="FR18" s="45"/>
      <c r="FS18" s="67"/>
      <c r="FT18" s="67"/>
      <c r="FU18" s="7"/>
      <c r="FV18" s="7"/>
      <c r="FW18" s="26"/>
      <c r="FX18" s="11"/>
      <c r="FY18" s="11"/>
      <c r="FZ18" s="128"/>
      <c r="GA18" s="13"/>
      <c r="GB18" s="45"/>
      <c r="GC18" s="67"/>
      <c r="GD18" s="67"/>
      <c r="GE18" s="7"/>
      <c r="GF18" s="7"/>
      <c r="GG18" s="26"/>
      <c r="GH18" s="11"/>
      <c r="GI18" s="11"/>
      <c r="GJ18" s="128"/>
      <c r="GK18" s="13"/>
      <c r="GL18" s="45"/>
      <c r="GM18" s="67"/>
      <c r="GN18" s="67"/>
      <c r="GO18" s="7"/>
      <c r="GP18" s="7"/>
      <c r="GQ18" s="26"/>
      <c r="GR18" s="11"/>
      <c r="GS18" s="11"/>
      <c r="GT18" s="128"/>
      <c r="GU18" s="13"/>
      <c r="GV18" s="45"/>
      <c r="GW18" s="67"/>
      <c r="GX18" s="67"/>
      <c r="GY18" s="7"/>
      <c r="GZ18" s="7"/>
      <c r="HA18" s="26"/>
      <c r="HB18" s="11"/>
      <c r="HC18" s="11"/>
      <c r="HD18" s="128"/>
      <c r="HE18" s="13"/>
      <c r="HF18" s="45"/>
      <c r="HG18" s="67"/>
      <c r="HH18" s="67"/>
      <c r="HI18" s="7"/>
      <c r="HJ18" s="7"/>
      <c r="HK18" s="26"/>
      <c r="HL18" s="11"/>
      <c r="HM18" s="11"/>
      <c r="HN18" s="128"/>
      <c r="HO18" s="13"/>
      <c r="HP18" s="45"/>
      <c r="HQ18" s="67"/>
      <c r="HR18" s="67"/>
      <c r="HS18" s="7"/>
      <c r="HT18" s="7"/>
      <c r="HU18" s="26"/>
      <c r="HV18" s="11"/>
      <c r="HW18" s="11"/>
      <c r="HX18" s="128"/>
      <c r="HY18" s="13"/>
      <c r="HZ18" s="45"/>
      <c r="IA18" s="67"/>
      <c r="IB18" s="67"/>
      <c r="IC18" s="7"/>
      <c r="ID18" s="7"/>
      <c r="IE18" s="26"/>
      <c r="IF18" s="11"/>
      <c r="IG18" s="11"/>
      <c r="IH18" s="128"/>
      <c r="II18" s="13"/>
      <c r="IJ18" s="45"/>
      <c r="IK18" s="67"/>
      <c r="IL18" s="67"/>
      <c r="IM18" s="7"/>
      <c r="IN18" s="7"/>
      <c r="IO18" s="26"/>
      <c r="IP18" s="11"/>
      <c r="IQ18" s="11"/>
      <c r="IR18" s="140"/>
      <c r="JB18" s="140"/>
      <c r="JL18" s="140"/>
      <c r="JV18" s="140"/>
      <c r="KF18" s="140"/>
      <c r="KP18" s="140"/>
      <c r="KZ18" s="140"/>
    </row>
    <row xmlns:x14ac="http://schemas.microsoft.com/office/spreadsheetml/2009/9/ac" r="19" s="2" customFormat="true" x14ac:dyDescent="0.25">
      <c r="A19" s="426" t="str">
        <f ca="true">IF(ISBLANK('Data Summary'!A21),"",'Data Summary'!A21)</f>
        <v>BFA_2018_EMIS</v>
      </c>
      <c r="B19" s="128"/>
      <c r="C19" s="6"/>
      <c r="D19" s="108"/>
      <c r="E19" s="67"/>
      <c r="F19" s="67"/>
      <c r="G19" s="67"/>
      <c r="H19" s="45"/>
      <c r="I19" s="68"/>
      <c r="J19" s="11"/>
      <c r="K19" s="11"/>
      <c r="L19" s="128"/>
      <c r="M19" s="6"/>
      <c r="N19" s="108"/>
      <c r="O19" s="67"/>
      <c r="P19" s="67"/>
      <c r="Q19" s="67"/>
      <c r="R19" s="45"/>
      <c r="S19" s="68"/>
      <c r="T19" s="11"/>
      <c r="U19" s="11"/>
      <c r="V19" s="128"/>
      <c r="W19" s="6"/>
      <c r="X19" s="108"/>
      <c r="Y19" s="67"/>
      <c r="Z19" s="67"/>
      <c r="AA19" s="67"/>
      <c r="AB19" s="45"/>
      <c r="AC19" s="68"/>
      <c r="AD19" s="11"/>
      <c r="AE19" s="11"/>
      <c r="AF19" s="128"/>
      <c r="AG19" s="6"/>
      <c r="AH19" s="45"/>
      <c r="AI19" s="67"/>
      <c r="AJ19" s="67"/>
      <c r="AK19" s="67"/>
      <c r="AL19" s="67"/>
      <c r="AM19" s="68"/>
      <c r="AN19" s="11"/>
      <c r="AO19" s="11"/>
      <c r="AP19" s="128"/>
      <c r="AQ19" s="6"/>
      <c r="AR19" s="108"/>
      <c r="AS19" s="67"/>
      <c r="AT19" s="67"/>
      <c r="AU19" s="67"/>
      <c r="AV19" s="45"/>
      <c r="AW19" s="68"/>
      <c r="AX19" s="11"/>
      <c r="AY19" s="11"/>
      <c r="AZ19" s="128"/>
      <c r="BA19" s="6"/>
      <c r="BB19" s="108"/>
      <c r="BC19" s="67"/>
      <c r="BD19" s="67"/>
      <c r="BE19" s="67"/>
      <c r="BF19" s="45"/>
      <c r="BG19" s="68"/>
      <c r="BH19" s="11"/>
      <c r="BI19" s="11"/>
      <c r="BJ19" s="128"/>
      <c r="BK19" s="6"/>
      <c r="BL19" s="108"/>
      <c r="BM19" s="67"/>
      <c r="BN19" s="67"/>
      <c r="BO19" s="67"/>
      <c r="BP19" s="45"/>
      <c r="BQ19" s="68"/>
      <c r="BR19" s="11"/>
      <c r="BS19" s="11"/>
      <c r="BT19" s="128"/>
      <c r="BU19" s="6"/>
      <c r="BV19" s="45"/>
      <c r="BW19" s="67"/>
      <c r="BX19" s="67"/>
      <c r="BY19" s="67"/>
      <c r="BZ19" s="67"/>
      <c r="CA19" s="68"/>
      <c r="CB19" s="11"/>
      <c r="CC19" s="11"/>
      <c r="CD19" s="128"/>
      <c r="CE19" s="6"/>
      <c r="CF19" s="45"/>
      <c r="CG19" s="67"/>
      <c r="CH19" s="67"/>
      <c r="CI19" s="67"/>
      <c r="CJ19" s="67"/>
      <c r="CK19" s="68"/>
      <c r="CL19" s="11"/>
      <c r="CM19" s="11"/>
      <c r="CN19" s="128"/>
      <c r="CO19" s="6"/>
      <c r="CP19" s="45"/>
      <c r="CQ19" s="67"/>
      <c r="CR19" s="67"/>
      <c r="CS19" s="67"/>
      <c r="CT19" s="67"/>
      <c r="CU19" s="68"/>
      <c r="CV19" s="11"/>
      <c r="CW19" s="11"/>
      <c r="CX19" s="128"/>
      <c r="CY19" s="6"/>
      <c r="CZ19" s="45"/>
      <c r="DA19" s="67"/>
      <c r="DB19" s="67"/>
      <c r="DC19" s="67"/>
      <c r="DD19" s="67"/>
      <c r="DE19" s="68"/>
      <c r="DF19" s="11"/>
      <c r="DG19" s="11"/>
      <c r="DH19" s="128"/>
      <c r="DI19" s="6"/>
      <c r="DJ19" s="45"/>
      <c r="DK19" s="67"/>
      <c r="DL19" s="67"/>
      <c r="DM19" s="67"/>
      <c r="DN19" s="67"/>
      <c r="DO19" s="68"/>
      <c r="DP19" s="11"/>
      <c r="DQ19" s="11"/>
      <c r="DR19" s="128"/>
      <c r="DS19" s="6"/>
      <c r="DT19" s="45"/>
      <c r="DU19" s="67"/>
      <c r="DV19" s="67"/>
      <c r="DW19" s="67"/>
      <c r="DX19" s="67"/>
      <c r="DY19" s="68"/>
      <c r="DZ19" s="11"/>
      <c r="EA19" s="11"/>
      <c r="EB19" s="128"/>
      <c r="EC19" s="6"/>
      <c r="ED19" s="45"/>
      <c r="EE19" s="67"/>
      <c r="EF19" s="67"/>
      <c r="EG19" s="67"/>
      <c r="EH19" s="67"/>
      <c r="EI19" s="68"/>
      <c r="EJ19" s="11"/>
      <c r="EK19" s="11"/>
      <c r="EL19" s="128"/>
      <c r="EM19" s="6"/>
      <c r="EN19" s="45"/>
      <c r="EO19" s="67"/>
      <c r="EP19" s="67"/>
      <c r="EQ19" s="67"/>
      <c r="ER19" s="67"/>
      <c r="ES19" s="68"/>
      <c r="ET19" s="11"/>
      <c r="EU19" s="11"/>
      <c r="EV19" s="128"/>
      <c r="EW19" s="6"/>
      <c r="EX19" s="45"/>
      <c r="EY19" s="67"/>
      <c r="EZ19" s="67"/>
      <c r="FA19" s="67"/>
      <c r="FB19" s="67"/>
      <c r="FC19" s="68"/>
      <c r="FD19" s="11"/>
      <c r="FE19" s="11"/>
      <c r="FF19" s="128"/>
      <c r="FG19" s="6"/>
      <c r="FH19" s="45"/>
      <c r="FI19" s="67"/>
      <c r="FJ19" s="67"/>
      <c r="FK19" s="67"/>
      <c r="FL19" s="67"/>
      <c r="FM19" s="68"/>
      <c r="FN19" s="11"/>
      <c r="FO19" s="11"/>
      <c r="FP19" s="128"/>
      <c r="FQ19" s="6"/>
      <c r="FR19" s="45"/>
      <c r="FS19" s="67"/>
      <c r="FT19" s="67"/>
      <c r="FU19" s="67"/>
      <c r="FV19" s="67"/>
      <c r="FW19" s="68"/>
      <c r="FX19" s="11"/>
      <c r="FY19" s="11"/>
      <c r="FZ19" s="128"/>
      <c r="GA19" s="6"/>
      <c r="GB19" s="45"/>
      <c r="GC19" s="67"/>
      <c r="GD19" s="67"/>
      <c r="GE19" s="67"/>
      <c r="GF19" s="67"/>
      <c r="GG19" s="68"/>
      <c r="GH19" s="11"/>
      <c r="GI19" s="11"/>
      <c r="GJ19" s="128"/>
      <c r="GK19" s="6"/>
      <c r="GL19" s="45"/>
      <c r="GM19" s="67"/>
      <c r="GN19" s="67"/>
      <c r="GO19" s="67"/>
      <c r="GP19" s="67"/>
      <c r="GQ19" s="68"/>
      <c r="GR19" s="11"/>
      <c r="GS19" s="11"/>
      <c r="GT19" s="128"/>
      <c r="GU19" s="6"/>
      <c r="GV19" s="45"/>
      <c r="GW19" s="67"/>
      <c r="GX19" s="67"/>
      <c r="GY19" s="67"/>
      <c r="GZ19" s="67"/>
      <c r="HA19" s="68"/>
      <c r="HB19" s="11"/>
      <c r="HC19" s="11"/>
      <c r="HD19" s="128"/>
      <c r="HE19" s="6"/>
      <c r="HF19" s="45"/>
      <c r="HG19" s="67"/>
      <c r="HH19" s="67"/>
      <c r="HI19" s="67"/>
      <c r="HJ19" s="67"/>
      <c r="HK19" s="68"/>
      <c r="HL19" s="11"/>
      <c r="HM19" s="11"/>
      <c r="HN19" s="128"/>
      <c r="HO19" s="6"/>
      <c r="HP19" s="45"/>
      <c r="HQ19" s="67"/>
      <c r="HR19" s="67"/>
      <c r="HS19" s="67"/>
      <c r="HT19" s="67"/>
      <c r="HU19" s="68"/>
      <c r="HV19" s="11"/>
      <c r="HW19" s="11"/>
      <c r="HX19" s="128"/>
      <c r="HY19" s="6"/>
      <c r="HZ19" s="45"/>
      <c r="IA19" s="67"/>
      <c r="IB19" s="67"/>
      <c r="IC19" s="67"/>
      <c r="ID19" s="67"/>
      <c r="IE19" s="68"/>
      <c r="IF19" s="11"/>
      <c r="IG19" s="11"/>
      <c r="IH19" s="128"/>
      <c r="II19" s="6"/>
      <c r="IJ19" s="45"/>
      <c r="IK19" s="67"/>
      <c r="IL19" s="67"/>
      <c r="IM19" s="67"/>
      <c r="IN19" s="67"/>
      <c r="IO19" s="68"/>
      <c r="IP19" s="11"/>
      <c r="IQ19" s="11"/>
      <c r="IR19" s="140"/>
      <c r="JB19" s="140"/>
      <c r="JL19" s="140"/>
      <c r="JV19" s="140"/>
      <c r="KF19" s="140"/>
      <c r="KP19" s="140"/>
      <c r="KZ19" s="140"/>
    </row>
    <row xmlns:x14ac="http://schemas.microsoft.com/office/spreadsheetml/2009/9/ac" r="20" s="2" customFormat="true" x14ac:dyDescent="0.25">
      <c r="A20" s="426" t="str">
        <f ca="true">IF(ISBLANK('Data Summary'!A22),"",'Data Summary'!A22)</f>
        <v>BFA_2018_UIS</v>
      </c>
      <c r="B20" s="128"/>
      <c r="C20" s="6"/>
      <c r="D20" s="109"/>
      <c r="E20" s="67"/>
      <c r="F20" s="67"/>
      <c r="G20" s="67"/>
      <c r="H20" s="67"/>
      <c r="I20" s="69"/>
      <c r="J20" s="11"/>
      <c r="K20" s="11"/>
      <c r="L20" s="128"/>
      <c r="M20" s="6"/>
      <c r="N20" s="109"/>
      <c r="O20" s="67"/>
      <c r="P20" s="67"/>
      <c r="Q20" s="67"/>
      <c r="R20" s="67"/>
      <c r="S20" s="69"/>
      <c r="T20" s="11"/>
      <c r="U20" s="11"/>
      <c r="V20" s="128"/>
      <c r="W20" s="6"/>
      <c r="X20" s="109"/>
      <c r="Y20" s="67"/>
      <c r="Z20" s="67"/>
      <c r="AA20" s="67"/>
      <c r="AB20" s="67"/>
      <c r="AC20" s="69"/>
      <c r="AD20" s="11"/>
      <c r="AE20" s="11"/>
      <c r="AF20" s="128"/>
      <c r="AG20" s="6"/>
      <c r="AH20" s="67"/>
      <c r="AI20" s="67"/>
      <c r="AJ20" s="67"/>
      <c r="AK20" s="67"/>
      <c r="AL20" s="67"/>
      <c r="AM20" s="69"/>
      <c r="AN20" s="11"/>
      <c r="AO20" s="11"/>
      <c r="AP20" s="128"/>
      <c r="AQ20" s="6"/>
      <c r="AR20" s="109"/>
      <c r="AS20" s="67"/>
      <c r="AT20" s="67"/>
      <c r="AU20" s="67"/>
      <c r="AV20" s="67"/>
      <c r="AW20" s="69"/>
      <c r="AX20" s="11"/>
      <c r="AY20" s="11"/>
      <c r="AZ20" s="128"/>
      <c r="BA20" s="6"/>
      <c r="BB20" s="109"/>
      <c r="BC20" s="67"/>
      <c r="BD20" s="67"/>
      <c r="BE20" s="67"/>
      <c r="BF20" s="67"/>
      <c r="BG20" s="69"/>
      <c r="BH20" s="11"/>
      <c r="BI20" s="11"/>
      <c r="BJ20" s="128"/>
      <c r="BK20" s="6"/>
      <c r="BL20" s="109"/>
      <c r="BM20" s="67"/>
      <c r="BN20" s="67"/>
      <c r="BO20" s="67"/>
      <c r="BP20" s="67"/>
      <c r="BQ20" s="69"/>
      <c r="BR20" s="11"/>
      <c r="BS20" s="11"/>
      <c r="BT20" s="128"/>
      <c r="BU20" s="6"/>
      <c r="BV20" s="67"/>
      <c r="BW20" s="67"/>
      <c r="BX20" s="67"/>
      <c r="BY20" s="67"/>
      <c r="BZ20" s="67"/>
      <c r="CA20" s="69"/>
      <c r="CB20" s="11"/>
      <c r="CC20" s="11"/>
      <c r="CD20" s="128"/>
      <c r="CE20" s="6"/>
      <c r="CF20" s="67"/>
      <c r="CG20" s="67"/>
      <c r="CH20" s="67"/>
      <c r="CI20" s="67"/>
      <c r="CJ20" s="67"/>
      <c r="CK20" s="69"/>
      <c r="CL20" s="11"/>
      <c r="CM20" s="11"/>
      <c r="CN20" s="128"/>
      <c r="CO20" s="6"/>
      <c r="CP20" s="67"/>
      <c r="CQ20" s="67"/>
      <c r="CR20" s="67"/>
      <c r="CS20" s="67"/>
      <c r="CT20" s="67"/>
      <c r="CU20" s="69"/>
      <c r="CV20" s="11"/>
      <c r="CW20" s="11"/>
      <c r="CX20" s="128"/>
      <c r="CY20" s="6"/>
      <c r="CZ20" s="67"/>
      <c r="DA20" s="67"/>
      <c r="DB20" s="67"/>
      <c r="DC20" s="67"/>
      <c r="DD20" s="67"/>
      <c r="DE20" s="69"/>
      <c r="DF20" s="11"/>
      <c r="DG20" s="11"/>
      <c r="DH20" s="128"/>
      <c r="DI20" s="6"/>
      <c r="DJ20" s="67"/>
      <c r="DK20" s="67"/>
      <c r="DL20" s="67"/>
      <c r="DM20" s="67"/>
      <c r="DN20" s="67"/>
      <c r="DO20" s="69"/>
      <c r="DP20" s="11"/>
      <c r="DQ20" s="11"/>
      <c r="DR20" s="128"/>
      <c r="DS20" s="6"/>
      <c r="DT20" s="67"/>
      <c r="DU20" s="67"/>
      <c r="DV20" s="67"/>
      <c r="DW20" s="67"/>
      <c r="DX20" s="67"/>
      <c r="DY20" s="69"/>
      <c r="DZ20" s="11"/>
      <c r="EA20" s="11"/>
      <c r="EB20" s="128"/>
      <c r="EC20" s="6"/>
      <c r="ED20" s="67"/>
      <c r="EE20" s="67"/>
      <c r="EF20" s="67"/>
      <c r="EG20" s="67"/>
      <c r="EH20" s="67"/>
      <c r="EI20" s="69"/>
      <c r="EJ20" s="11"/>
      <c r="EK20" s="11"/>
      <c r="EL20" s="128"/>
      <c r="EM20" s="6"/>
      <c r="EN20" s="67"/>
      <c r="EO20" s="67"/>
      <c r="EP20" s="67"/>
      <c r="EQ20" s="67"/>
      <c r="ER20" s="67"/>
      <c r="ES20" s="69"/>
      <c r="ET20" s="11"/>
      <c r="EU20" s="11"/>
      <c r="EV20" s="128"/>
      <c r="EW20" s="6"/>
      <c r="EX20" s="67"/>
      <c r="EY20" s="67"/>
      <c r="EZ20" s="67"/>
      <c r="FA20" s="67"/>
      <c r="FB20" s="67"/>
      <c r="FC20" s="69"/>
      <c r="FD20" s="11"/>
      <c r="FE20" s="11"/>
      <c r="FF20" s="128"/>
      <c r="FG20" s="6"/>
      <c r="FH20" s="67"/>
      <c r="FI20" s="67"/>
      <c r="FJ20" s="67"/>
      <c r="FK20" s="67"/>
      <c r="FL20" s="67"/>
      <c r="FM20" s="69"/>
      <c r="FN20" s="11"/>
      <c r="FO20" s="11"/>
      <c r="FP20" s="128"/>
      <c r="FQ20" s="6"/>
      <c r="FR20" s="67"/>
      <c r="FS20" s="67"/>
      <c r="FT20" s="67"/>
      <c r="FU20" s="67"/>
      <c r="FV20" s="67"/>
      <c r="FW20" s="69"/>
      <c r="FX20" s="11"/>
      <c r="FY20" s="11"/>
      <c r="FZ20" s="128"/>
      <c r="GA20" s="6"/>
      <c r="GB20" s="67"/>
      <c r="GC20" s="67"/>
      <c r="GD20" s="67"/>
      <c r="GE20" s="67"/>
      <c r="GF20" s="67"/>
      <c r="GG20" s="69"/>
      <c r="GH20" s="11"/>
      <c r="GI20" s="11"/>
      <c r="GJ20" s="128"/>
      <c r="GK20" s="6"/>
      <c r="GL20" s="67"/>
      <c r="GM20" s="67"/>
      <c r="GN20" s="67"/>
      <c r="GO20" s="67"/>
      <c r="GP20" s="67"/>
      <c r="GQ20" s="69"/>
      <c r="GR20" s="11"/>
      <c r="GS20" s="11"/>
      <c r="GT20" s="128"/>
      <c r="GU20" s="6"/>
      <c r="GV20" s="67"/>
      <c r="GW20" s="67"/>
      <c r="GX20" s="67"/>
      <c r="GY20" s="67"/>
      <c r="GZ20" s="67"/>
      <c r="HA20" s="69"/>
      <c r="HB20" s="11"/>
      <c r="HC20" s="11"/>
      <c r="HD20" s="128"/>
      <c r="HE20" s="6"/>
      <c r="HF20" s="67"/>
      <c r="HG20" s="67"/>
      <c r="HH20" s="67"/>
      <c r="HI20" s="67"/>
      <c r="HJ20" s="67"/>
      <c r="HK20" s="69"/>
      <c r="HL20" s="11"/>
      <c r="HM20" s="11"/>
      <c r="HN20" s="128"/>
      <c r="HO20" s="6"/>
      <c r="HP20" s="67"/>
      <c r="HQ20" s="67"/>
      <c r="HR20" s="67"/>
      <c r="HS20" s="67"/>
      <c r="HT20" s="67"/>
      <c r="HU20" s="69"/>
      <c r="HV20" s="11"/>
      <c r="HW20" s="11"/>
      <c r="HX20" s="128"/>
      <c r="HY20" s="6"/>
      <c r="HZ20" s="67"/>
      <c r="IA20" s="67"/>
      <c r="IB20" s="67"/>
      <c r="IC20" s="67"/>
      <c r="ID20" s="67"/>
      <c r="IE20" s="69"/>
      <c r="IF20" s="11"/>
      <c r="IG20" s="11"/>
      <c r="IH20" s="128"/>
      <c r="II20" s="6"/>
      <c r="IJ20" s="67"/>
      <c r="IK20" s="67"/>
      <c r="IL20" s="67"/>
      <c r="IM20" s="67"/>
      <c r="IN20" s="67"/>
      <c r="IO20" s="69"/>
      <c r="IP20" s="11"/>
      <c r="IQ20" s="11"/>
      <c r="IR20" s="140"/>
      <c r="JB20" s="140"/>
      <c r="JL20" s="140"/>
      <c r="JV20" s="140"/>
      <c r="KF20" s="140"/>
      <c r="KP20" s="140"/>
      <c r="KZ20" s="140"/>
    </row>
    <row xmlns:x14ac="http://schemas.microsoft.com/office/spreadsheetml/2009/9/ac" r="21" s="2" customFormat="true" x14ac:dyDescent="0.25">
      <c r="A21" s="426" t="str">
        <f ca="true">IF(ISBLANK('Data Summary'!A23),"",'Data Summary'!A23)</f>
        <v>BFA_2019_UIS</v>
      </c>
      <c r="B21" s="128"/>
      <c r="C21" s="13"/>
      <c r="D21" s="110"/>
      <c r="E21" s="7"/>
      <c r="F21" s="7"/>
      <c r="G21" s="7"/>
      <c r="H21" s="7"/>
      <c r="I21" s="69"/>
      <c r="J21" s="11"/>
      <c r="K21" s="11"/>
      <c r="L21" s="128"/>
      <c r="M21" s="13"/>
      <c r="N21" s="110"/>
      <c r="O21" s="7"/>
      <c r="P21" s="7"/>
      <c r="Q21" s="7"/>
      <c r="R21" s="7"/>
      <c r="S21" s="69"/>
      <c r="T21" s="11"/>
      <c r="U21" s="11"/>
      <c r="V21" s="128"/>
      <c r="W21" s="13"/>
      <c r="X21" s="110"/>
      <c r="Y21" s="7"/>
      <c r="Z21" s="7"/>
      <c r="AA21" s="7"/>
      <c r="AB21" s="7"/>
      <c r="AC21" s="69"/>
      <c r="AD21" s="11"/>
      <c r="AE21" s="11"/>
      <c r="AF21" s="128"/>
      <c r="AG21" s="13"/>
      <c r="AH21" s="7"/>
      <c r="AI21" s="7"/>
      <c r="AJ21" s="7"/>
      <c r="AK21" s="7"/>
      <c r="AL21" s="7"/>
      <c r="AM21" s="69"/>
      <c r="AN21" s="11"/>
      <c r="AO21" s="11"/>
      <c r="AP21" s="128"/>
      <c r="AQ21" s="13"/>
      <c r="AR21" s="110"/>
      <c r="AS21" s="7"/>
      <c r="AT21" s="7"/>
      <c r="AU21" s="7"/>
      <c r="AV21" s="7"/>
      <c r="AW21" s="69"/>
      <c r="AX21" s="11"/>
      <c r="AY21" s="11"/>
      <c r="AZ21" s="128"/>
      <c r="BA21" s="13"/>
      <c r="BB21" s="110"/>
      <c r="BC21" s="7"/>
      <c r="BD21" s="7"/>
      <c r="BE21" s="7"/>
      <c r="BF21" s="7"/>
      <c r="BG21" s="69"/>
      <c r="BH21" s="11"/>
      <c r="BI21" s="11"/>
      <c r="BJ21" s="128"/>
      <c r="BK21" s="13"/>
      <c r="BL21" s="110"/>
      <c r="BM21" s="7"/>
      <c r="BN21" s="7"/>
      <c r="BO21" s="7"/>
      <c r="BP21" s="7"/>
      <c r="BQ21" s="69"/>
      <c r="BR21" s="11"/>
      <c r="BS21" s="11"/>
      <c r="BT21" s="128"/>
      <c r="BU21" s="13"/>
      <c r="BV21" s="7"/>
      <c r="BW21" s="7"/>
      <c r="BX21" s="7"/>
      <c r="BY21" s="7"/>
      <c r="BZ21" s="7"/>
      <c r="CA21" s="69"/>
      <c r="CB21" s="11"/>
      <c r="CC21" s="11"/>
      <c r="CD21" s="128"/>
      <c r="CE21" s="13"/>
      <c r="CF21" s="7"/>
      <c r="CG21" s="7"/>
      <c r="CH21" s="7"/>
      <c r="CI21" s="7"/>
      <c r="CJ21" s="7"/>
      <c r="CK21" s="69"/>
      <c r="CL21" s="11"/>
      <c r="CM21" s="11"/>
      <c r="CN21" s="128"/>
      <c r="CO21" s="13"/>
      <c r="CP21" s="7"/>
      <c r="CQ21" s="7"/>
      <c r="CR21" s="7"/>
      <c r="CS21" s="7"/>
      <c r="CT21" s="7"/>
      <c r="CU21" s="69"/>
      <c r="CV21" s="11"/>
      <c r="CW21" s="11"/>
      <c r="CX21" s="128"/>
      <c r="CY21" s="13"/>
      <c r="CZ21" s="7"/>
      <c r="DA21" s="7"/>
      <c r="DB21" s="7"/>
      <c r="DC21" s="7"/>
      <c r="DD21" s="7"/>
      <c r="DE21" s="69"/>
      <c r="DF21" s="11"/>
      <c r="DG21" s="11"/>
      <c r="DH21" s="128"/>
      <c r="DI21" s="13"/>
      <c r="DJ21" s="7"/>
      <c r="DK21" s="7"/>
      <c r="DL21" s="7"/>
      <c r="DM21" s="7"/>
      <c r="DN21" s="7"/>
      <c r="DO21" s="69"/>
      <c r="DP21" s="11"/>
      <c r="DQ21" s="11"/>
      <c r="DR21" s="128"/>
      <c r="DS21" s="13"/>
      <c r="DT21" s="7"/>
      <c r="DU21" s="7"/>
      <c r="DV21" s="7"/>
      <c r="DW21" s="7"/>
      <c r="DX21" s="7"/>
      <c r="DY21" s="69"/>
      <c r="DZ21" s="11"/>
      <c r="EA21" s="11"/>
      <c r="EB21" s="128"/>
      <c r="EC21" s="13"/>
      <c r="ED21" s="7"/>
      <c r="EE21" s="7"/>
      <c r="EF21" s="7"/>
      <c r="EG21" s="7"/>
      <c r="EH21" s="7"/>
      <c r="EI21" s="69"/>
      <c r="EJ21" s="11"/>
      <c r="EK21" s="11"/>
      <c r="EL21" s="128"/>
      <c r="EM21" s="13"/>
      <c r="EN21" s="7"/>
      <c r="EO21" s="7"/>
      <c r="EP21" s="7"/>
      <c r="EQ21" s="7"/>
      <c r="ER21" s="7"/>
      <c r="ES21" s="69"/>
      <c r="ET21" s="11"/>
      <c r="EU21" s="11"/>
      <c r="EV21" s="128"/>
      <c r="EW21" s="13"/>
      <c r="EX21" s="7"/>
      <c r="EY21" s="7"/>
      <c r="EZ21" s="7"/>
      <c r="FA21" s="7"/>
      <c r="FB21" s="7"/>
      <c r="FC21" s="69"/>
      <c r="FD21" s="11"/>
      <c r="FE21" s="11"/>
      <c r="FF21" s="128"/>
      <c r="FG21" s="13"/>
      <c r="FH21" s="7"/>
      <c r="FI21" s="7"/>
      <c r="FJ21" s="7"/>
      <c r="FK21" s="7"/>
      <c r="FL21" s="7"/>
      <c r="FM21" s="69"/>
      <c r="FN21" s="11"/>
      <c r="FO21" s="11"/>
      <c r="FP21" s="128"/>
      <c r="FQ21" s="13"/>
      <c r="FR21" s="7"/>
      <c r="FS21" s="7"/>
      <c r="FT21" s="7"/>
      <c r="FU21" s="7"/>
      <c r="FV21" s="7"/>
      <c r="FW21" s="69"/>
      <c r="FX21" s="11"/>
      <c r="FY21" s="11"/>
      <c r="FZ21" s="128"/>
      <c r="GA21" s="13"/>
      <c r="GB21" s="7"/>
      <c r="GC21" s="7"/>
      <c r="GD21" s="7"/>
      <c r="GE21" s="7"/>
      <c r="GF21" s="7"/>
      <c r="GG21" s="69"/>
      <c r="GH21" s="11"/>
      <c r="GI21" s="11"/>
      <c r="GJ21" s="128"/>
      <c r="GK21" s="13"/>
      <c r="GL21" s="7"/>
      <c r="GM21" s="7"/>
      <c r="GN21" s="7"/>
      <c r="GO21" s="7"/>
      <c r="GP21" s="7"/>
      <c r="GQ21" s="69"/>
      <c r="GR21" s="11"/>
      <c r="GS21" s="11"/>
      <c r="GT21" s="128"/>
      <c r="GU21" s="13"/>
      <c r="GV21" s="7"/>
      <c r="GW21" s="7"/>
      <c r="GX21" s="7"/>
      <c r="GY21" s="7"/>
      <c r="GZ21" s="7"/>
      <c r="HA21" s="69"/>
      <c r="HB21" s="11"/>
      <c r="HC21" s="11"/>
      <c r="HD21" s="128"/>
      <c r="HE21" s="13"/>
      <c r="HF21" s="7"/>
      <c r="HG21" s="7"/>
      <c r="HH21" s="7"/>
      <c r="HI21" s="7"/>
      <c r="HJ21" s="7"/>
      <c r="HK21" s="69"/>
      <c r="HL21" s="11"/>
      <c r="HM21" s="11"/>
      <c r="HN21" s="128"/>
      <c r="HO21" s="13"/>
      <c r="HP21" s="7"/>
      <c r="HQ21" s="7"/>
      <c r="HR21" s="7"/>
      <c r="HS21" s="7"/>
      <c r="HT21" s="7"/>
      <c r="HU21" s="69"/>
      <c r="HV21" s="11"/>
      <c r="HW21" s="11"/>
      <c r="HX21" s="128"/>
      <c r="HY21" s="13"/>
      <c r="HZ21" s="7"/>
      <c r="IA21" s="7"/>
      <c r="IB21" s="7"/>
      <c r="IC21" s="7"/>
      <c r="ID21" s="7"/>
      <c r="IE21" s="69"/>
      <c r="IF21" s="11"/>
      <c r="IG21" s="11"/>
      <c r="IH21" s="128"/>
      <c r="II21" s="13"/>
      <c r="IJ21" s="7"/>
      <c r="IK21" s="7"/>
      <c r="IL21" s="7"/>
      <c r="IM21" s="7"/>
      <c r="IN21" s="7"/>
      <c r="IO21" s="69"/>
      <c r="IP21" s="11"/>
      <c r="IQ21" s="11"/>
      <c r="IR21" s="140"/>
      <c r="JB21" s="140"/>
      <c r="JL21" s="140"/>
      <c r="JV21" s="140"/>
      <c r="KF21" s="140"/>
      <c r="KP21" s="140"/>
      <c r="KZ21" s="140"/>
    </row>
    <row xmlns:x14ac="http://schemas.microsoft.com/office/spreadsheetml/2009/9/ac" r="22" s="2" customFormat="true" x14ac:dyDescent="0.25">
      <c r="A22" s="426" t="str">
        <f ca="true">IF(ISBLANK('Data Summary'!A24),"",'Data Summary'!A24)</f>
        <v>BFA_2019_EMIS</v>
      </c>
      <c r="B22" s="128"/>
      <c r="C22" s="13"/>
      <c r="D22" s="110"/>
      <c r="E22" s="7"/>
      <c r="F22" s="7"/>
      <c r="G22" s="7"/>
      <c r="H22" s="7"/>
      <c r="I22" s="26"/>
      <c r="J22" s="11"/>
      <c r="K22" s="11"/>
      <c r="L22" s="128"/>
      <c r="M22" s="13"/>
      <c r="N22" s="110"/>
      <c r="O22" s="7"/>
      <c r="P22" s="7"/>
      <c r="Q22" s="7"/>
      <c r="R22" s="7"/>
      <c r="S22" s="26"/>
      <c r="T22" s="11"/>
      <c r="U22" s="11"/>
      <c r="V22" s="128"/>
      <c r="W22" s="13"/>
      <c r="X22" s="110"/>
      <c r="Y22" s="7"/>
      <c r="Z22" s="7"/>
      <c r="AA22" s="7"/>
      <c r="AB22" s="7"/>
      <c r="AC22" s="26"/>
      <c r="AD22" s="11"/>
      <c r="AE22" s="11"/>
      <c r="AF22" s="128"/>
      <c r="AG22" s="13"/>
      <c r="AH22" s="7"/>
      <c r="AI22" s="7"/>
      <c r="AJ22" s="7"/>
      <c r="AK22" s="7"/>
      <c r="AL22" s="7"/>
      <c r="AM22" s="26"/>
      <c r="AN22" s="11"/>
      <c r="AO22" s="11"/>
      <c r="AP22" s="128"/>
      <c r="AQ22" s="13"/>
      <c r="AR22" s="110"/>
      <c r="AS22" s="7"/>
      <c r="AT22" s="7"/>
      <c r="AU22" s="7"/>
      <c r="AV22" s="7"/>
      <c r="AW22" s="26"/>
      <c r="AX22" s="11"/>
      <c r="AY22" s="11"/>
      <c r="AZ22" s="128"/>
      <c r="BA22" s="13"/>
      <c r="BB22" s="110"/>
      <c r="BC22" s="7"/>
      <c r="BD22" s="7"/>
      <c r="BE22" s="7"/>
      <c r="BF22" s="7"/>
      <c r="BG22" s="26"/>
      <c r="BH22" s="11"/>
      <c r="BI22" s="11"/>
      <c r="BJ22" s="128"/>
      <c r="BK22" s="13"/>
      <c r="BL22" s="110"/>
      <c r="BM22" s="7"/>
      <c r="BN22" s="7"/>
      <c r="BO22" s="7"/>
      <c r="BP22" s="7"/>
      <c r="BQ22" s="26"/>
      <c r="BR22" s="11"/>
      <c r="BS22" s="11"/>
      <c r="BT22" s="128"/>
      <c r="BU22" s="13"/>
      <c r="BV22" s="7"/>
      <c r="BW22" s="7"/>
      <c r="BX22" s="7"/>
      <c r="BY22" s="7"/>
      <c r="BZ22" s="7"/>
      <c r="CA22" s="26"/>
      <c r="CB22" s="11"/>
      <c r="CC22" s="11"/>
      <c r="CD22" s="128"/>
      <c r="CE22" s="13"/>
      <c r="CF22" s="7"/>
      <c r="CG22" s="7"/>
      <c r="CH22" s="7"/>
      <c r="CI22" s="7"/>
      <c r="CJ22" s="7"/>
      <c r="CK22" s="26"/>
      <c r="CL22" s="11"/>
      <c r="CM22" s="11"/>
      <c r="CN22" s="128"/>
      <c r="CO22" s="13"/>
      <c r="CP22" s="7"/>
      <c r="CQ22" s="7"/>
      <c r="CR22" s="7"/>
      <c r="CS22" s="7"/>
      <c r="CT22" s="7"/>
      <c r="CU22" s="26"/>
      <c r="CV22" s="11"/>
      <c r="CW22" s="11"/>
      <c r="CX22" s="128"/>
      <c r="CY22" s="13"/>
      <c r="CZ22" s="7"/>
      <c r="DA22" s="7"/>
      <c r="DB22" s="7"/>
      <c r="DC22" s="7"/>
      <c r="DD22" s="7"/>
      <c r="DE22" s="26"/>
      <c r="DF22" s="11"/>
      <c r="DG22" s="11"/>
      <c r="DH22" s="128"/>
      <c r="DI22" s="13"/>
      <c r="DJ22" s="7"/>
      <c r="DK22" s="7"/>
      <c r="DL22" s="7"/>
      <c r="DM22" s="7"/>
      <c r="DN22" s="7"/>
      <c r="DO22" s="26"/>
      <c r="DP22" s="11"/>
      <c r="DQ22" s="11"/>
      <c r="DR22" s="128"/>
      <c r="DS22" s="13"/>
      <c r="DT22" s="7"/>
      <c r="DU22" s="7"/>
      <c r="DV22" s="7"/>
      <c r="DW22" s="7"/>
      <c r="DX22" s="7"/>
      <c r="DY22" s="26"/>
      <c r="DZ22" s="11"/>
      <c r="EA22" s="11"/>
      <c r="EB22" s="128"/>
      <c r="EC22" s="13"/>
      <c r="ED22" s="7"/>
      <c r="EE22" s="7"/>
      <c r="EF22" s="7"/>
      <c r="EG22" s="7"/>
      <c r="EH22" s="7"/>
      <c r="EI22" s="26"/>
      <c r="EJ22" s="11"/>
      <c r="EK22" s="11"/>
      <c r="EL22" s="128"/>
      <c r="EM22" s="13"/>
      <c r="EN22" s="7"/>
      <c r="EO22" s="7"/>
      <c r="EP22" s="7"/>
      <c r="EQ22" s="7"/>
      <c r="ER22" s="7"/>
      <c r="ES22" s="26"/>
      <c r="ET22" s="11"/>
      <c r="EU22" s="11"/>
      <c r="EV22" s="128"/>
      <c r="EW22" s="13"/>
      <c r="EX22" s="7"/>
      <c r="EY22" s="7"/>
      <c r="EZ22" s="7"/>
      <c r="FA22" s="7"/>
      <c r="FB22" s="7"/>
      <c r="FC22" s="26"/>
      <c r="FD22" s="11"/>
      <c r="FE22" s="11"/>
      <c r="FF22" s="128"/>
      <c r="FG22" s="13"/>
      <c r="FH22" s="7"/>
      <c r="FI22" s="7"/>
      <c r="FJ22" s="7"/>
      <c r="FK22" s="7"/>
      <c r="FL22" s="7"/>
      <c r="FM22" s="26"/>
      <c r="FN22" s="11"/>
      <c r="FO22" s="11"/>
      <c r="FP22" s="128"/>
      <c r="FQ22" s="13"/>
      <c r="FR22" s="7"/>
      <c r="FS22" s="7"/>
      <c r="FT22" s="7"/>
      <c r="FU22" s="7"/>
      <c r="FV22" s="7"/>
      <c r="FW22" s="26"/>
      <c r="FX22" s="11"/>
      <c r="FY22" s="11"/>
      <c r="FZ22" s="128"/>
      <c r="GA22" s="13"/>
      <c r="GB22" s="7"/>
      <c r="GC22" s="7"/>
      <c r="GD22" s="7"/>
      <c r="GE22" s="7"/>
      <c r="GF22" s="7"/>
      <c r="GG22" s="26"/>
      <c r="GH22" s="11"/>
      <c r="GI22" s="11"/>
      <c r="GJ22" s="128"/>
      <c r="GK22" s="13"/>
      <c r="GL22" s="7"/>
      <c r="GM22" s="7"/>
      <c r="GN22" s="7"/>
      <c r="GO22" s="7"/>
      <c r="GP22" s="7"/>
      <c r="GQ22" s="26"/>
      <c r="GR22" s="11"/>
      <c r="GS22" s="11"/>
      <c r="GT22" s="128"/>
      <c r="GU22" s="13"/>
      <c r="GV22" s="7"/>
      <c r="GW22" s="7"/>
      <c r="GX22" s="7"/>
      <c r="GY22" s="7"/>
      <c r="GZ22" s="7"/>
      <c r="HA22" s="26"/>
      <c r="HB22" s="11"/>
      <c r="HC22" s="11"/>
      <c r="HD22" s="128"/>
      <c r="HE22" s="13"/>
      <c r="HF22" s="7"/>
      <c r="HG22" s="7"/>
      <c r="HH22" s="7"/>
      <c r="HI22" s="7"/>
      <c r="HJ22" s="7"/>
      <c r="HK22" s="26"/>
      <c r="HL22" s="11"/>
      <c r="HM22" s="11"/>
      <c r="HN22" s="128"/>
      <c r="HO22" s="13"/>
      <c r="HP22" s="7"/>
      <c r="HQ22" s="7"/>
      <c r="HR22" s="7"/>
      <c r="HS22" s="7"/>
      <c r="HT22" s="7"/>
      <c r="HU22" s="26"/>
      <c r="HV22" s="11"/>
      <c r="HW22" s="11"/>
      <c r="HX22" s="128"/>
      <c r="HY22" s="13"/>
      <c r="HZ22" s="7"/>
      <c r="IA22" s="7"/>
      <c r="IB22" s="7"/>
      <c r="IC22" s="7"/>
      <c r="ID22" s="7"/>
      <c r="IE22" s="26"/>
      <c r="IF22" s="11"/>
      <c r="IG22" s="11"/>
      <c r="IH22" s="128"/>
      <c r="II22" s="13"/>
      <c r="IJ22" s="7"/>
      <c r="IK22" s="7"/>
      <c r="IL22" s="7"/>
      <c r="IM22" s="7"/>
      <c r="IN22" s="7"/>
      <c r="IO22" s="26"/>
      <c r="IP22" s="11"/>
      <c r="IQ22" s="11"/>
      <c r="IR22" s="140"/>
      <c r="JB22" s="140"/>
      <c r="JL22" s="140"/>
      <c r="JV22" s="140"/>
      <c r="KF22" s="140"/>
      <c r="KP22" s="140"/>
      <c r="KZ22" s="140"/>
    </row>
    <row xmlns:x14ac="http://schemas.microsoft.com/office/spreadsheetml/2009/9/ac" r="23" s="2" customFormat="true" x14ac:dyDescent="0.25">
      <c r="A23" s="426" t="str">
        <f ca="true">IF(ISBLANK('Data Summary'!A25),"",'Data Summary'!A25)</f>
        <v>BFA_2020_EMIS</v>
      </c>
      <c r="B23" s="128"/>
      <c r="C23" s="13"/>
      <c r="D23" s="7"/>
      <c r="E23" s="7"/>
      <c r="F23" s="7"/>
      <c r="G23" s="7"/>
      <c r="H23" s="7"/>
      <c r="I23" s="26"/>
      <c r="J23" s="11"/>
      <c r="K23" s="11"/>
      <c r="L23" s="128"/>
      <c r="M23" s="13"/>
      <c r="N23" s="7"/>
      <c r="O23" s="7"/>
      <c r="P23" s="7"/>
      <c r="Q23" s="7"/>
      <c r="R23" s="7"/>
      <c r="S23" s="26"/>
      <c r="T23" s="11"/>
      <c r="U23" s="11"/>
      <c r="V23" s="128"/>
      <c r="W23" s="13"/>
      <c r="X23" s="7"/>
      <c r="Y23" s="7"/>
      <c r="Z23" s="7"/>
      <c r="AA23" s="7"/>
      <c r="AB23" s="7"/>
      <c r="AC23" s="26"/>
      <c r="AD23" s="11"/>
      <c r="AE23" s="11"/>
      <c r="AF23" s="128"/>
      <c r="AG23" s="13"/>
      <c r="AH23" s="7"/>
      <c r="AI23" s="7"/>
      <c r="AJ23" s="7"/>
      <c r="AK23" s="7"/>
      <c r="AL23" s="7"/>
      <c r="AM23" s="26"/>
      <c r="AN23" s="11"/>
      <c r="AO23" s="11"/>
      <c r="AP23" s="128"/>
      <c r="AQ23" s="13"/>
      <c r="AR23" s="7"/>
      <c r="AS23" s="7"/>
      <c r="AT23" s="7"/>
      <c r="AU23" s="7"/>
      <c r="AV23" s="7"/>
      <c r="AW23" s="26"/>
      <c r="AX23" s="11"/>
      <c r="AY23" s="11"/>
      <c r="AZ23" s="128"/>
      <c r="BA23" s="13"/>
      <c r="BB23" s="7"/>
      <c r="BC23" s="7"/>
      <c r="BD23" s="7"/>
      <c r="BE23" s="7"/>
      <c r="BF23" s="7"/>
      <c r="BG23" s="26"/>
      <c r="BH23" s="11"/>
      <c r="BI23" s="11"/>
      <c r="BJ23" s="128"/>
      <c r="BK23" s="13"/>
      <c r="BL23" s="7"/>
      <c r="BM23" s="7"/>
      <c r="BN23" s="7"/>
      <c r="BO23" s="7"/>
      <c r="BP23" s="7"/>
      <c r="BQ23" s="26"/>
      <c r="BR23" s="11"/>
      <c r="BS23" s="11"/>
      <c r="BT23" s="128"/>
      <c r="BU23" s="13"/>
      <c r="BV23" s="7"/>
      <c r="BW23" s="7"/>
      <c r="BX23" s="7"/>
      <c r="BY23" s="7"/>
      <c r="BZ23" s="7"/>
      <c r="CA23" s="26"/>
      <c r="CB23" s="11"/>
      <c r="CC23" s="11"/>
      <c r="CD23" s="128"/>
      <c r="CE23" s="13"/>
      <c r="CF23" s="7"/>
      <c r="CG23" s="7"/>
      <c r="CH23" s="7"/>
      <c r="CI23" s="7"/>
      <c r="CJ23" s="7"/>
      <c r="CK23" s="26"/>
      <c r="CL23" s="11"/>
      <c r="CM23" s="11"/>
      <c r="CN23" s="128"/>
      <c r="CO23" s="13"/>
      <c r="CP23" s="7"/>
      <c r="CQ23" s="7"/>
      <c r="CR23" s="7"/>
      <c r="CS23" s="7"/>
      <c r="CT23" s="7"/>
      <c r="CU23" s="26"/>
      <c r="CV23" s="11"/>
      <c r="CW23" s="11"/>
      <c r="CX23" s="128"/>
      <c r="CY23" s="13"/>
      <c r="CZ23" s="7"/>
      <c r="DA23" s="7"/>
      <c r="DB23" s="7"/>
      <c r="DC23" s="7"/>
      <c r="DD23" s="7"/>
      <c r="DE23" s="26"/>
      <c r="DF23" s="11"/>
      <c r="DG23" s="11"/>
      <c r="DH23" s="128"/>
      <c r="DI23" s="13"/>
      <c r="DJ23" s="7"/>
      <c r="DK23" s="7"/>
      <c r="DL23" s="7"/>
      <c r="DM23" s="7"/>
      <c r="DN23" s="7"/>
      <c r="DO23" s="26"/>
      <c r="DP23" s="11"/>
      <c r="DQ23" s="11"/>
      <c r="DR23" s="128"/>
      <c r="DS23" s="13"/>
      <c r="DT23" s="7"/>
      <c r="DU23" s="7"/>
      <c r="DV23" s="7"/>
      <c r="DW23" s="7"/>
      <c r="DX23" s="7"/>
      <c r="DY23" s="26"/>
      <c r="DZ23" s="11"/>
      <c r="EA23" s="11"/>
      <c r="EB23" s="128"/>
      <c r="EC23" s="13"/>
      <c r="ED23" s="7"/>
      <c r="EE23" s="7"/>
      <c r="EF23" s="7"/>
      <c r="EG23" s="7"/>
      <c r="EH23" s="7"/>
      <c r="EI23" s="26"/>
      <c r="EJ23" s="11"/>
      <c r="EK23" s="11"/>
      <c r="EL23" s="128"/>
      <c r="EM23" s="13"/>
      <c r="EN23" s="7"/>
      <c r="EO23" s="7"/>
      <c r="EP23" s="7"/>
      <c r="EQ23" s="7"/>
      <c r="ER23" s="7"/>
      <c r="ES23" s="26"/>
      <c r="ET23" s="11"/>
      <c r="EU23" s="11"/>
      <c r="EV23" s="128"/>
      <c r="EW23" s="13"/>
      <c r="EX23" s="7"/>
      <c r="EY23" s="7"/>
      <c r="EZ23" s="7"/>
      <c r="FA23" s="7"/>
      <c r="FB23" s="7"/>
      <c r="FC23" s="26"/>
      <c r="FD23" s="11"/>
      <c r="FE23" s="11"/>
      <c r="FF23" s="128"/>
      <c r="FG23" s="13"/>
      <c r="FH23" s="7"/>
      <c r="FI23" s="7"/>
      <c r="FJ23" s="7"/>
      <c r="FK23" s="7"/>
      <c r="FL23" s="7"/>
      <c r="FM23" s="26"/>
      <c r="FN23" s="11"/>
      <c r="FO23" s="11"/>
      <c r="FP23" s="128"/>
      <c r="FQ23" s="13"/>
      <c r="FR23" s="7"/>
      <c r="FS23" s="7"/>
      <c r="FT23" s="7"/>
      <c r="FU23" s="7"/>
      <c r="FV23" s="7"/>
      <c r="FW23" s="26"/>
      <c r="FX23" s="11"/>
      <c r="FY23" s="11"/>
      <c r="FZ23" s="128"/>
      <c r="GA23" s="13"/>
      <c r="GB23" s="7"/>
      <c r="GC23" s="7"/>
      <c r="GD23" s="7"/>
      <c r="GE23" s="7"/>
      <c r="GF23" s="7"/>
      <c r="GG23" s="26"/>
      <c r="GH23" s="11"/>
      <c r="GI23" s="11"/>
      <c r="GJ23" s="128"/>
      <c r="GK23" s="13"/>
      <c r="GL23" s="7"/>
      <c r="GM23" s="7"/>
      <c r="GN23" s="7"/>
      <c r="GO23" s="7"/>
      <c r="GP23" s="7"/>
      <c r="GQ23" s="26"/>
      <c r="GR23" s="11"/>
      <c r="GS23" s="11"/>
      <c r="GT23" s="128"/>
      <c r="GU23" s="13"/>
      <c r="GV23" s="7"/>
      <c r="GW23" s="7"/>
      <c r="GX23" s="7"/>
      <c r="GY23" s="7"/>
      <c r="GZ23" s="7"/>
      <c r="HA23" s="26"/>
      <c r="HB23" s="11"/>
      <c r="HC23" s="11"/>
      <c r="HD23" s="128"/>
      <c r="HE23" s="13"/>
      <c r="HF23" s="7"/>
      <c r="HG23" s="7"/>
      <c r="HH23" s="7"/>
      <c r="HI23" s="7"/>
      <c r="HJ23" s="7"/>
      <c r="HK23" s="26"/>
      <c r="HL23" s="11"/>
      <c r="HM23" s="11"/>
      <c r="HN23" s="128"/>
      <c r="HO23" s="13"/>
      <c r="HP23" s="7"/>
      <c r="HQ23" s="7"/>
      <c r="HR23" s="7"/>
      <c r="HS23" s="7"/>
      <c r="HT23" s="7"/>
      <c r="HU23" s="26"/>
      <c r="HV23" s="11"/>
      <c r="HW23" s="11"/>
      <c r="HX23" s="128"/>
      <c r="HY23" s="13"/>
      <c r="HZ23" s="7"/>
      <c r="IA23" s="7"/>
      <c r="IB23" s="7"/>
      <c r="IC23" s="7"/>
      <c r="ID23" s="7"/>
      <c r="IE23" s="26"/>
      <c r="IF23" s="11"/>
      <c r="IG23" s="11"/>
      <c r="IH23" s="128"/>
      <c r="II23" s="13"/>
      <c r="IJ23" s="7"/>
      <c r="IK23" s="7"/>
      <c r="IL23" s="7"/>
      <c r="IM23" s="7"/>
      <c r="IN23" s="7"/>
      <c r="IO23" s="26"/>
      <c r="IP23" s="11"/>
      <c r="IQ23" s="11"/>
      <c r="IR23" s="140"/>
      <c r="JB23" s="140"/>
      <c r="JL23" s="140"/>
      <c r="JV23" s="140"/>
      <c r="KF23" s="140"/>
      <c r="KP23" s="140"/>
      <c r="KZ23" s="140"/>
    </row>
    <row xmlns:x14ac="http://schemas.microsoft.com/office/spreadsheetml/2009/9/ac" r="24" s="2" customFormat="true" x14ac:dyDescent="0.25">
      <c r="A24" s="426" t="str">
        <f ca="true">IF(ISBLANK('Data Summary'!A26),"",'Data Summary'!A26)</f>
        <v>BFA_2020_UIS</v>
      </c>
      <c r="B24" s="128"/>
      <c r="C24" s="13"/>
      <c r="D24" s="7"/>
      <c r="E24" s="7"/>
      <c r="F24" s="7"/>
      <c r="G24" s="7"/>
      <c r="H24" s="7"/>
      <c r="I24" s="26"/>
      <c r="J24" s="11"/>
      <c r="K24" s="11"/>
      <c r="L24" s="128"/>
      <c r="M24" s="13"/>
      <c r="N24" s="7"/>
      <c r="O24" s="7"/>
      <c r="P24" s="7"/>
      <c r="Q24" s="7"/>
      <c r="R24" s="7"/>
      <c r="S24" s="26"/>
      <c r="T24" s="11"/>
      <c r="U24" s="11"/>
      <c r="V24" s="128"/>
      <c r="W24" s="13"/>
      <c r="X24" s="7"/>
      <c r="Y24" s="7"/>
      <c r="Z24" s="7"/>
      <c r="AA24" s="7"/>
      <c r="AB24" s="7"/>
      <c r="AC24" s="26"/>
      <c r="AD24" s="11"/>
      <c r="AE24" s="11"/>
      <c r="AF24" s="128"/>
      <c r="AG24" s="13"/>
      <c r="AH24" s="7"/>
      <c r="AI24" s="7"/>
      <c r="AJ24" s="7"/>
      <c r="AK24" s="7"/>
      <c r="AL24" s="7"/>
      <c r="AM24" s="26"/>
      <c r="AN24" s="11"/>
      <c r="AO24" s="11"/>
      <c r="AP24" s="128"/>
      <c r="AQ24" s="13"/>
      <c r="AR24" s="7"/>
      <c r="AS24" s="7"/>
      <c r="AT24" s="7"/>
      <c r="AU24" s="7"/>
      <c r="AV24" s="7"/>
      <c r="AW24" s="26"/>
      <c r="AX24" s="11"/>
      <c r="AY24" s="11"/>
      <c r="AZ24" s="128"/>
      <c r="BA24" s="13"/>
      <c r="BB24" s="7"/>
      <c r="BC24" s="7"/>
      <c r="BD24" s="7"/>
      <c r="BE24" s="7"/>
      <c r="BF24" s="7"/>
      <c r="BG24" s="26"/>
      <c r="BH24" s="11"/>
      <c r="BI24" s="11"/>
      <c r="BJ24" s="128"/>
      <c r="BK24" s="13"/>
      <c r="BL24" s="7"/>
      <c r="BM24" s="7"/>
      <c r="BN24" s="7"/>
      <c r="BO24" s="7"/>
      <c r="BP24" s="7"/>
      <c r="BQ24" s="26"/>
      <c r="BR24" s="11"/>
      <c r="BS24" s="11"/>
      <c r="BT24" s="128"/>
      <c r="BU24" s="13"/>
      <c r="BV24" s="7"/>
      <c r="BW24" s="7"/>
      <c r="BX24" s="7"/>
      <c r="BY24" s="7"/>
      <c r="BZ24" s="7"/>
      <c r="CA24" s="26"/>
      <c r="CB24" s="11"/>
      <c r="CC24" s="11"/>
      <c r="CD24" s="128"/>
      <c r="CE24" s="13"/>
      <c r="CF24" s="7"/>
      <c r="CG24" s="7"/>
      <c r="CH24" s="7"/>
      <c r="CI24" s="7"/>
      <c r="CJ24" s="7"/>
      <c r="CK24" s="26"/>
      <c r="CL24" s="11"/>
      <c r="CM24" s="11"/>
      <c r="CN24" s="128"/>
      <c r="CO24" s="13"/>
      <c r="CP24" s="7"/>
      <c r="CQ24" s="7"/>
      <c r="CR24" s="7"/>
      <c r="CS24" s="7"/>
      <c r="CT24" s="7"/>
      <c r="CU24" s="26"/>
      <c r="CV24" s="11"/>
      <c r="CW24" s="11"/>
      <c r="CX24" s="128"/>
      <c r="CY24" s="13"/>
      <c r="CZ24" s="7"/>
      <c r="DA24" s="7"/>
      <c r="DB24" s="7"/>
      <c r="DC24" s="7"/>
      <c r="DD24" s="7"/>
      <c r="DE24" s="26"/>
      <c r="DF24" s="11"/>
      <c r="DG24" s="11"/>
      <c r="DH24" s="128"/>
      <c r="DI24" s="13"/>
      <c r="DJ24" s="7"/>
      <c r="DK24" s="7"/>
      <c r="DL24" s="7"/>
      <c r="DM24" s="7"/>
      <c r="DN24" s="7"/>
      <c r="DO24" s="26"/>
      <c r="DP24" s="11"/>
      <c r="DQ24" s="11"/>
      <c r="DR24" s="128"/>
      <c r="DS24" s="13"/>
      <c r="DT24" s="7"/>
      <c r="DU24" s="7"/>
      <c r="DV24" s="7"/>
      <c r="DW24" s="7"/>
      <c r="DX24" s="7"/>
      <c r="DY24" s="26"/>
      <c r="DZ24" s="11"/>
      <c r="EA24" s="11"/>
      <c r="EB24" s="128"/>
      <c r="EC24" s="13"/>
      <c r="ED24" s="7"/>
      <c r="EE24" s="7"/>
      <c r="EF24" s="7"/>
      <c r="EG24" s="7"/>
      <c r="EH24" s="7"/>
      <c r="EI24" s="26"/>
      <c r="EJ24" s="11"/>
      <c r="EK24" s="11"/>
      <c r="EL24" s="128"/>
      <c r="EM24" s="13"/>
      <c r="EN24" s="7"/>
      <c r="EO24" s="7"/>
      <c r="EP24" s="7"/>
      <c r="EQ24" s="7"/>
      <c r="ER24" s="7"/>
      <c r="ES24" s="26"/>
      <c r="ET24" s="11"/>
      <c r="EU24" s="11"/>
      <c r="EV24" s="128"/>
      <c r="EW24" s="13"/>
      <c r="EX24" s="7"/>
      <c r="EY24" s="7"/>
      <c r="EZ24" s="7"/>
      <c r="FA24" s="7"/>
      <c r="FB24" s="7"/>
      <c r="FC24" s="26"/>
      <c r="FD24" s="11"/>
      <c r="FE24" s="11"/>
      <c r="FF24" s="128"/>
      <c r="FG24" s="13"/>
      <c r="FH24" s="7"/>
      <c r="FI24" s="7"/>
      <c r="FJ24" s="7"/>
      <c r="FK24" s="7"/>
      <c r="FL24" s="7"/>
      <c r="FM24" s="26"/>
      <c r="FN24" s="11"/>
      <c r="FO24" s="11"/>
      <c r="FP24" s="128"/>
      <c r="FQ24" s="13"/>
      <c r="FR24" s="7"/>
      <c r="FS24" s="7"/>
      <c r="FT24" s="7"/>
      <c r="FU24" s="7"/>
      <c r="FV24" s="7"/>
      <c r="FW24" s="26"/>
      <c r="FX24" s="11"/>
      <c r="FY24" s="11"/>
      <c r="FZ24" s="128"/>
      <c r="GA24" s="13"/>
      <c r="GB24" s="7"/>
      <c r="GC24" s="7"/>
      <c r="GD24" s="7"/>
      <c r="GE24" s="7"/>
      <c r="GF24" s="7"/>
      <c r="GG24" s="26"/>
      <c r="GH24" s="11"/>
      <c r="GI24" s="11"/>
      <c r="GJ24" s="128"/>
      <c r="GK24" s="13"/>
      <c r="GL24" s="7"/>
      <c r="GM24" s="7"/>
      <c r="GN24" s="7"/>
      <c r="GO24" s="7"/>
      <c r="GP24" s="7"/>
      <c r="GQ24" s="26"/>
      <c r="GR24" s="11"/>
      <c r="GS24" s="11"/>
      <c r="GT24" s="128"/>
      <c r="GU24" s="13"/>
      <c r="GV24" s="7"/>
      <c r="GW24" s="7"/>
      <c r="GX24" s="7"/>
      <c r="GY24" s="7"/>
      <c r="GZ24" s="7"/>
      <c r="HA24" s="26"/>
      <c r="HB24" s="11"/>
      <c r="HC24" s="11"/>
      <c r="HD24" s="128"/>
      <c r="HE24" s="13"/>
      <c r="HF24" s="7"/>
      <c r="HG24" s="7"/>
      <c r="HH24" s="7"/>
      <c r="HI24" s="7"/>
      <c r="HJ24" s="7"/>
      <c r="HK24" s="26"/>
      <c r="HL24" s="11"/>
      <c r="HM24" s="11"/>
      <c r="HN24" s="128"/>
      <c r="HO24" s="13"/>
      <c r="HP24" s="7"/>
      <c r="HQ24" s="7"/>
      <c r="HR24" s="7"/>
      <c r="HS24" s="7"/>
      <c r="HT24" s="7"/>
      <c r="HU24" s="26"/>
      <c r="HV24" s="11"/>
      <c r="HW24" s="11"/>
      <c r="HX24" s="128"/>
      <c r="HY24" s="13"/>
      <c r="HZ24" s="7"/>
      <c r="IA24" s="7"/>
      <c r="IB24" s="7"/>
      <c r="IC24" s="7"/>
      <c r="ID24" s="7"/>
      <c r="IE24" s="26"/>
      <c r="IF24" s="11"/>
      <c r="IG24" s="11"/>
      <c r="IH24" s="128"/>
      <c r="II24" s="13"/>
      <c r="IJ24" s="7"/>
      <c r="IK24" s="7"/>
      <c r="IL24" s="7"/>
      <c r="IM24" s="7"/>
      <c r="IN24" s="7"/>
      <c r="IO24" s="26"/>
      <c r="IP24" s="11"/>
      <c r="IQ24" s="11"/>
      <c r="IR24" s="140"/>
      <c r="JB24" s="140"/>
      <c r="JL24" s="140"/>
      <c r="JV24" s="140"/>
      <c r="KF24" s="140"/>
      <c r="KP24" s="140"/>
      <c r="KZ24" s="140"/>
    </row>
    <row xmlns:x14ac="http://schemas.microsoft.com/office/spreadsheetml/2009/9/ac" r="25" s="2" customFormat="true" x14ac:dyDescent="0.25">
      <c r="A25" s="426" t="str">
        <f ca="true">IF(ISBLANK('Data Summary'!A27),"",'Data Summary'!A27)</f>
        <v>BFA_2021_UIS</v>
      </c>
      <c r="B25" s="128"/>
      <c r="C25" s="13"/>
      <c r="D25" s="7"/>
      <c r="E25" s="7"/>
      <c r="F25" s="7"/>
      <c r="G25" s="7"/>
      <c r="H25" s="7"/>
      <c r="I25" s="26"/>
      <c r="J25" s="11"/>
      <c r="K25" s="11"/>
      <c r="L25" s="128"/>
      <c r="M25" s="13"/>
      <c r="N25" s="7"/>
      <c r="O25" s="7"/>
      <c r="P25" s="7"/>
      <c r="Q25" s="7"/>
      <c r="R25" s="7"/>
      <c r="S25" s="26"/>
      <c r="T25" s="11"/>
      <c r="U25" s="11"/>
      <c r="V25" s="128"/>
      <c r="W25" s="13"/>
      <c r="X25" s="7"/>
      <c r="Y25" s="7"/>
      <c r="Z25" s="7"/>
      <c r="AA25" s="7"/>
      <c r="AB25" s="7"/>
      <c r="AC25" s="26"/>
      <c r="AD25" s="11"/>
      <c r="AE25" s="11"/>
      <c r="AF25" s="128"/>
      <c r="AG25" s="13"/>
      <c r="AH25" s="7"/>
      <c r="AI25" s="7"/>
      <c r="AJ25" s="7"/>
      <c r="AK25" s="7"/>
      <c r="AL25" s="7"/>
      <c r="AM25" s="26"/>
      <c r="AN25" s="11"/>
      <c r="AO25" s="11"/>
      <c r="AP25" s="128"/>
      <c r="AQ25" s="13"/>
      <c r="AR25" s="7"/>
      <c r="AS25" s="7"/>
      <c r="AT25" s="7"/>
      <c r="AU25" s="7"/>
      <c r="AV25" s="7"/>
      <c r="AW25" s="26"/>
      <c r="AX25" s="11"/>
      <c r="AY25" s="11"/>
      <c r="AZ25" s="128"/>
      <c r="BA25" s="13"/>
      <c r="BB25" s="7"/>
      <c r="BC25" s="7"/>
      <c r="BD25" s="7"/>
      <c r="BE25" s="7"/>
      <c r="BF25" s="7"/>
      <c r="BG25" s="26"/>
      <c r="BH25" s="11"/>
      <c r="BI25" s="11"/>
      <c r="BJ25" s="128"/>
      <c r="BK25" s="13"/>
      <c r="BL25" s="7"/>
      <c r="BM25" s="7"/>
      <c r="BN25" s="7"/>
      <c r="BO25" s="7"/>
      <c r="BP25" s="7"/>
      <c r="BQ25" s="26"/>
      <c r="BR25" s="11"/>
      <c r="BS25" s="11"/>
      <c r="BT25" s="128"/>
      <c r="BU25" s="13"/>
      <c r="BV25" s="7"/>
      <c r="BW25" s="7"/>
      <c r="BX25" s="7"/>
      <c r="BY25" s="7"/>
      <c r="BZ25" s="7"/>
      <c r="CA25" s="26"/>
      <c r="CB25" s="11"/>
      <c r="CC25" s="11"/>
      <c r="CD25" s="128"/>
      <c r="CE25" s="13"/>
      <c r="CF25" s="7"/>
      <c r="CG25" s="7"/>
      <c r="CH25" s="7"/>
      <c r="CI25" s="7"/>
      <c r="CJ25" s="7"/>
      <c r="CK25" s="26"/>
      <c r="CL25" s="11"/>
      <c r="CM25" s="11"/>
      <c r="CN25" s="128"/>
      <c r="CO25" s="13"/>
      <c r="CP25" s="7"/>
      <c r="CQ25" s="7"/>
      <c r="CR25" s="7"/>
      <c r="CS25" s="7"/>
      <c r="CT25" s="7"/>
      <c r="CU25" s="26"/>
      <c r="CV25" s="11"/>
      <c r="CW25" s="11"/>
      <c r="CX25" s="128"/>
      <c r="CY25" s="13"/>
      <c r="CZ25" s="7"/>
      <c r="DA25" s="7"/>
      <c r="DB25" s="7"/>
      <c r="DC25" s="7"/>
      <c r="DD25" s="7"/>
      <c r="DE25" s="26"/>
      <c r="DF25" s="11"/>
      <c r="DG25" s="11"/>
      <c r="DH25" s="128"/>
      <c r="DI25" s="13"/>
      <c r="DJ25" s="7"/>
      <c r="DK25" s="7"/>
      <c r="DL25" s="7"/>
      <c r="DM25" s="7"/>
      <c r="DN25" s="7"/>
      <c r="DO25" s="26"/>
      <c r="DP25" s="11"/>
      <c r="DQ25" s="11"/>
      <c r="DR25" s="128"/>
      <c r="DS25" s="13"/>
      <c r="DT25" s="7"/>
      <c r="DU25" s="7"/>
      <c r="DV25" s="7"/>
      <c r="DW25" s="7"/>
      <c r="DX25" s="7"/>
      <c r="DY25" s="26"/>
      <c r="DZ25" s="11"/>
      <c r="EA25" s="11"/>
      <c r="EB25" s="128"/>
      <c r="EC25" s="13"/>
      <c r="ED25" s="7"/>
      <c r="EE25" s="7"/>
      <c r="EF25" s="7"/>
      <c r="EG25" s="7"/>
      <c r="EH25" s="7"/>
      <c r="EI25" s="26"/>
      <c r="EJ25" s="11"/>
      <c r="EK25" s="11"/>
      <c r="EL25" s="128"/>
      <c r="EM25" s="13"/>
      <c r="EN25" s="7"/>
      <c r="EO25" s="7"/>
      <c r="EP25" s="7"/>
      <c r="EQ25" s="7"/>
      <c r="ER25" s="7"/>
      <c r="ES25" s="26"/>
      <c r="ET25" s="11"/>
      <c r="EU25" s="11"/>
      <c r="EV25" s="128"/>
      <c r="EW25" s="13"/>
      <c r="EX25" s="7"/>
      <c r="EY25" s="7"/>
      <c r="EZ25" s="7"/>
      <c r="FA25" s="7"/>
      <c r="FB25" s="7"/>
      <c r="FC25" s="26"/>
      <c r="FD25" s="11"/>
      <c r="FE25" s="11"/>
      <c r="FF25" s="128"/>
      <c r="FG25" s="13"/>
      <c r="FH25" s="7"/>
      <c r="FI25" s="7"/>
      <c r="FJ25" s="7"/>
      <c r="FK25" s="7"/>
      <c r="FL25" s="7"/>
      <c r="FM25" s="26"/>
      <c r="FN25" s="11"/>
      <c r="FO25" s="11"/>
      <c r="FP25" s="128"/>
      <c r="FQ25" s="13"/>
      <c r="FR25" s="7"/>
      <c r="FS25" s="7"/>
      <c r="FT25" s="7"/>
      <c r="FU25" s="7"/>
      <c r="FV25" s="7"/>
      <c r="FW25" s="26"/>
      <c r="FX25" s="11"/>
      <c r="FY25" s="11"/>
      <c r="FZ25" s="128"/>
      <c r="GA25" s="13"/>
      <c r="GB25" s="7"/>
      <c r="GC25" s="7"/>
      <c r="GD25" s="7"/>
      <c r="GE25" s="7"/>
      <c r="GF25" s="7"/>
      <c r="GG25" s="26"/>
      <c r="GH25" s="11"/>
      <c r="GI25" s="11"/>
      <c r="GJ25" s="128"/>
      <c r="GK25" s="13"/>
      <c r="GL25" s="7"/>
      <c r="GM25" s="7"/>
      <c r="GN25" s="7"/>
      <c r="GO25" s="7"/>
      <c r="GP25" s="7"/>
      <c r="GQ25" s="26"/>
      <c r="GR25" s="11"/>
      <c r="GS25" s="11"/>
      <c r="GT25" s="128"/>
      <c r="GU25" s="13"/>
      <c r="GV25" s="7"/>
      <c r="GW25" s="7"/>
      <c r="GX25" s="7"/>
      <c r="GY25" s="7"/>
      <c r="GZ25" s="7"/>
      <c r="HA25" s="26"/>
      <c r="HB25" s="11"/>
      <c r="HC25" s="11"/>
      <c r="HD25" s="128"/>
      <c r="HE25" s="13"/>
      <c r="HF25" s="7"/>
      <c r="HG25" s="7"/>
      <c r="HH25" s="7"/>
      <c r="HI25" s="7"/>
      <c r="HJ25" s="7"/>
      <c r="HK25" s="26"/>
      <c r="HL25" s="11"/>
      <c r="HM25" s="11"/>
      <c r="HN25" s="128"/>
      <c r="HO25" s="13"/>
      <c r="HP25" s="7"/>
      <c r="HQ25" s="7"/>
      <c r="HR25" s="7"/>
      <c r="HS25" s="7"/>
      <c r="HT25" s="7"/>
      <c r="HU25" s="26"/>
      <c r="HV25" s="11"/>
      <c r="HW25" s="11"/>
      <c r="HX25" s="128"/>
      <c r="HY25" s="13"/>
      <c r="HZ25" s="7"/>
      <c r="IA25" s="7"/>
      <c r="IB25" s="7"/>
      <c r="IC25" s="7"/>
      <c r="ID25" s="7"/>
      <c r="IE25" s="26"/>
      <c r="IF25" s="11"/>
      <c r="IG25" s="11"/>
      <c r="IH25" s="128"/>
      <c r="II25" s="13"/>
      <c r="IJ25" s="7"/>
      <c r="IK25" s="7"/>
      <c r="IL25" s="7"/>
      <c r="IM25" s="7"/>
      <c r="IN25" s="7"/>
      <c r="IO25" s="26"/>
      <c r="IP25" s="11"/>
      <c r="IQ25" s="11"/>
      <c r="IR25" s="140"/>
      <c r="JB25" s="140"/>
      <c r="JL25" s="140"/>
      <c r="JV25" s="140"/>
      <c r="KF25" s="140"/>
      <c r="KP25" s="140"/>
      <c r="KZ25" s="140"/>
    </row>
    <row xmlns:x14ac="http://schemas.microsoft.com/office/spreadsheetml/2009/9/ac" r="26" s="2" customFormat="true" ht="83.25" customHeight="true" x14ac:dyDescent="0.25">
      <c r="A26" s="426" t="str">
        <f ca="true">IF(ISBLANK('Data Summary'!A28),"",'Data Summary'!A28)</f>
        <v>BFA_2021_EMIS</v>
      </c>
      <c r="B26" s="129" t="s">
        <v>12</v>
      </c>
      <c r="C26" s="621"/>
      <c r="D26" s="618"/>
      <c r="E26" s="618"/>
      <c r="F26" s="618"/>
      <c r="G26" s="618"/>
      <c r="H26" s="618"/>
      <c r="I26" s="619"/>
      <c r="J26" s="11"/>
      <c r="K26" s="11"/>
      <c r="L26" s="129" t="s">
        <v>12</v>
      </c>
      <c r="M26" s="615" t="s">
        <v>229</v>
      </c>
      <c r="N26" s="616"/>
      <c r="O26" s="616"/>
      <c r="P26" s="616"/>
      <c r="Q26" s="616"/>
      <c r="R26" s="616"/>
      <c r="S26" s="617"/>
      <c r="T26" s="11"/>
      <c r="U26" s="11"/>
      <c r="V26" s="129" t="s">
        <v>12</v>
      </c>
      <c r="W26" s="615" t="s">
        <v>229</v>
      </c>
      <c r="X26" s="616"/>
      <c r="Y26" s="616"/>
      <c r="Z26" s="616"/>
      <c r="AA26" s="616"/>
      <c r="AB26" s="616"/>
      <c r="AC26" s="617"/>
      <c r="AD26" s="11"/>
      <c r="AE26" s="11"/>
      <c r="AF26" s="129" t="s">
        <v>12</v>
      </c>
      <c r="AG26" s="621"/>
      <c r="AH26" s="618"/>
      <c r="AI26" s="618"/>
      <c r="AJ26" s="618"/>
      <c r="AK26" s="618"/>
      <c r="AL26" s="618"/>
      <c r="AM26" s="619"/>
      <c r="AN26" s="11"/>
      <c r="AO26" s="11"/>
      <c r="AP26" s="129" t="s">
        <v>12</v>
      </c>
      <c r="AQ26" s="618" t="s">
        <v>197</v>
      </c>
      <c r="AR26" s="618"/>
      <c r="AS26" s="618"/>
      <c r="AT26" s="618"/>
      <c r="AU26" s="618"/>
      <c r="AV26" s="618"/>
      <c r="AW26" s="619"/>
      <c r="AX26" s="11"/>
      <c r="AY26" s="11"/>
      <c r="AZ26" s="129" t="s">
        <v>12</v>
      </c>
      <c r="BA26" s="615" t="s">
        <v>229</v>
      </c>
      <c r="BB26" s="616"/>
      <c r="BC26" s="616"/>
      <c r="BD26" s="616"/>
      <c r="BE26" s="616"/>
      <c r="BF26" s="616"/>
      <c r="BG26" s="617"/>
      <c r="BH26" s="11"/>
      <c r="BI26" s="11"/>
      <c r="BJ26" s="129" t="s">
        <v>12</v>
      </c>
      <c r="BK26" s="615" t="s">
        <v>229</v>
      </c>
      <c r="BL26" s="616"/>
      <c r="BM26" s="616"/>
      <c r="BN26" s="616"/>
      <c r="BO26" s="616"/>
      <c r="BP26" s="616"/>
      <c r="BQ26" s="617"/>
      <c r="BR26" s="11"/>
      <c r="BS26" s="11"/>
      <c r="BT26" s="129" t="s">
        <v>12</v>
      </c>
      <c r="BU26" s="618" t="s">
        <v>197</v>
      </c>
      <c r="BV26" s="618"/>
      <c r="BW26" s="618"/>
      <c r="BX26" s="618"/>
      <c r="BY26" s="618"/>
      <c r="BZ26" s="618"/>
      <c r="CA26" s="619"/>
      <c r="CB26" s="11"/>
      <c r="CC26" s="11"/>
      <c r="CD26" s="129" t="s">
        <v>12</v>
      </c>
      <c r="CE26" s="618" t="s">
        <v>234</v>
      </c>
      <c r="CF26" s="618"/>
      <c r="CG26" s="618"/>
      <c r="CH26" s="618"/>
      <c r="CI26" s="618"/>
      <c r="CJ26" s="618"/>
      <c r="CK26" s="619"/>
      <c r="CL26" s="11"/>
      <c r="CM26" s="11"/>
      <c r="CN26" s="129" t="s">
        <v>12</v>
      </c>
      <c r="CO26" s="618" t="s">
        <v>196</v>
      </c>
      <c r="CP26" s="618"/>
      <c r="CQ26" s="618"/>
      <c r="CR26" s="618"/>
      <c r="CS26" s="618"/>
      <c r="CT26" s="618"/>
      <c r="CU26" s="619"/>
      <c r="CV26" s="11"/>
      <c r="CW26" s="11"/>
      <c r="CX26" s="129" t="s">
        <v>12</v>
      </c>
      <c r="CY26" s="615" t="s">
        <v>198</v>
      </c>
      <c r="CZ26" s="616"/>
      <c r="DA26" s="616"/>
      <c r="DB26" s="616"/>
      <c r="DC26" s="616"/>
      <c r="DD26" s="616"/>
      <c r="DE26" s="617"/>
      <c r="DF26" s="11"/>
      <c r="DG26" s="11"/>
      <c r="DH26" s="129" t="s">
        <v>12</v>
      </c>
      <c r="DI26" s="618" t="s">
        <v>190</v>
      </c>
      <c r="DJ26" s="618"/>
      <c r="DK26" s="618"/>
      <c r="DL26" s="618"/>
      <c r="DM26" s="618"/>
      <c r="DN26" s="618"/>
      <c r="DO26" s="619"/>
      <c r="DP26" s="11"/>
      <c r="DQ26" s="11"/>
      <c r="DR26" s="129" t="s">
        <v>12</v>
      </c>
      <c r="DS26" s="615" t="s">
        <v>235</v>
      </c>
      <c r="DT26" s="616"/>
      <c r="DU26" s="616"/>
      <c r="DV26" s="616"/>
      <c r="DW26" s="616"/>
      <c r="DX26" s="616"/>
      <c r="DY26" s="617"/>
      <c r="DZ26" s="11"/>
      <c r="EA26" s="11"/>
      <c r="EB26" s="129" t="s">
        <v>12</v>
      </c>
      <c r="EC26" s="615" t="s">
        <v>229</v>
      </c>
      <c r="ED26" s="616"/>
      <c r="EE26" s="616"/>
      <c r="EF26" s="616"/>
      <c r="EG26" s="616"/>
      <c r="EH26" s="616"/>
      <c r="EI26" s="617"/>
      <c r="EJ26" s="11"/>
      <c r="EK26" s="11"/>
      <c r="EL26" s="129" t="s">
        <v>12</v>
      </c>
      <c r="EM26" s="615" t="s">
        <v>236</v>
      </c>
      <c r="EN26" s="616"/>
      <c r="EO26" s="616"/>
      <c r="EP26" s="616"/>
      <c r="EQ26" s="616"/>
      <c r="ER26" s="616"/>
      <c r="ES26" s="617"/>
      <c r="ET26" s="11"/>
      <c r="EU26" s="11"/>
      <c r="EV26" s="129" t="s">
        <v>12</v>
      </c>
      <c r="EW26" s="615" t="s">
        <v>326</v>
      </c>
      <c r="EX26" s="616"/>
      <c r="EY26" s="616"/>
      <c r="EZ26" s="616"/>
      <c r="FA26" s="616"/>
      <c r="FB26" s="616"/>
      <c r="FC26" s="617"/>
      <c r="FD26" s="11"/>
      <c r="FE26" s="11"/>
      <c r="FF26" s="129" t="s">
        <v>12</v>
      </c>
      <c r="FG26" s="615" t="s">
        <v>237</v>
      </c>
      <c r="FH26" s="616"/>
      <c r="FI26" s="616"/>
      <c r="FJ26" s="616"/>
      <c r="FK26" s="616"/>
      <c r="FL26" s="616"/>
      <c r="FM26" s="617"/>
      <c r="FN26" s="11"/>
      <c r="FO26" s="11"/>
      <c r="FP26" s="129" t="s">
        <v>12</v>
      </c>
      <c r="FQ26" s="615" t="s">
        <v>286</v>
      </c>
      <c r="FR26" s="616"/>
      <c r="FS26" s="616"/>
      <c r="FT26" s="616"/>
      <c r="FU26" s="616"/>
      <c r="FV26" s="616"/>
      <c r="FW26" s="617"/>
      <c r="FX26" s="11"/>
      <c r="FY26" s="11"/>
      <c r="FZ26" s="129" t="s">
        <v>12</v>
      </c>
      <c r="GA26" s="615" t="s">
        <v>288</v>
      </c>
      <c r="GB26" s="616"/>
      <c r="GC26" s="616"/>
      <c r="GD26" s="616"/>
      <c r="GE26" s="616"/>
      <c r="GF26" s="616"/>
      <c r="GG26" s="617"/>
      <c r="GH26" s="11"/>
      <c r="GI26" s="11"/>
      <c r="GJ26" s="129" t="s">
        <v>12</v>
      </c>
      <c r="GK26" s="615" t="s">
        <v>288</v>
      </c>
      <c r="GL26" s="616"/>
      <c r="GM26" s="616"/>
      <c r="GN26" s="616"/>
      <c r="GO26" s="616"/>
      <c r="GP26" s="616"/>
      <c r="GQ26" s="617"/>
      <c r="GR26" s="11"/>
      <c r="GS26" s="11"/>
      <c r="GT26" s="129" t="s">
        <v>12</v>
      </c>
      <c r="GU26" s="615" t="s">
        <v>292</v>
      </c>
      <c r="GV26" s="616"/>
      <c r="GW26" s="616"/>
      <c r="GX26" s="616"/>
      <c r="GY26" s="616"/>
      <c r="GZ26" s="616"/>
      <c r="HA26" s="617"/>
      <c r="HB26" s="11"/>
      <c r="HC26" s="11"/>
      <c r="HD26" s="129" t="s">
        <v>12</v>
      </c>
      <c r="HE26" s="615" t="s">
        <v>323</v>
      </c>
      <c r="HF26" s="616"/>
      <c r="HG26" s="616"/>
      <c r="HH26" s="616"/>
      <c r="HI26" s="616"/>
      <c r="HJ26" s="616"/>
      <c r="HK26" s="617"/>
      <c r="HL26" s="11"/>
      <c r="HM26" s="11"/>
      <c r="HN26" s="129" t="s">
        <v>12</v>
      </c>
      <c r="HO26" s="615" t="s">
        <v>288</v>
      </c>
      <c r="HP26" s="616"/>
      <c r="HQ26" s="616"/>
      <c r="HR26" s="616"/>
      <c r="HS26" s="616"/>
      <c r="HT26" s="616"/>
      <c r="HU26" s="617"/>
      <c r="HV26" s="11"/>
      <c r="HW26" s="11"/>
      <c r="HX26" s="129" t="s">
        <v>12</v>
      </c>
      <c r="HY26" s="615" t="s">
        <v>288</v>
      </c>
      <c r="HZ26" s="616"/>
      <c r="IA26" s="616"/>
      <c r="IB26" s="616"/>
      <c r="IC26" s="616"/>
      <c r="ID26" s="616"/>
      <c r="IE26" s="617"/>
      <c r="IF26" s="11"/>
      <c r="IG26" s="11"/>
      <c r="IH26" s="129" t="s">
        <v>12</v>
      </c>
      <c r="II26" s="615" t="s">
        <v>323</v>
      </c>
      <c r="IJ26" s="616"/>
      <c r="IK26" s="616"/>
      <c r="IL26" s="616"/>
      <c r="IM26" s="616"/>
      <c r="IN26" s="616"/>
      <c r="IO26" s="617"/>
      <c r="IP26" s="11"/>
      <c r="IQ26" s="11"/>
      <c r="IR26" s="140"/>
      <c r="JB26" s="140"/>
      <c r="JL26" s="140"/>
      <c r="JV26" s="140"/>
      <c r="KF26" s="140"/>
      <c r="KP26" s="140"/>
      <c r="KZ26" s="140"/>
    </row>
    <row xmlns:x14ac="http://schemas.microsoft.com/office/spreadsheetml/2009/9/ac" r="27" s="2" customFormat="true" ht="15.75" customHeight="true" x14ac:dyDescent="0.25">
      <c r="A27" s="426" t="str">
        <f ca="true">IF(ISBLANK('Data Summary'!A29),"",'Data Summary'!A29)</f>
        <v>BFA_2022_EMIS</v>
      </c>
      <c r="B27" s="129"/>
      <c r="C27" s="64" t="s">
        <v>120</v>
      </c>
      <c r="D27" s="111"/>
      <c r="E27" s="111"/>
      <c r="F27" s="111"/>
      <c r="G27" s="111"/>
      <c r="H27" s="111"/>
      <c r="I27" s="102"/>
      <c r="J27" s="11"/>
      <c r="K27" s="11"/>
      <c r="L27" s="129"/>
      <c r="M27" s="64" t="s">
        <v>120</v>
      </c>
      <c r="N27" s="52" t="s">
        <v>162</v>
      </c>
      <c r="O27" s="52" t="s">
        <v>162</v>
      </c>
      <c r="P27" s="52" t="s">
        <v>162</v>
      </c>
      <c r="Q27" s="52" t="s">
        <v>162</v>
      </c>
      <c r="R27" s="52" t="s">
        <v>162</v>
      </c>
      <c r="S27" s="100"/>
      <c r="T27" s="11"/>
      <c r="U27" s="11"/>
      <c r="V27" s="129"/>
      <c r="W27" s="64" t="s">
        <v>120</v>
      </c>
      <c r="X27" s="52" t="s">
        <v>162</v>
      </c>
      <c r="Y27" s="52" t="s">
        <v>162</v>
      </c>
      <c r="Z27" s="52" t="s">
        <v>162</v>
      </c>
      <c r="AA27" s="52" t="s">
        <v>162</v>
      </c>
      <c r="AB27" s="52" t="s">
        <v>162</v>
      </c>
      <c r="AC27" s="100"/>
      <c r="AD27" s="11"/>
      <c r="AE27" s="11"/>
      <c r="AF27" s="129"/>
      <c r="AG27" s="64" t="s">
        <v>120</v>
      </c>
      <c r="AH27" s="111"/>
      <c r="AI27" s="111"/>
      <c r="AJ27" s="111"/>
      <c r="AK27" s="111"/>
      <c r="AL27" s="111"/>
      <c r="AM27" s="102"/>
      <c r="AN27" s="11"/>
      <c r="AO27" s="11"/>
      <c r="AP27" s="129"/>
      <c r="AQ27" s="64" t="s">
        <v>120</v>
      </c>
      <c r="AR27" s="111"/>
      <c r="AS27" s="111"/>
      <c r="AT27" s="111"/>
      <c r="AU27" s="111"/>
      <c r="AV27" s="111"/>
      <c r="AW27" s="102"/>
      <c r="AX27" s="11"/>
      <c r="AY27" s="11"/>
      <c r="AZ27" s="129"/>
      <c r="BA27" s="64" t="s">
        <v>120</v>
      </c>
      <c r="BB27" s="52" t="s">
        <v>162</v>
      </c>
      <c r="BC27" s="52" t="s">
        <v>162</v>
      </c>
      <c r="BD27" s="52" t="s">
        <v>162</v>
      </c>
      <c r="BE27" s="52" t="s">
        <v>162</v>
      </c>
      <c r="BF27" s="52" t="s">
        <v>162</v>
      </c>
      <c r="BG27" s="100"/>
      <c r="BH27" s="11"/>
      <c r="BI27" s="11"/>
      <c r="BJ27" s="129"/>
      <c r="BK27" s="64" t="s">
        <v>120</v>
      </c>
      <c r="BL27" s="52" t="s">
        <v>162</v>
      </c>
      <c r="BM27" s="52" t="s">
        <v>162</v>
      </c>
      <c r="BN27" s="52" t="s">
        <v>162</v>
      </c>
      <c r="BO27" s="52" t="s">
        <v>162</v>
      </c>
      <c r="BP27" s="52" t="s">
        <v>162</v>
      </c>
      <c r="BQ27" s="100"/>
      <c r="BR27" s="11"/>
      <c r="BS27" s="11"/>
      <c r="BT27" s="129"/>
      <c r="BU27" s="64" t="s">
        <v>120</v>
      </c>
      <c r="BV27" s="111"/>
      <c r="BW27" s="111"/>
      <c r="BX27" s="111"/>
      <c r="BY27" s="111"/>
      <c r="BZ27" s="111"/>
      <c r="CA27" s="102"/>
      <c r="CB27" s="11"/>
      <c r="CC27" s="11"/>
      <c r="CD27" s="129"/>
      <c r="CE27" s="64" t="s">
        <v>120</v>
      </c>
      <c r="CF27" s="111"/>
      <c r="CG27" s="111"/>
      <c r="CH27" s="111"/>
      <c r="CI27" s="111"/>
      <c r="CJ27" s="111"/>
      <c r="CK27" s="102"/>
      <c r="CL27" s="11"/>
      <c r="CM27" s="11"/>
      <c r="CN27" s="129"/>
      <c r="CO27" s="64" t="s">
        <v>120</v>
      </c>
      <c r="CP27" s="111"/>
      <c r="CQ27" s="111"/>
      <c r="CR27" s="111"/>
      <c r="CS27" s="111"/>
      <c r="CT27" s="111"/>
      <c r="CU27" s="155"/>
      <c r="CV27" s="11"/>
      <c r="CW27" s="11"/>
      <c r="CX27" s="129"/>
      <c r="CY27" s="64" t="s">
        <v>120</v>
      </c>
      <c r="CZ27" s="52"/>
      <c r="DA27" s="52"/>
      <c r="DB27" s="52"/>
      <c r="DC27" s="52"/>
      <c r="DD27" s="52"/>
      <c r="DE27" s="100"/>
      <c r="DF27" s="11"/>
      <c r="DG27" s="11"/>
      <c r="DH27" s="129"/>
      <c r="DI27" s="64" t="s">
        <v>120</v>
      </c>
      <c r="DJ27" s="111"/>
      <c r="DK27" s="111"/>
      <c r="DL27" s="111"/>
      <c r="DM27" s="111"/>
      <c r="DN27" s="111"/>
      <c r="DO27" s="124"/>
      <c r="DP27" s="11"/>
      <c r="DQ27" s="11"/>
      <c r="DR27" s="129"/>
      <c r="DS27" s="64" t="s">
        <v>120</v>
      </c>
      <c r="DT27" s="111"/>
      <c r="DU27" s="111"/>
      <c r="DV27" s="111"/>
      <c r="DW27" s="111"/>
      <c r="DX27" s="111"/>
      <c r="DY27" s="154"/>
      <c r="DZ27" s="11"/>
      <c r="EA27" s="11"/>
      <c r="EB27" s="129"/>
      <c r="EC27" s="64" t="s">
        <v>120</v>
      </c>
      <c r="ED27" s="111"/>
      <c r="EE27" s="111"/>
      <c r="EF27" s="111"/>
      <c r="EG27" s="111"/>
      <c r="EH27" s="111"/>
      <c r="EI27" s="200"/>
      <c r="EJ27" s="11"/>
      <c r="EK27" s="11"/>
      <c r="EL27" s="129"/>
      <c r="EM27" s="64" t="s">
        <v>120</v>
      </c>
      <c r="EN27" s="111"/>
      <c r="EO27" s="111"/>
      <c r="EP27" s="111"/>
      <c r="EQ27" s="111"/>
      <c r="ER27" s="111"/>
      <c r="ES27" s="200"/>
      <c r="ET27" s="11"/>
      <c r="EU27" s="11"/>
      <c r="EV27" s="129"/>
      <c r="EW27" s="64" t="s">
        <v>120</v>
      </c>
      <c r="EX27" s="111"/>
      <c r="EY27" s="111"/>
      <c r="EZ27" s="111"/>
      <c r="FA27" s="111"/>
      <c r="FB27" s="111"/>
      <c r="FC27" s="424"/>
      <c r="FD27" s="11"/>
      <c r="FE27" s="11"/>
      <c r="FF27" s="129"/>
      <c r="FG27" s="64" t="s">
        <v>120</v>
      </c>
      <c r="FH27" s="111"/>
      <c r="FI27" s="111"/>
      <c r="FJ27" s="111"/>
      <c r="FK27" s="111"/>
      <c r="FL27" s="111"/>
      <c r="FM27" s="200"/>
      <c r="FN27" s="11"/>
      <c r="FO27" s="11"/>
      <c r="FP27" s="129"/>
      <c r="FQ27" s="64" t="s">
        <v>120</v>
      </c>
      <c r="FR27" s="111"/>
      <c r="FS27" s="111"/>
      <c r="FT27" s="111"/>
      <c r="FU27" s="111"/>
      <c r="FV27" s="111"/>
      <c r="FW27" s="413"/>
      <c r="FX27" s="11"/>
      <c r="FY27" s="11"/>
      <c r="FZ27" s="129"/>
      <c r="GA27" s="64" t="s">
        <v>120</v>
      </c>
      <c r="GB27" s="111"/>
      <c r="GC27" s="111"/>
      <c r="GD27" s="111"/>
      <c r="GE27" s="111"/>
      <c r="GF27" s="111"/>
      <c r="GG27" s="413"/>
      <c r="GH27" s="11"/>
      <c r="GI27" s="11"/>
      <c r="GJ27" s="129"/>
      <c r="GK27" s="64" t="s">
        <v>120</v>
      </c>
      <c r="GL27" s="52"/>
      <c r="GM27" s="52"/>
      <c r="GN27" s="52"/>
      <c r="GO27" s="52"/>
      <c r="GP27" s="52"/>
      <c r="GQ27" s="100"/>
      <c r="GR27" s="11"/>
      <c r="GS27" s="11"/>
      <c r="GT27" s="129"/>
      <c r="GU27" s="64" t="s">
        <v>120</v>
      </c>
      <c r="GV27" s="111"/>
      <c r="GW27" s="111"/>
      <c r="GX27" s="111"/>
      <c r="GY27" s="111"/>
      <c r="GZ27" s="111"/>
      <c r="HA27" s="422"/>
      <c r="HB27" s="11"/>
      <c r="HC27" s="11"/>
      <c r="HD27" s="129"/>
      <c r="HE27" s="64" t="s">
        <v>120</v>
      </c>
      <c r="HF27" s="111"/>
      <c r="HG27" s="111"/>
      <c r="HH27" s="111"/>
      <c r="HI27" s="111"/>
      <c r="HJ27" s="111"/>
      <c r="HK27" s="454"/>
      <c r="HL27" s="11"/>
      <c r="HM27" s="11"/>
      <c r="HN27" s="129"/>
      <c r="HO27" s="64" t="s">
        <v>120</v>
      </c>
      <c r="HP27" s="52"/>
      <c r="HQ27" s="52"/>
      <c r="HR27" s="52"/>
      <c r="HS27" s="52"/>
      <c r="HT27" s="52"/>
      <c r="HU27" s="100"/>
      <c r="HV27" s="11"/>
      <c r="HW27" s="11"/>
      <c r="HX27" s="129"/>
      <c r="HY27" s="64" t="s">
        <v>120</v>
      </c>
      <c r="HZ27" s="52"/>
      <c r="IA27" s="52"/>
      <c r="IB27" s="52"/>
      <c r="IC27" s="52"/>
      <c r="ID27" s="52"/>
      <c r="IE27" s="100"/>
      <c r="IF27" s="11"/>
      <c r="IG27" s="11"/>
      <c r="IH27" s="129"/>
      <c r="II27" s="64" t="s">
        <v>120</v>
      </c>
      <c r="IJ27" s="111"/>
      <c r="IK27" s="111"/>
      <c r="IL27" s="111"/>
      <c r="IM27" s="111"/>
      <c r="IN27" s="111"/>
      <c r="IO27" s="456"/>
      <c r="IP27" s="11"/>
      <c r="IQ27" s="11"/>
      <c r="IR27" s="140"/>
      <c r="JB27" s="140"/>
      <c r="JL27" s="140"/>
      <c r="JV27" s="140"/>
      <c r="KF27" s="140"/>
      <c r="KP27" s="140"/>
      <c r="KZ27" s="140"/>
    </row>
    <row xmlns:x14ac="http://schemas.microsoft.com/office/spreadsheetml/2009/9/ac" r="28" s="2" customFormat="true" ht="15.75" customHeight="true" x14ac:dyDescent="0.25">
      <c r="A28" s="426" t="str">
        <f ca="true">IF(ISBLANK('Data Summary'!A30),"",'Data Summary'!A30)</f>
        <v>BFA_2022_UIS</v>
      </c>
      <c r="B28" s="129"/>
      <c r="C28" s="64" t="s">
        <v>102</v>
      </c>
      <c r="D28" s="52"/>
      <c r="E28" s="52"/>
      <c r="F28" s="52"/>
      <c r="G28" s="52"/>
      <c r="H28" s="52"/>
      <c r="I28" s="100" t="s">
        <v>162</v>
      </c>
      <c r="J28" s="11"/>
      <c r="K28" s="11"/>
      <c r="L28" s="129"/>
      <c r="M28" s="64" t="s">
        <v>102</v>
      </c>
      <c r="N28" s="52"/>
      <c r="O28" s="52"/>
      <c r="P28" s="52"/>
      <c r="Q28" s="52"/>
      <c r="R28" s="52"/>
      <c r="S28" s="100"/>
      <c r="T28" s="11"/>
      <c r="U28" s="11"/>
      <c r="V28" s="129"/>
      <c r="W28" s="64" t="s">
        <v>102</v>
      </c>
      <c r="X28" s="52"/>
      <c r="Y28" s="52"/>
      <c r="Z28" s="52"/>
      <c r="AA28" s="52"/>
      <c r="AB28" s="52"/>
      <c r="AC28" s="100"/>
      <c r="AD28" s="11"/>
      <c r="AE28" s="11"/>
      <c r="AF28" s="129"/>
      <c r="AG28" s="64" t="s">
        <v>102</v>
      </c>
      <c r="AH28" s="70"/>
      <c r="AI28" s="52"/>
      <c r="AJ28" s="52"/>
      <c r="AK28" s="52"/>
      <c r="AL28" s="52"/>
      <c r="AM28" s="100" t="s">
        <v>162</v>
      </c>
      <c r="AN28" s="11"/>
      <c r="AO28" s="11"/>
      <c r="AP28" s="129"/>
      <c r="AQ28" s="64" t="s">
        <v>102</v>
      </c>
      <c r="AR28" s="52" t="s">
        <v>162</v>
      </c>
      <c r="AS28" s="52"/>
      <c r="AT28" s="52"/>
      <c r="AU28" s="52"/>
      <c r="AV28" s="52" t="s">
        <v>162</v>
      </c>
      <c r="AW28" s="100" t="s">
        <v>162</v>
      </c>
      <c r="AX28" s="11"/>
      <c r="AY28" s="11"/>
      <c r="AZ28" s="129"/>
      <c r="BA28" s="64" t="s">
        <v>102</v>
      </c>
      <c r="BB28" s="52"/>
      <c r="BC28" s="52"/>
      <c r="BD28" s="52"/>
      <c r="BE28" s="52"/>
      <c r="BF28" s="52"/>
      <c r="BG28" s="100"/>
      <c r="BH28" s="11"/>
      <c r="BI28" s="11"/>
      <c r="BJ28" s="129"/>
      <c r="BK28" s="64" t="s">
        <v>102</v>
      </c>
      <c r="BL28" s="52"/>
      <c r="BM28" s="52"/>
      <c r="BN28" s="52"/>
      <c r="BO28" s="52"/>
      <c r="BP28" s="52"/>
      <c r="BQ28" s="100"/>
      <c r="BR28" s="11"/>
      <c r="BS28" s="11"/>
      <c r="BT28" s="129"/>
      <c r="BU28" s="64" t="s">
        <v>102</v>
      </c>
      <c r="BV28" s="70" t="s">
        <v>162</v>
      </c>
      <c r="BW28" s="52"/>
      <c r="BX28" s="52"/>
      <c r="BY28" s="52"/>
      <c r="BZ28" s="52" t="s">
        <v>162</v>
      </c>
      <c r="CA28" s="100" t="s">
        <v>162</v>
      </c>
      <c r="CB28" s="11"/>
      <c r="CC28" s="11"/>
      <c r="CD28" s="129"/>
      <c r="CE28" s="64" t="s">
        <v>102</v>
      </c>
      <c r="CF28" s="70" t="s">
        <v>165</v>
      </c>
      <c r="CG28" s="52"/>
      <c r="CH28" s="52"/>
      <c r="CI28" s="52"/>
      <c r="CJ28" s="52" t="s">
        <v>165</v>
      </c>
      <c r="CK28" s="100" t="s">
        <v>165</v>
      </c>
      <c r="CL28" s="11"/>
      <c r="CM28" s="11"/>
      <c r="CN28" s="129"/>
      <c r="CO28" s="64" t="s">
        <v>102</v>
      </c>
      <c r="CP28" s="70" t="s">
        <v>162</v>
      </c>
      <c r="CQ28" s="52"/>
      <c r="CR28" s="52"/>
      <c r="CS28" s="52" t="s">
        <v>162</v>
      </c>
      <c r="CT28" s="52" t="s">
        <v>162</v>
      </c>
      <c r="CU28" s="100" t="s">
        <v>162</v>
      </c>
      <c r="CV28" s="11"/>
      <c r="CW28" s="11"/>
      <c r="CX28" s="129"/>
      <c r="CY28" s="64" t="s">
        <v>102</v>
      </c>
      <c r="CZ28" s="70" t="s">
        <v>165</v>
      </c>
      <c r="DA28" s="52"/>
      <c r="DB28" s="52"/>
      <c r="DC28" s="52"/>
      <c r="DD28" s="52" t="s">
        <v>165</v>
      </c>
      <c r="DE28" s="100" t="s">
        <v>165</v>
      </c>
      <c r="DF28" s="11"/>
      <c r="DG28" s="11"/>
      <c r="DH28" s="129"/>
      <c r="DI28" s="64" t="s">
        <v>102</v>
      </c>
      <c r="DJ28" s="70" t="s">
        <v>162</v>
      </c>
      <c r="DK28" s="52" t="s">
        <v>162</v>
      </c>
      <c r="DL28" s="52" t="s">
        <v>162</v>
      </c>
      <c r="DM28" s="52" t="s">
        <v>162</v>
      </c>
      <c r="DN28" s="52" t="s">
        <v>162</v>
      </c>
      <c r="DO28" s="100" t="s">
        <v>162</v>
      </c>
      <c r="DP28" s="11"/>
      <c r="DQ28" s="11"/>
      <c r="DR28" s="129"/>
      <c r="DS28" s="64" t="s">
        <v>102</v>
      </c>
      <c r="DT28" s="70"/>
      <c r="DU28" s="52"/>
      <c r="DV28" s="52"/>
      <c r="DW28" s="52"/>
      <c r="DX28" s="52"/>
      <c r="DY28" s="100"/>
      <c r="DZ28" s="11"/>
      <c r="EA28" s="11"/>
      <c r="EB28" s="129"/>
      <c r="EC28" s="64" t="s">
        <v>102</v>
      </c>
      <c r="ED28" s="70" t="s">
        <v>162</v>
      </c>
      <c r="EE28" s="52" t="s">
        <v>162</v>
      </c>
      <c r="EF28" s="52" t="s">
        <v>162</v>
      </c>
      <c r="EG28" s="52" t="s">
        <v>162</v>
      </c>
      <c r="EH28" s="52" t="s">
        <v>162</v>
      </c>
      <c r="EI28" s="100"/>
      <c r="EJ28" s="11"/>
      <c r="EK28" s="11"/>
      <c r="EL28" s="129"/>
      <c r="EM28" s="64" t="s">
        <v>102</v>
      </c>
      <c r="EN28" s="70"/>
      <c r="EO28" s="52"/>
      <c r="EP28" s="52"/>
      <c r="EQ28" s="52"/>
      <c r="ER28" s="52"/>
      <c r="ES28" s="100"/>
      <c r="ET28" s="11"/>
      <c r="EU28" s="11"/>
      <c r="EV28" s="129"/>
      <c r="EW28" s="64" t="s">
        <v>102</v>
      </c>
      <c r="EX28" s="70" t="s">
        <v>165</v>
      </c>
      <c r="EY28" s="52" t="s">
        <v>165</v>
      </c>
      <c r="EZ28" s="52" t="s">
        <v>165</v>
      </c>
      <c r="FA28" s="52" t="s">
        <v>165</v>
      </c>
      <c r="FB28" s="52" t="s">
        <v>165</v>
      </c>
      <c r="FC28" s="100" t="s">
        <v>165</v>
      </c>
      <c r="FD28" s="11"/>
      <c r="FE28" s="11"/>
      <c r="FF28" s="129"/>
      <c r="FG28" s="64" t="s">
        <v>102</v>
      </c>
      <c r="FH28" s="70"/>
      <c r="FI28" s="52"/>
      <c r="FJ28" s="52"/>
      <c r="FK28" s="52"/>
      <c r="FL28" s="52"/>
      <c r="FM28" s="100"/>
      <c r="FN28" s="11"/>
      <c r="FO28" s="11"/>
      <c r="FP28" s="129"/>
      <c r="FQ28" s="64" t="s">
        <v>102</v>
      </c>
      <c r="FR28" s="70"/>
      <c r="FS28" s="52"/>
      <c r="FT28" s="52"/>
      <c r="FU28" s="52"/>
      <c r="FV28" s="52"/>
      <c r="FW28" s="100"/>
      <c r="FX28" s="11"/>
      <c r="FY28" s="11"/>
      <c r="FZ28" s="129"/>
      <c r="GA28" s="64" t="s">
        <v>102</v>
      </c>
      <c r="GB28" s="70" t="s">
        <v>162</v>
      </c>
      <c r="GC28" s="52" t="s">
        <v>162</v>
      </c>
      <c r="GD28" s="52" t="s">
        <v>162</v>
      </c>
      <c r="GE28" s="52" t="s">
        <v>162</v>
      </c>
      <c r="GF28" s="52" t="s">
        <v>162</v>
      </c>
      <c r="GG28" s="100" t="s">
        <v>162</v>
      </c>
      <c r="GH28" s="11"/>
      <c r="GI28" s="11"/>
      <c r="GJ28" s="129"/>
      <c r="GK28" s="64" t="s">
        <v>102</v>
      </c>
      <c r="GL28" s="52" t="s">
        <v>162</v>
      </c>
      <c r="GM28" s="52" t="s">
        <v>162</v>
      </c>
      <c r="GN28" s="52" t="s">
        <v>162</v>
      </c>
      <c r="GO28" s="52" t="s">
        <v>162</v>
      </c>
      <c r="GP28" s="52" t="s">
        <v>162</v>
      </c>
      <c r="GQ28" s="100" t="s">
        <v>162</v>
      </c>
      <c r="GR28" s="11"/>
      <c r="GS28" s="11"/>
      <c r="GT28" s="129"/>
      <c r="GU28" s="64" t="s">
        <v>102</v>
      </c>
      <c r="GV28" s="70"/>
      <c r="GW28" s="52"/>
      <c r="GX28" s="52"/>
      <c r="GY28" s="52"/>
      <c r="GZ28" s="52"/>
      <c r="HA28" s="100"/>
      <c r="HB28" s="11"/>
      <c r="HC28" s="11"/>
      <c r="HD28" s="129"/>
      <c r="HE28" s="64" t="s">
        <v>102</v>
      </c>
      <c r="HF28" s="70"/>
      <c r="HG28" s="52"/>
      <c r="HH28" s="52"/>
      <c r="HI28" s="52"/>
      <c r="HJ28" s="52"/>
      <c r="HK28" s="100"/>
      <c r="HL28" s="11"/>
      <c r="HM28" s="11"/>
      <c r="HN28" s="129"/>
      <c r="HO28" s="64" t="s">
        <v>102</v>
      </c>
      <c r="HP28" s="52" t="s">
        <v>162</v>
      </c>
      <c r="HQ28" s="52" t="s">
        <v>162</v>
      </c>
      <c r="HR28" s="52" t="s">
        <v>162</v>
      </c>
      <c r="HS28" s="52" t="s">
        <v>162</v>
      </c>
      <c r="HT28" s="52" t="s">
        <v>162</v>
      </c>
      <c r="HU28" s="100" t="s">
        <v>162</v>
      </c>
      <c r="HV28" s="11"/>
      <c r="HW28" s="11"/>
      <c r="HX28" s="129"/>
      <c r="HY28" s="64" t="s">
        <v>102</v>
      </c>
      <c r="HZ28" s="52" t="s">
        <v>162</v>
      </c>
      <c r="IA28" s="52" t="s">
        <v>162</v>
      </c>
      <c r="IB28" s="52" t="s">
        <v>162</v>
      </c>
      <c r="IC28" s="52" t="s">
        <v>162</v>
      </c>
      <c r="ID28" s="52" t="s">
        <v>162</v>
      </c>
      <c r="IE28" s="100" t="s">
        <v>162</v>
      </c>
      <c r="IF28" s="11"/>
      <c r="IG28" s="11"/>
      <c r="IH28" s="129"/>
      <c r="II28" s="64" t="s">
        <v>102</v>
      </c>
      <c r="IJ28" s="70"/>
      <c r="IK28" s="52"/>
      <c r="IL28" s="52"/>
      <c r="IM28" s="52"/>
      <c r="IN28" s="52"/>
      <c r="IO28" s="100"/>
      <c r="IP28" s="11"/>
      <c r="IQ28" s="11"/>
      <c r="IR28" s="140"/>
      <c r="JB28" s="140"/>
      <c r="JL28" s="140"/>
      <c r="JV28" s="140"/>
      <c r="KF28" s="140"/>
      <c r="KP28" s="140"/>
      <c r="KZ28" s="140"/>
    </row>
    <row xmlns:x14ac="http://schemas.microsoft.com/office/spreadsheetml/2009/9/ac" r="29" ht="15.75" customHeight="true" x14ac:dyDescent="0.25">
      <c r="A29" s="427" t="str">
        <f ca="true">IF(ISBLANK('Data Summary'!A31),"",'Data Summary'!A31)</f>
        <v/>
      </c>
      <c r="B29" s="129"/>
      <c r="C29" s="64" t="s">
        <v>163</v>
      </c>
      <c r="D29" s="52"/>
      <c r="E29" s="52"/>
      <c r="F29" s="52"/>
      <c r="G29" s="52"/>
      <c r="H29" s="52"/>
      <c r="I29" s="100"/>
      <c r="J29" s="11"/>
      <c r="K29" s="11"/>
      <c r="L29" s="129"/>
      <c r="M29" s="64" t="s">
        <v>163</v>
      </c>
      <c r="N29" s="52"/>
      <c r="O29" s="52"/>
      <c r="P29" s="52"/>
      <c r="Q29" s="52"/>
      <c r="R29" s="52"/>
      <c r="S29" s="100"/>
      <c r="T29" s="11"/>
      <c r="U29" s="11"/>
      <c r="V29" s="129"/>
      <c r="W29" s="64" t="s">
        <v>163</v>
      </c>
      <c r="X29" s="52"/>
      <c r="Y29" s="52"/>
      <c r="Z29" s="52"/>
      <c r="AA29" s="52"/>
      <c r="AB29" s="52"/>
      <c r="AC29" s="100"/>
      <c r="AD29" s="11"/>
      <c r="AE29" s="11"/>
      <c r="AF29" s="129"/>
      <c r="AG29" s="64" t="s">
        <v>103</v>
      </c>
      <c r="AH29" s="52"/>
      <c r="AI29" s="52"/>
      <c r="AJ29" s="52"/>
      <c r="AK29" s="52"/>
      <c r="AL29" s="52"/>
      <c r="AM29" s="100"/>
      <c r="AN29" s="11"/>
      <c r="AO29" s="11"/>
      <c r="AP29" s="129"/>
      <c r="AQ29" s="64" t="s">
        <v>163</v>
      </c>
      <c r="AR29" s="52"/>
      <c r="AS29" s="52"/>
      <c r="AT29" s="52"/>
      <c r="AU29" s="52"/>
      <c r="AV29" s="52"/>
      <c r="AW29" s="100"/>
      <c r="AX29" s="11"/>
      <c r="AY29" s="11"/>
      <c r="AZ29" s="129"/>
      <c r="BA29" s="64" t="s">
        <v>163</v>
      </c>
      <c r="BB29" s="52"/>
      <c r="BC29" s="52"/>
      <c r="BD29" s="52"/>
      <c r="BE29" s="52"/>
      <c r="BF29" s="52"/>
      <c r="BG29" s="100"/>
      <c r="BH29" s="11"/>
      <c r="BI29" s="11"/>
      <c r="BJ29" s="129"/>
      <c r="BK29" s="64" t="s">
        <v>163</v>
      </c>
      <c r="BL29" s="52"/>
      <c r="BM29" s="52"/>
      <c r="BN29" s="52"/>
      <c r="BO29" s="52"/>
      <c r="BP29" s="52"/>
      <c r="BQ29" s="100"/>
      <c r="BR29" s="11"/>
      <c r="BS29" s="11"/>
      <c r="BT29" s="129"/>
      <c r="BU29" s="64" t="s">
        <v>103</v>
      </c>
      <c r="BV29" s="52"/>
      <c r="BW29" s="52"/>
      <c r="BX29" s="52"/>
      <c r="BY29" s="52"/>
      <c r="BZ29" s="52"/>
      <c r="CA29" s="100"/>
      <c r="CB29" s="11"/>
      <c r="CC29" s="11"/>
      <c r="CD29" s="129"/>
      <c r="CE29" s="64" t="s">
        <v>103</v>
      </c>
      <c r="CF29" s="52"/>
      <c r="CG29" s="52"/>
      <c r="CH29" s="52"/>
      <c r="CI29" s="52"/>
      <c r="CJ29" s="52"/>
      <c r="CK29" s="100"/>
      <c r="CL29" s="11"/>
      <c r="CM29" s="11"/>
      <c r="CN29" s="129"/>
      <c r="CO29" s="64" t="s">
        <v>103</v>
      </c>
      <c r="CP29" s="52"/>
      <c r="CQ29" s="52"/>
      <c r="CR29" s="52"/>
      <c r="CS29" s="52"/>
      <c r="CT29" s="52"/>
      <c r="CU29" s="100"/>
      <c r="CV29" s="11"/>
      <c r="CW29" s="11"/>
      <c r="CX29" s="129"/>
      <c r="CY29" s="64" t="s">
        <v>103</v>
      </c>
      <c r="CZ29" s="52"/>
      <c r="DA29" s="52"/>
      <c r="DB29" s="52"/>
      <c r="DC29" s="52"/>
      <c r="DD29" s="52"/>
      <c r="DE29" s="100"/>
      <c r="DF29" s="11"/>
      <c r="DG29" s="11"/>
      <c r="DH29" s="129"/>
      <c r="DI29" s="64" t="s">
        <v>103</v>
      </c>
      <c r="DJ29" s="52"/>
      <c r="DK29" s="52"/>
      <c r="DL29" s="52"/>
      <c r="DM29" s="52"/>
      <c r="DN29" s="52"/>
      <c r="DO29" s="100"/>
      <c r="DP29" s="11"/>
      <c r="DQ29" s="11"/>
      <c r="DR29" s="129"/>
      <c r="DS29" s="64" t="s">
        <v>103</v>
      </c>
      <c r="DT29" s="52" t="s">
        <v>162</v>
      </c>
      <c r="DU29" s="52"/>
      <c r="DV29" s="52"/>
      <c r="DW29" s="52"/>
      <c r="DX29" s="52" t="s">
        <v>165</v>
      </c>
      <c r="DY29" s="100" t="s">
        <v>162</v>
      </c>
      <c r="DZ29" s="11"/>
      <c r="EA29" s="11"/>
      <c r="EB29" s="129"/>
      <c r="EC29" s="64" t="s">
        <v>103</v>
      </c>
      <c r="ED29" s="52"/>
      <c r="EE29" s="52"/>
      <c r="EF29" s="52"/>
      <c r="EG29" s="52"/>
      <c r="EH29" s="52"/>
      <c r="EI29" s="100"/>
      <c r="EJ29" s="11"/>
      <c r="EK29" s="11"/>
      <c r="EL29" s="129"/>
      <c r="EM29" s="64" t="s">
        <v>103</v>
      </c>
      <c r="EN29" s="52" t="s">
        <v>165</v>
      </c>
      <c r="EO29" s="52"/>
      <c r="EP29" s="52"/>
      <c r="EQ29" s="52"/>
      <c r="ER29" s="52" t="s">
        <v>165</v>
      </c>
      <c r="ES29" s="100"/>
      <c r="ET29" s="11"/>
      <c r="EU29" s="11"/>
      <c r="EV29" s="129"/>
      <c r="EW29" s="64" t="s">
        <v>103</v>
      </c>
      <c r="EX29" s="52"/>
      <c r="EY29" s="52"/>
      <c r="EZ29" s="52"/>
      <c r="FA29" s="52"/>
      <c r="FB29" s="52"/>
      <c r="FC29" s="100"/>
      <c r="FD29" s="11"/>
      <c r="FE29" s="11"/>
      <c r="FF29" s="129"/>
      <c r="FG29" s="64" t="s">
        <v>103</v>
      </c>
      <c r="FH29" s="52" t="s">
        <v>165</v>
      </c>
      <c r="FI29" s="52"/>
      <c r="FJ29" s="52"/>
      <c r="FK29" s="52"/>
      <c r="FL29" s="52" t="s">
        <v>165</v>
      </c>
      <c r="FM29" s="100" t="s">
        <v>162</v>
      </c>
      <c r="FN29" s="11"/>
      <c r="FO29" s="11"/>
      <c r="FP29" s="129"/>
      <c r="FQ29" s="64" t="s">
        <v>103</v>
      </c>
      <c r="FR29" s="52" t="s">
        <v>162</v>
      </c>
      <c r="FS29" s="52"/>
      <c r="FT29" s="52"/>
      <c r="FU29" s="52"/>
      <c r="FV29" s="52" t="s">
        <v>162</v>
      </c>
      <c r="FW29" s="100" t="s">
        <v>162</v>
      </c>
      <c r="FX29" s="11"/>
      <c r="FY29" s="11"/>
      <c r="FZ29" s="129"/>
      <c r="GA29" s="64" t="s">
        <v>103</v>
      </c>
      <c r="GB29" s="52"/>
      <c r="GC29" s="52"/>
      <c r="GD29" s="52"/>
      <c r="GE29" s="52"/>
      <c r="GF29" s="52"/>
      <c r="GG29" s="100"/>
      <c r="GH29" s="11"/>
      <c r="GI29" s="11"/>
      <c r="GJ29" s="129"/>
      <c r="GK29" s="64" t="s">
        <v>163</v>
      </c>
      <c r="GL29" s="52"/>
      <c r="GM29" s="52"/>
      <c r="GN29" s="52"/>
      <c r="GO29" s="52"/>
      <c r="GP29" s="52"/>
      <c r="GQ29" s="100"/>
      <c r="GR29" s="11"/>
      <c r="GS29" s="11"/>
      <c r="GT29" s="129"/>
      <c r="GU29" s="64" t="s">
        <v>103</v>
      </c>
      <c r="GV29" s="52" t="s">
        <v>162</v>
      </c>
      <c r="GW29" s="52"/>
      <c r="GX29" s="52"/>
      <c r="GY29" s="52"/>
      <c r="GZ29" s="52" t="s">
        <v>162</v>
      </c>
      <c r="HA29" s="100" t="s">
        <v>162</v>
      </c>
      <c r="HB29" s="11"/>
      <c r="HC29" s="11"/>
      <c r="HD29" s="129"/>
      <c r="HE29" s="64" t="s">
        <v>103</v>
      </c>
      <c r="HF29" s="52" t="s">
        <v>162</v>
      </c>
      <c r="HG29" s="52"/>
      <c r="HH29" s="52"/>
      <c r="HI29" s="52"/>
      <c r="HJ29" s="52" t="s">
        <v>162</v>
      </c>
      <c r="HK29" s="100" t="s">
        <v>162</v>
      </c>
      <c r="HL29" s="11"/>
      <c r="HM29" s="11"/>
      <c r="HN29" s="129"/>
      <c r="HO29" s="64" t="s">
        <v>163</v>
      </c>
      <c r="HP29" s="52"/>
      <c r="HQ29" s="52"/>
      <c r="HR29" s="52"/>
      <c r="HS29" s="52"/>
      <c r="HT29" s="52"/>
      <c r="HU29" s="100"/>
      <c r="HV29" s="11"/>
      <c r="HW29" s="11"/>
      <c r="HX29" s="129"/>
      <c r="HY29" s="64" t="s">
        <v>163</v>
      </c>
      <c r="HZ29" s="52"/>
      <c r="IA29" s="52"/>
      <c r="IB29" s="52"/>
      <c r="IC29" s="52"/>
      <c r="ID29" s="52"/>
      <c r="IE29" s="100"/>
      <c r="IF29" s="11"/>
      <c r="IG29" s="11"/>
      <c r="IH29" s="129"/>
      <c r="II29" s="64" t="s">
        <v>103</v>
      </c>
      <c r="IJ29" s="52" t="s">
        <v>162</v>
      </c>
      <c r="IK29" s="52"/>
      <c r="IL29" s="52"/>
      <c r="IM29" s="52"/>
      <c r="IN29" s="52" t="s">
        <v>162</v>
      </c>
      <c r="IO29" s="100" t="s">
        <v>162</v>
      </c>
      <c r="IP29" s="11"/>
      <c r="IQ29" s="11"/>
    </row>
    <row xmlns:x14ac="http://schemas.microsoft.com/office/spreadsheetml/2009/9/ac" r="30" ht="15.75" customHeight="true" x14ac:dyDescent="0.25">
      <c r="A30" s="427" t="str">
        <f ca="true">IF(ISBLANK('Data Summary'!A32),"",'Data Summary'!A32)</f>
        <v/>
      </c>
      <c r="B30" s="130"/>
      <c r="C30" s="12" t="s">
        <v>23</v>
      </c>
      <c r="D30" s="71"/>
      <c r="E30" s="71"/>
      <c r="F30" s="71"/>
      <c r="G30" s="72"/>
      <c r="H30" s="73"/>
      <c r="I30" s="74"/>
      <c r="J30" s="11"/>
      <c r="K30" s="11"/>
      <c r="L30" s="130"/>
      <c r="M30" s="64" t="s">
        <v>23</v>
      </c>
      <c r="N30" s="451" t="str">
        <f>IF(ISNUMBER(N$10),N$10,"")</f>
        <v/>
      </c>
      <c r="O30" s="451" t="str">
        <f t="shared" ref="O30:S30" si="25">IF(ISNUMBER(O$10),O$10,"")</f>
        <v/>
      </c>
      <c r="P30" s="451" t="str">
        <f t="shared" si="25"/>
        <v/>
      </c>
      <c r="Q30" s="451" t="str">
        <f t="shared" si="25"/>
        <v/>
      </c>
      <c r="R30" s="451" t="str">
        <f t="shared" si="25"/>
        <v/>
      </c>
      <c r="S30" s="415" t="str">
        <f t="shared" si="25"/>
        <v/>
      </c>
      <c r="T30" s="11"/>
      <c r="U30" s="11"/>
      <c r="V30" s="130"/>
      <c r="W30" s="64" t="s">
        <v>23</v>
      </c>
      <c r="X30" s="451" t="str">
        <f>IF(ISNUMBER(X$10),X$10,"")</f>
        <v/>
      </c>
      <c r="Y30" s="451" t="str">
        <f t="shared" ref="Y30:AC30" si="26">IF(ISNUMBER(Y$10),Y$10,"")</f>
        <v/>
      </c>
      <c r="Z30" s="451" t="str">
        <f t="shared" si="26"/>
        <v/>
      </c>
      <c r="AA30" s="451" t="str">
        <f t="shared" si="26"/>
        <v/>
      </c>
      <c r="AB30" s="451" t="str">
        <f t="shared" si="26"/>
        <v/>
      </c>
      <c r="AC30" s="415" t="str">
        <f t="shared" si="26"/>
        <v/>
      </c>
      <c r="AD30" s="11"/>
      <c r="AE30" s="11"/>
      <c r="AF30" s="130"/>
      <c r="AG30" s="12" t="s">
        <v>23</v>
      </c>
      <c r="AH30" s="71"/>
      <c r="AI30" s="71"/>
      <c r="AJ30" s="71"/>
      <c r="AK30" s="72"/>
      <c r="AL30" s="73"/>
      <c r="AM30" s="74"/>
      <c r="AN30" s="11"/>
      <c r="AO30" s="11"/>
      <c r="AP30" s="130"/>
      <c r="AQ30" s="12" t="s">
        <v>23</v>
      </c>
      <c r="AR30" s="71"/>
      <c r="AS30" s="71"/>
      <c r="AT30" s="71"/>
      <c r="AU30" s="72"/>
      <c r="AV30" s="73"/>
      <c r="AW30" s="74"/>
      <c r="AX30" s="11"/>
      <c r="AY30" s="11"/>
      <c r="AZ30" s="130"/>
      <c r="BA30" s="64" t="s">
        <v>23</v>
      </c>
      <c r="BB30" s="451" t="str">
        <f>IF(ISNUMBER(BB$10),BB$10,"")</f>
        <v/>
      </c>
      <c r="BC30" s="451" t="str">
        <f t="shared" ref="BC30:BG30" si="27">IF(ISNUMBER(BC$10),BC$10,"")</f>
        <v/>
      </c>
      <c r="BD30" s="451" t="str">
        <f t="shared" si="27"/>
        <v/>
      </c>
      <c r="BE30" s="451" t="str">
        <f t="shared" si="27"/>
        <v/>
      </c>
      <c r="BF30" s="451" t="str">
        <f t="shared" si="27"/>
        <v/>
      </c>
      <c r="BG30" s="415" t="str">
        <f t="shared" si="27"/>
        <v/>
      </c>
      <c r="BH30" s="11"/>
      <c r="BI30" s="11"/>
      <c r="BJ30" s="130"/>
      <c r="BK30" s="64" t="s">
        <v>23</v>
      </c>
      <c r="BL30" s="451" t="str">
        <f>IF(ISNUMBER(BL$10),BL$10,"")</f>
        <v/>
      </c>
      <c r="BM30" s="451" t="str">
        <f t="shared" ref="BM30:BQ30" si="28">IF(ISNUMBER(BM$10),BM$10,"")</f>
        <v/>
      </c>
      <c r="BN30" s="451" t="str">
        <f t="shared" si="28"/>
        <v/>
      </c>
      <c r="BO30" s="451" t="str">
        <f t="shared" si="28"/>
        <v/>
      </c>
      <c r="BP30" s="451" t="str">
        <f t="shared" si="28"/>
        <v/>
      </c>
      <c r="BQ30" s="415" t="str">
        <f t="shared" si="28"/>
        <v/>
      </c>
      <c r="BR30" s="11"/>
      <c r="BS30" s="11"/>
      <c r="BT30" s="130"/>
      <c r="BU30" s="12" t="s">
        <v>23</v>
      </c>
      <c r="BV30" s="71"/>
      <c r="BW30" s="71"/>
      <c r="BX30" s="71"/>
      <c r="BY30" s="72"/>
      <c r="BZ30" s="73"/>
      <c r="CA30" s="74"/>
      <c r="CB30" s="11"/>
      <c r="CC30" s="11"/>
      <c r="CD30" s="130"/>
      <c r="CE30" s="12" t="s">
        <v>23</v>
      </c>
      <c r="CF30" s="71"/>
      <c r="CG30" s="71"/>
      <c r="CH30" s="71"/>
      <c r="CI30" s="72"/>
      <c r="CJ30" s="73"/>
      <c r="CK30" s="74"/>
      <c r="CL30" s="11"/>
      <c r="CM30" s="11"/>
      <c r="CN30" s="130"/>
      <c r="CO30" s="12" t="s">
        <v>23</v>
      </c>
      <c r="CP30" s="71"/>
      <c r="CQ30" s="71"/>
      <c r="CR30" s="71"/>
      <c r="CS30" s="72"/>
      <c r="CT30" s="73"/>
      <c r="CU30" s="74"/>
      <c r="CV30" s="11"/>
      <c r="CW30" s="11"/>
      <c r="CX30" s="130"/>
      <c r="CY30" s="12" t="s">
        <v>23</v>
      </c>
      <c r="CZ30" s="71"/>
      <c r="DA30" s="71"/>
      <c r="DB30" s="71"/>
      <c r="DC30" s="72"/>
      <c r="DD30" s="73"/>
      <c r="DE30" s="74"/>
      <c r="DF30" s="11"/>
      <c r="DG30" s="11"/>
      <c r="DH30" s="130"/>
      <c r="DI30" s="12" t="s">
        <v>23</v>
      </c>
      <c r="DJ30" s="71"/>
      <c r="DK30" s="71"/>
      <c r="DL30" s="71"/>
      <c r="DM30" s="72"/>
      <c r="DN30" s="73"/>
      <c r="DO30" s="74"/>
      <c r="DP30" s="11"/>
      <c r="DQ30" s="11"/>
      <c r="DR30" s="130"/>
      <c r="DS30" s="12" t="s">
        <v>23</v>
      </c>
      <c r="DT30" s="71"/>
      <c r="DU30" s="71"/>
      <c r="DV30" s="71"/>
      <c r="DW30" s="72"/>
      <c r="DX30" s="73"/>
      <c r="DY30" s="74"/>
      <c r="DZ30" s="11"/>
      <c r="EA30" s="11"/>
      <c r="EB30" s="130"/>
      <c r="EC30" s="12" t="s">
        <v>23</v>
      </c>
      <c r="ED30" s="71"/>
      <c r="EE30" s="71"/>
      <c r="EF30" s="71"/>
      <c r="EG30" s="72">
        <v>958</v>
      </c>
      <c r="EH30" s="73">
        <v>15330</v>
      </c>
      <c r="EI30" s="74"/>
      <c r="EJ30" s="11"/>
      <c r="EK30" s="11"/>
      <c r="EL30" s="130"/>
      <c r="EM30" s="12" t="s">
        <v>23</v>
      </c>
      <c r="EN30" s="71"/>
      <c r="EO30" s="71"/>
      <c r="EP30" s="71"/>
      <c r="EQ30" s="72"/>
      <c r="ER30" s="73"/>
      <c r="ES30" s="74"/>
      <c r="ET30" s="11"/>
      <c r="EU30" s="11"/>
      <c r="EV30" s="130"/>
      <c r="EW30" s="12" t="s">
        <v>23</v>
      </c>
      <c r="EX30" s="71"/>
      <c r="EY30" s="71"/>
      <c r="EZ30" s="71"/>
      <c r="FA30" s="72">
        <v>958</v>
      </c>
      <c r="FB30" s="73">
        <v>15330</v>
      </c>
      <c r="FC30" s="74"/>
      <c r="FD30" s="11"/>
      <c r="FE30" s="11"/>
      <c r="FF30" s="130"/>
      <c r="FG30" s="12" t="s">
        <v>23</v>
      </c>
      <c r="FH30" s="71"/>
      <c r="FI30" s="71"/>
      <c r="FJ30" s="71"/>
      <c r="FK30" s="72"/>
      <c r="FL30" s="73"/>
      <c r="FM30" s="74"/>
      <c r="FN30" s="11"/>
      <c r="FO30" s="11"/>
      <c r="FP30" s="130"/>
      <c r="FQ30" s="12" t="s">
        <v>23</v>
      </c>
      <c r="FR30" s="71"/>
      <c r="FS30" s="71"/>
      <c r="FT30" s="71"/>
      <c r="FU30" s="72"/>
      <c r="FV30" s="73"/>
      <c r="FW30" s="74"/>
      <c r="FX30" s="11"/>
      <c r="FY30" s="11"/>
      <c r="FZ30" s="130"/>
      <c r="GA30" s="12" t="s">
        <v>23</v>
      </c>
      <c r="GB30" s="71">
        <v>20397</v>
      </c>
      <c r="GC30" s="71">
        <v>3031</v>
      </c>
      <c r="GD30" s="71">
        <v>12314</v>
      </c>
      <c r="GE30" s="72">
        <v>1348</v>
      </c>
      <c r="GF30" s="73">
        <v>15343</v>
      </c>
      <c r="GG30" s="74">
        <v>3706</v>
      </c>
      <c r="GH30" s="11"/>
      <c r="GI30" s="11"/>
      <c r="GJ30" s="130"/>
      <c r="GK30" s="64" t="s">
        <v>23</v>
      </c>
      <c r="GL30" s="414">
        <v>20398</v>
      </c>
      <c r="GM30" s="414">
        <v>3119</v>
      </c>
      <c r="GN30" s="414">
        <v>11744</v>
      </c>
      <c r="GO30" s="414">
        <v>1597</v>
      </c>
      <c r="GP30" s="414">
        <v>14863</v>
      </c>
      <c r="GQ30" s="415">
        <v>3938</v>
      </c>
      <c r="GR30" s="11"/>
      <c r="GS30" s="11"/>
      <c r="GT30" s="130"/>
      <c r="GU30" s="12" t="s">
        <v>23</v>
      </c>
      <c r="GV30" s="71"/>
      <c r="GW30" s="71"/>
      <c r="GX30" s="71"/>
      <c r="GY30" s="72"/>
      <c r="GZ30" s="73"/>
      <c r="HA30" s="74"/>
      <c r="HB30" s="11"/>
      <c r="HC30" s="11"/>
      <c r="HD30" s="130"/>
      <c r="HE30" s="12" t="s">
        <v>23</v>
      </c>
      <c r="HF30" s="71"/>
      <c r="HG30" s="71"/>
      <c r="HH30" s="71"/>
      <c r="HI30" s="72"/>
      <c r="HJ30" s="73"/>
      <c r="HK30" s="74"/>
      <c r="HL30" s="11"/>
      <c r="HM30" s="11"/>
      <c r="HN30" s="130"/>
      <c r="HO30" s="64" t="s">
        <v>23</v>
      </c>
      <c r="HP30" s="414"/>
      <c r="HQ30" s="414"/>
      <c r="HR30" s="414"/>
      <c r="HS30" s="414"/>
      <c r="HT30" s="414"/>
      <c r="HU30" s="415"/>
      <c r="HV30" s="11"/>
      <c r="HW30" s="11"/>
      <c r="HX30" s="130"/>
      <c r="HY30" s="64" t="s">
        <v>23</v>
      </c>
      <c r="HZ30" s="414"/>
      <c r="IA30" s="414"/>
      <c r="IB30" s="414"/>
      <c r="IC30" s="414"/>
      <c r="ID30" s="414"/>
      <c r="IE30" s="415"/>
      <c r="IF30" s="11"/>
      <c r="IG30" s="11"/>
      <c r="IH30" s="130"/>
      <c r="II30" s="12" t="s">
        <v>23</v>
      </c>
      <c r="IJ30" s="71"/>
      <c r="IK30" s="71"/>
      <c r="IL30" s="71"/>
      <c r="IM30" s="72"/>
      <c r="IN30" s="73"/>
      <c r="IO30" s="74"/>
      <c r="IP30" s="11"/>
      <c r="IQ30" s="11"/>
    </row>
    <row xmlns:x14ac="http://schemas.microsoft.com/office/spreadsheetml/2009/9/ac" r="31" s="3" customFormat="true" ht="16.5" thickBot="true" x14ac:dyDescent="0.3">
      <c r="A31" s="427" t="str">
        <f ca="true">IF(ISBLANK('Data Summary'!A33),"",'Data Summary'!A33)</f>
        <v/>
      </c>
      <c r="B31" s="131"/>
      <c r="C31" s="75" t="s">
        <v>20</v>
      </c>
      <c r="D31" s="76"/>
      <c r="E31" s="76"/>
      <c r="F31" s="76"/>
      <c r="G31" s="76"/>
      <c r="H31" s="76"/>
      <c r="I31" s="77"/>
      <c r="J31" s="11"/>
      <c r="K31" s="11"/>
      <c r="L31" s="131"/>
      <c r="M31" s="416" t="s">
        <v>20</v>
      </c>
      <c r="N31" s="417">
        <v>10771</v>
      </c>
      <c r="O31" s="417">
        <v>1951</v>
      </c>
      <c r="P31" s="417">
        <v>8247</v>
      </c>
      <c r="Q31" s="417">
        <v>573</v>
      </c>
      <c r="R31" s="417">
        <v>10198</v>
      </c>
      <c r="S31" s="418" t="s">
        <v>283</v>
      </c>
      <c r="T31" s="11"/>
      <c r="U31" s="11"/>
      <c r="V31" s="131"/>
      <c r="W31" s="416" t="s">
        <v>20</v>
      </c>
      <c r="X31" s="417">
        <v>11424</v>
      </c>
      <c r="Y31" s="417">
        <v>1803</v>
      </c>
      <c r="Z31" s="417">
        <v>8993</v>
      </c>
      <c r="AA31" s="417">
        <v>628</v>
      </c>
      <c r="AB31" s="417">
        <v>10796</v>
      </c>
      <c r="AC31" s="418" t="s">
        <v>283</v>
      </c>
      <c r="AD31" s="11"/>
      <c r="AE31" s="11"/>
      <c r="AF31" s="131"/>
      <c r="AG31" s="75" t="s">
        <v>20</v>
      </c>
      <c r="AH31" s="76"/>
      <c r="AI31" s="76"/>
      <c r="AJ31" s="76"/>
      <c r="AK31" s="76"/>
      <c r="AL31" s="76"/>
      <c r="AM31" s="77"/>
      <c r="AN31" s="11"/>
      <c r="AO31" s="11"/>
      <c r="AP31" s="131"/>
      <c r="AQ31" s="75" t="s">
        <v>20</v>
      </c>
      <c r="AR31" s="76"/>
      <c r="AS31" s="76"/>
      <c r="AT31" s="76"/>
      <c r="AU31" s="76"/>
      <c r="AV31" s="76"/>
      <c r="AW31" s="77"/>
      <c r="AX31" s="11"/>
      <c r="AY31" s="11"/>
      <c r="AZ31" s="131"/>
      <c r="BA31" s="416" t="s">
        <v>20</v>
      </c>
      <c r="BB31" s="417">
        <v>11593</v>
      </c>
      <c r="BC31" s="417">
        <v>1803</v>
      </c>
      <c r="BD31" s="417">
        <v>8993</v>
      </c>
      <c r="BE31" s="417">
        <v>797</v>
      </c>
      <c r="BF31" s="417">
        <v>10796</v>
      </c>
      <c r="BG31" s="418" t="s">
        <v>283</v>
      </c>
      <c r="BH31" s="11"/>
      <c r="BI31" s="11"/>
      <c r="BJ31" s="131"/>
      <c r="BK31" s="416" t="s">
        <v>20</v>
      </c>
      <c r="BL31" s="417">
        <v>13317</v>
      </c>
      <c r="BM31" s="417">
        <v>2195</v>
      </c>
      <c r="BN31" s="417">
        <v>8993</v>
      </c>
      <c r="BO31" s="417">
        <v>923</v>
      </c>
      <c r="BP31" s="417">
        <v>12394</v>
      </c>
      <c r="BQ31" s="418" t="s">
        <v>283</v>
      </c>
      <c r="BR31" s="11"/>
      <c r="BS31" s="11"/>
      <c r="BT31" s="131"/>
      <c r="BU31" s="75" t="s">
        <v>20</v>
      </c>
      <c r="BV31" s="76"/>
      <c r="BW31" s="76"/>
      <c r="BX31" s="76"/>
      <c r="BY31" s="76"/>
      <c r="BZ31" s="76"/>
      <c r="CA31" s="77"/>
      <c r="CB31" s="11"/>
      <c r="CC31" s="11"/>
      <c r="CD31" s="131"/>
      <c r="CE31" s="75" t="s">
        <v>20</v>
      </c>
      <c r="CF31" s="76"/>
      <c r="CG31" s="76"/>
      <c r="CH31" s="76"/>
      <c r="CI31" s="76"/>
      <c r="CJ31" s="76"/>
      <c r="CK31" s="77"/>
      <c r="CL31" s="11"/>
      <c r="CM31" s="11"/>
      <c r="CN31" s="131"/>
      <c r="CO31" s="75" t="s">
        <v>20</v>
      </c>
      <c r="CP31" s="76"/>
      <c r="CQ31" s="76"/>
      <c r="CR31" s="76"/>
      <c r="CS31" s="76">
        <v>1006</v>
      </c>
      <c r="CT31" s="76">
        <v>13204</v>
      </c>
      <c r="CU31" s="77">
        <v>1855</v>
      </c>
      <c r="CV31" s="11"/>
      <c r="CW31" s="11"/>
      <c r="CX31" s="131"/>
      <c r="CY31" s="75" t="s">
        <v>20</v>
      </c>
      <c r="CZ31" s="76"/>
      <c r="DA31" s="76"/>
      <c r="DB31" s="76"/>
      <c r="DC31" s="76"/>
      <c r="DD31" s="76"/>
      <c r="DE31" s="77"/>
      <c r="DF31" s="11"/>
      <c r="DG31" s="11"/>
      <c r="DH31" s="131"/>
      <c r="DI31" s="75" t="s">
        <v>20</v>
      </c>
      <c r="DJ31" s="76">
        <v>14655</v>
      </c>
      <c r="DK31" s="76">
        <v>2823</v>
      </c>
      <c r="DL31" s="76">
        <v>11832</v>
      </c>
      <c r="DM31" s="76">
        <v>668</v>
      </c>
      <c r="DN31" s="76">
        <v>14655</v>
      </c>
      <c r="DO31" s="77">
        <v>2889</v>
      </c>
      <c r="DP31" s="11"/>
      <c r="DQ31" s="11"/>
      <c r="DR31" s="131"/>
      <c r="DS31" s="75" t="s">
        <v>20</v>
      </c>
      <c r="DT31" s="76"/>
      <c r="DU31" s="76"/>
      <c r="DV31" s="76"/>
      <c r="DW31" s="76"/>
      <c r="DX31" s="76"/>
      <c r="DY31" s="77"/>
      <c r="DZ31" s="11"/>
      <c r="EA31" s="11"/>
      <c r="EB31" s="131"/>
      <c r="EC31" s="75" t="s">
        <v>20</v>
      </c>
      <c r="ED31" s="76">
        <f>SUM(EG31:EH31)</f>
        <v>16288</v>
      </c>
      <c r="EE31" s="76">
        <v>2948</v>
      </c>
      <c r="EF31" s="76">
        <v>12382</v>
      </c>
      <c r="EG31" s="76">
        <v>958</v>
      </c>
      <c r="EH31" s="76">
        <v>15330</v>
      </c>
      <c r="EI31" s="77"/>
      <c r="EJ31" s="11"/>
      <c r="EK31" s="11"/>
      <c r="EL31" s="131"/>
      <c r="EM31" s="75" t="s">
        <v>20</v>
      </c>
      <c r="EN31" s="76"/>
      <c r="EO31" s="76"/>
      <c r="EP31" s="76"/>
      <c r="EQ31" s="76"/>
      <c r="ER31" s="76"/>
      <c r="ES31" s="77"/>
      <c r="ET31" s="11"/>
      <c r="EU31" s="11"/>
      <c r="EV31" s="131"/>
      <c r="EW31" s="75" t="s">
        <v>20</v>
      </c>
      <c r="EX31" s="76">
        <v>20385</v>
      </c>
      <c r="EY31" s="76">
        <v>2973</v>
      </c>
      <c r="EZ31" s="76">
        <v>12783</v>
      </c>
      <c r="FA31" s="76">
        <v>1049</v>
      </c>
      <c r="FB31" s="76">
        <v>15756</v>
      </c>
      <c r="FC31" s="77">
        <v>3580</v>
      </c>
      <c r="FD31" s="11"/>
      <c r="FE31" s="11"/>
      <c r="FF31" s="131"/>
      <c r="FG31" s="75" t="s">
        <v>20</v>
      </c>
      <c r="FH31" s="76"/>
      <c r="FI31" s="76"/>
      <c r="FJ31" s="76"/>
      <c r="FK31" s="76"/>
      <c r="FL31" s="76"/>
      <c r="FM31" s="77"/>
      <c r="FN31" s="11"/>
      <c r="FO31" s="11"/>
      <c r="FP31" s="131"/>
      <c r="FQ31" s="75" t="s">
        <v>20</v>
      </c>
      <c r="FR31" s="76"/>
      <c r="FS31" s="76"/>
      <c r="FT31" s="76"/>
      <c r="FU31" s="76"/>
      <c r="FV31" s="76"/>
      <c r="FW31" s="77"/>
      <c r="FX31" s="11"/>
      <c r="FY31" s="11"/>
      <c r="FZ31" s="131"/>
      <c r="GA31" s="75" t="s">
        <v>20</v>
      </c>
      <c r="GB31" s="76">
        <v>20397</v>
      </c>
      <c r="GC31" s="76">
        <v>3031</v>
      </c>
      <c r="GD31" s="76">
        <v>12314</v>
      </c>
      <c r="GE31" s="76">
        <v>1348</v>
      </c>
      <c r="GF31" s="76">
        <v>15343</v>
      </c>
      <c r="GG31" s="77">
        <v>3706</v>
      </c>
      <c r="GH31" s="11"/>
      <c r="GI31" s="11"/>
      <c r="GJ31" s="131"/>
      <c r="GK31" s="416" t="s">
        <v>20</v>
      </c>
      <c r="GL31" s="417">
        <v>20398</v>
      </c>
      <c r="GM31" s="417">
        <v>3199</v>
      </c>
      <c r="GN31" s="417">
        <v>11744</v>
      </c>
      <c r="GO31" s="417">
        <v>1597</v>
      </c>
      <c r="GP31" s="417">
        <v>14863</v>
      </c>
      <c r="GQ31" s="418">
        <v>3938</v>
      </c>
      <c r="GR31" s="11"/>
      <c r="GS31" s="11"/>
      <c r="GT31" s="131"/>
      <c r="GU31" s="75" t="s">
        <v>20</v>
      </c>
      <c r="GV31" s="76"/>
      <c r="GW31" s="76"/>
      <c r="GX31" s="76"/>
      <c r="GY31" s="76"/>
      <c r="GZ31" s="76"/>
      <c r="HA31" s="77"/>
      <c r="HB31" s="11"/>
      <c r="HC31" s="11"/>
      <c r="HD31" s="131"/>
      <c r="HE31" s="75" t="s">
        <v>20</v>
      </c>
      <c r="HF31" s="76"/>
      <c r="HG31" s="76"/>
      <c r="HH31" s="76"/>
      <c r="HI31" s="76"/>
      <c r="HJ31" s="76"/>
      <c r="HK31" s="77"/>
      <c r="HL31" s="11"/>
      <c r="HM31" s="11"/>
      <c r="HN31" s="131"/>
      <c r="HO31" s="416" t="s">
        <v>20</v>
      </c>
      <c r="HP31" s="417">
        <v>20855</v>
      </c>
      <c r="HQ31" s="417">
        <v>3225</v>
      </c>
      <c r="HR31" s="417">
        <v>11852</v>
      </c>
      <c r="HS31" s="417">
        <v>1681</v>
      </c>
      <c r="HT31" s="417">
        <v>15077</v>
      </c>
      <c r="HU31" s="418">
        <v>4097</v>
      </c>
      <c r="HV31" s="11"/>
      <c r="HW31" s="11"/>
      <c r="HX31" s="131"/>
      <c r="HY31" s="416" t="s">
        <v>20</v>
      </c>
      <c r="HZ31" s="417">
        <v>20180</v>
      </c>
      <c r="IA31" s="417">
        <v>3324</v>
      </c>
      <c r="IB31" s="417">
        <v>11103</v>
      </c>
      <c r="IC31" s="417">
        <v>1769</v>
      </c>
      <c r="ID31" s="417">
        <v>14427</v>
      </c>
      <c r="IE31" s="418">
        <v>3984</v>
      </c>
      <c r="IF31" s="11"/>
      <c r="IG31" s="11"/>
      <c r="IH31" s="131"/>
      <c r="II31" s="75" t="s">
        <v>20</v>
      </c>
      <c r="IJ31" s="76"/>
      <c r="IK31" s="76"/>
      <c r="IL31" s="76"/>
      <c r="IM31" s="76"/>
      <c r="IN31" s="76"/>
      <c r="IO31" s="77"/>
      <c r="IP31" s="11"/>
      <c r="IQ31" s="11"/>
      <c r="IR31" s="132"/>
      <c r="JB31" s="132"/>
      <c r="JL31" s="132"/>
      <c r="JV31" s="132"/>
      <c r="KF31" s="132"/>
      <c r="KP31" s="132"/>
      <c r="KZ31" s="132"/>
    </row>
    <row xmlns:x14ac="http://schemas.microsoft.com/office/spreadsheetml/2009/9/ac" r="32" s="3" customFormat="true" x14ac:dyDescent="0.25">
      <c r="A32" s="427" t="str">
        <f ca="true">IF(ISBLANK('Data Summary'!A34),"",'Data Summary'!A34)</f>
        <v/>
      </c>
      <c r="B32" s="132"/>
      <c r="L32" s="132"/>
      <c r="V32" s="132"/>
      <c r="AF32" s="132"/>
      <c r="AP32" s="132"/>
      <c r="AZ32" s="132"/>
      <c r="BJ32" s="132"/>
      <c r="BT32" s="132"/>
      <c r="CD32" s="132"/>
      <c r="CN32" s="132"/>
      <c r="CX32" s="132"/>
      <c r="CY32" s="132"/>
      <c r="CZ32" s="132"/>
      <c r="DA32" s="132"/>
      <c r="DB32" s="132"/>
      <c r="DC32" s="132"/>
      <c r="DD32" s="132"/>
      <c r="DE32" s="132"/>
      <c r="DH32" s="132"/>
      <c r="DR32" s="132"/>
      <c r="EB32" s="132"/>
      <c r="EL32" s="132"/>
      <c r="EV32" s="132"/>
      <c r="FF32" s="132"/>
      <c r="FP32" s="132"/>
      <c r="FZ32" s="132"/>
      <c r="GJ32" s="132"/>
      <c r="GT32" s="132"/>
      <c r="HD32" s="132"/>
      <c r="HN32" s="132"/>
      <c r="HX32" s="132"/>
      <c r="IH32" s="132"/>
      <c r="IR32" s="132"/>
      <c r="JB32" s="132"/>
      <c r="JL32" s="132"/>
      <c r="JV32" s="132"/>
      <c r="KF32" s="132"/>
      <c r="KP32" s="132"/>
      <c r="KZ32" s="132"/>
    </row>
    <row xmlns:x14ac="http://schemas.microsoft.com/office/spreadsheetml/2009/9/ac" r="33" s="3" customFormat="true" x14ac:dyDescent="0.25">
      <c r="A33" s="427" t="str">
        <f ca="true">IF(ISBLANK('Data Summary'!A35),"",'Data Summary'!A35)</f>
        <v/>
      </c>
      <c r="B33" s="132"/>
      <c r="L33" s="132"/>
      <c r="V33" s="132"/>
      <c r="AF33" s="132"/>
      <c r="AP33" s="132"/>
      <c r="AZ33" s="132"/>
      <c r="BJ33" s="132"/>
      <c r="BT33" s="132"/>
      <c r="CD33" s="132"/>
      <c r="CN33" s="132"/>
      <c r="CX33" s="132"/>
      <c r="CY33" s="132"/>
      <c r="CZ33" s="132"/>
      <c r="DA33" s="132"/>
      <c r="DB33" s="132"/>
      <c r="DC33" s="132"/>
      <c r="DD33" s="132"/>
      <c r="DE33" s="132"/>
      <c r="DH33" s="132"/>
      <c r="DR33" s="132"/>
      <c r="EB33" s="132"/>
      <c r="EL33" s="132"/>
      <c r="EV33" s="132"/>
      <c r="FF33" s="132"/>
      <c r="FP33" s="132"/>
      <c r="FZ33" s="132"/>
      <c r="GJ33" s="132"/>
      <c r="GT33" s="132"/>
      <c r="HD33" s="132"/>
      <c r="HN33" s="132"/>
      <c r="HX33" s="132"/>
      <c r="IH33" s="132"/>
      <c r="IR33" s="132"/>
      <c r="JB33" s="132"/>
      <c r="JL33" s="132"/>
      <c r="JV33" s="132"/>
      <c r="KF33" s="132"/>
      <c r="KP33" s="132"/>
      <c r="KZ33" s="132"/>
    </row>
    <row xmlns:x14ac="http://schemas.microsoft.com/office/spreadsheetml/2009/9/ac" r="34" s="3" customFormat="true" x14ac:dyDescent="0.25">
      <c r="A34" s="427" t="str">
        <f ca="true">IF(ISBLANK('Data Summary'!A36),"",'Data Summary'!A36)</f>
        <v/>
      </c>
      <c r="B34" s="132"/>
      <c r="L34" s="132"/>
      <c r="V34" s="132"/>
      <c r="AF34" s="132"/>
      <c r="AP34" s="132"/>
      <c r="AZ34" s="132"/>
      <c r="BJ34" s="132"/>
      <c r="BT34" s="132"/>
      <c r="CD34" s="132"/>
      <c r="CN34" s="132"/>
      <c r="CX34" s="132"/>
      <c r="CY34" s="132"/>
      <c r="CZ34" s="132"/>
      <c r="DA34" s="132"/>
      <c r="DB34" s="132"/>
      <c r="DC34" s="132"/>
      <c r="DD34" s="132"/>
      <c r="DE34" s="132"/>
      <c r="DH34" s="132"/>
      <c r="DR34" s="132"/>
      <c r="EB34" s="132"/>
      <c r="EL34" s="132"/>
      <c r="EV34" s="132"/>
      <c r="FF34" s="132"/>
      <c r="FP34" s="132"/>
      <c r="FZ34" s="132"/>
      <c r="GJ34" s="132"/>
      <c r="GT34" s="132"/>
      <c r="HD34" s="132"/>
      <c r="HN34" s="132"/>
      <c r="HX34" s="132"/>
      <c r="IH34" s="132"/>
      <c r="IR34" s="132"/>
      <c r="JB34" s="132"/>
      <c r="JL34" s="132"/>
      <c r="JV34" s="132"/>
      <c r="KF34" s="132"/>
      <c r="KP34" s="132"/>
      <c r="KZ34" s="132"/>
    </row>
    <row xmlns:x14ac="http://schemas.microsoft.com/office/spreadsheetml/2009/9/ac" r="35" s="3" customFormat="true" x14ac:dyDescent="0.25">
      <c r="A35" s="427" t="str">
        <f ca="true">IF(ISBLANK('Data Summary'!A37),"",'Data Summary'!A37)</f>
        <v/>
      </c>
      <c r="B35" s="132"/>
      <c r="L35" s="132"/>
      <c r="V35" s="132"/>
      <c r="AF35" s="132"/>
      <c r="AP35" s="132"/>
      <c r="AZ35" s="132"/>
      <c r="BJ35" s="132"/>
      <c r="BT35" s="132"/>
      <c r="CD35" s="132"/>
      <c r="CN35" s="132"/>
      <c r="CX35" s="132"/>
      <c r="CY35" s="132"/>
      <c r="CZ35" s="132"/>
      <c r="DA35" s="132"/>
      <c r="DB35" s="132"/>
      <c r="DC35" s="132"/>
      <c r="DD35" s="132"/>
      <c r="DE35" s="132"/>
      <c r="DH35" s="132"/>
      <c r="DR35" s="132"/>
      <c r="EB35" s="132"/>
      <c r="EL35" s="132"/>
      <c r="EV35" s="132"/>
      <c r="FF35" s="132"/>
      <c r="FP35" s="132"/>
      <c r="FZ35" s="132"/>
      <c r="GJ35" s="132"/>
      <c r="GT35" s="132"/>
      <c r="HD35" s="132"/>
      <c r="HN35" s="132"/>
      <c r="HX35" s="132"/>
      <c r="IH35" s="132"/>
      <c r="IR35" s="132"/>
      <c r="JB35" s="132"/>
      <c r="JL35" s="132"/>
      <c r="JV35" s="132"/>
      <c r="KF35" s="132"/>
      <c r="KP35" s="132"/>
      <c r="KZ35" s="132"/>
    </row>
    <row xmlns:x14ac="http://schemas.microsoft.com/office/spreadsheetml/2009/9/ac" r="36" s="3" customFormat="true" x14ac:dyDescent="0.25">
      <c r="A36" s="427" t="str">
        <f ca="true">IF(ISBLANK('Data Summary'!A38),"",'Data Summary'!A38)</f>
        <v/>
      </c>
      <c r="B36" s="132"/>
      <c r="L36" s="132"/>
      <c r="V36" s="132"/>
      <c r="AF36" s="132"/>
      <c r="AP36" s="132"/>
      <c r="AZ36" s="132"/>
      <c r="BJ36" s="132"/>
      <c r="BT36" s="132"/>
      <c r="CD36" s="132"/>
      <c r="CN36" s="132"/>
      <c r="CX36" s="132"/>
      <c r="CY36" s="132"/>
      <c r="CZ36" s="132"/>
      <c r="DA36" s="132"/>
      <c r="DB36" s="132"/>
      <c r="DC36" s="132"/>
      <c r="DD36" s="132"/>
      <c r="DE36" s="132"/>
      <c r="DH36" s="132"/>
      <c r="DR36" s="132"/>
      <c r="EB36" s="132"/>
      <c r="EL36" s="132"/>
      <c r="EV36" s="132"/>
      <c r="FF36" s="132"/>
      <c r="FP36" s="132"/>
      <c r="FZ36" s="132"/>
      <c r="GJ36" s="132"/>
      <c r="GT36" s="132"/>
      <c r="HD36" s="132"/>
      <c r="HN36" s="132"/>
      <c r="HX36" s="132"/>
      <c r="IH36" s="132"/>
      <c r="IR36" s="132"/>
      <c r="JB36" s="132"/>
      <c r="JL36" s="132"/>
      <c r="JV36" s="132"/>
      <c r="KF36" s="132"/>
      <c r="KP36" s="132"/>
      <c r="KZ36" s="132"/>
    </row>
    <row xmlns:x14ac="http://schemas.microsoft.com/office/spreadsheetml/2009/9/ac" r="37" s="3" customFormat="true" x14ac:dyDescent="0.25">
      <c r="A37" s="427" t="str">
        <f ca="true">IF(ISBLANK('Data Summary'!A39),"",'Data Summary'!A39)</f>
        <v/>
      </c>
      <c r="B37" s="132"/>
      <c r="L37" s="132"/>
      <c r="V37" s="132"/>
      <c r="AF37" s="132"/>
      <c r="AP37" s="132"/>
      <c r="AZ37" s="132"/>
      <c r="BJ37" s="132"/>
      <c r="BT37" s="132"/>
      <c r="CD37" s="132"/>
      <c r="CN37" s="132"/>
      <c r="CX37" s="132"/>
      <c r="CY37" s="132"/>
      <c r="CZ37" s="132"/>
      <c r="DA37" s="132"/>
      <c r="DB37" s="132"/>
      <c r="DC37" s="132"/>
      <c r="DD37" s="132"/>
      <c r="DE37" s="132"/>
      <c r="DH37" s="132"/>
      <c r="DR37" s="132"/>
      <c r="EB37" s="132"/>
      <c r="EL37" s="132"/>
      <c r="EV37" s="132"/>
      <c r="FF37" s="132"/>
      <c r="FP37" s="132"/>
      <c r="FZ37" s="132"/>
      <c r="GJ37" s="132"/>
      <c r="GT37" s="132"/>
      <c r="HD37" s="132"/>
      <c r="HN37" s="132"/>
      <c r="HX37" s="132"/>
      <c r="IH37" s="132"/>
      <c r="IR37" s="132"/>
      <c r="JB37" s="132"/>
      <c r="JL37" s="132"/>
      <c r="JV37" s="132"/>
      <c r="KF37" s="132"/>
      <c r="KP37" s="132"/>
      <c r="KZ37" s="132"/>
    </row>
    <row xmlns:x14ac="http://schemas.microsoft.com/office/spreadsheetml/2009/9/ac" r="38" s="3" customFormat="true" x14ac:dyDescent="0.25">
      <c r="A38" s="427" t="str">
        <f ca="true">IF(ISBLANK('Data Summary'!A40),"",'Data Summary'!A40)</f>
        <v/>
      </c>
      <c r="B38" s="132"/>
      <c r="L38" s="132"/>
      <c r="V38" s="132"/>
      <c r="AF38" s="132"/>
      <c r="AP38" s="132"/>
      <c r="AZ38" s="132"/>
      <c r="BJ38" s="132"/>
      <c r="BT38" s="132"/>
      <c r="CD38" s="132"/>
      <c r="CN38" s="132"/>
      <c r="CX38" s="132"/>
      <c r="CY38" s="132"/>
      <c r="CZ38" s="132"/>
      <c r="DA38" s="132"/>
      <c r="DB38" s="132"/>
      <c r="DC38" s="132"/>
      <c r="DD38" s="132"/>
      <c r="DE38" s="132"/>
      <c r="DH38" s="132"/>
      <c r="DR38" s="132"/>
      <c r="EB38" s="132"/>
      <c r="EL38" s="132"/>
      <c r="EV38" s="132"/>
      <c r="FF38" s="132"/>
      <c r="FP38" s="132"/>
      <c r="FZ38" s="132"/>
      <c r="GJ38" s="132"/>
      <c r="GT38" s="132"/>
      <c r="HD38" s="132"/>
      <c r="HN38" s="132"/>
      <c r="HX38" s="132"/>
      <c r="IH38" s="132"/>
      <c r="IR38" s="132"/>
      <c r="JB38" s="132"/>
      <c r="JL38" s="132"/>
      <c r="JV38" s="132"/>
      <c r="KF38" s="132"/>
      <c r="KP38" s="132"/>
      <c r="KZ38" s="132"/>
    </row>
    <row xmlns:x14ac="http://schemas.microsoft.com/office/spreadsheetml/2009/9/ac" r="39" s="3" customFormat="true" x14ac:dyDescent="0.25">
      <c r="A39" s="427" t="str">
        <f ca="true">IF(ISBLANK('Data Summary'!A41),"",'Data Summary'!A41)</f>
        <v/>
      </c>
      <c r="B39" s="132"/>
      <c r="L39" s="132"/>
      <c r="V39" s="132"/>
      <c r="AF39" s="132"/>
      <c r="AP39" s="132"/>
      <c r="AZ39" s="132"/>
      <c r="BJ39" s="132"/>
      <c r="BT39" s="132"/>
      <c r="CD39" s="132"/>
      <c r="CN39" s="132"/>
      <c r="CX39" s="132"/>
      <c r="CY39" s="132"/>
      <c r="CZ39" s="132"/>
      <c r="DA39" s="132"/>
      <c r="DB39" s="132"/>
      <c r="DC39" s="132"/>
      <c r="DD39" s="132"/>
      <c r="DE39" s="132"/>
      <c r="DH39" s="132"/>
      <c r="DR39" s="132"/>
      <c r="EB39" s="132"/>
      <c r="EL39" s="132"/>
      <c r="EV39" s="132"/>
      <c r="FF39" s="132"/>
      <c r="FP39" s="132"/>
      <c r="FZ39" s="132"/>
      <c r="GJ39" s="132"/>
      <c r="GT39" s="132"/>
      <c r="HD39" s="132"/>
      <c r="HN39" s="132"/>
      <c r="HX39" s="132"/>
      <c r="IH39" s="132"/>
      <c r="IR39" s="132"/>
      <c r="JB39" s="132"/>
      <c r="JL39" s="132"/>
      <c r="JV39" s="132"/>
      <c r="KF39" s="132"/>
      <c r="KP39" s="132"/>
      <c r="KZ39" s="132"/>
    </row>
    <row xmlns:x14ac="http://schemas.microsoft.com/office/spreadsheetml/2009/9/ac" r="40" s="3" customFormat="true" x14ac:dyDescent="0.25">
      <c r="A40" s="427" t="str">
        <f ca="true">IF(ISBLANK('Data Summary'!A42),"",'Data Summary'!A42)</f>
        <v/>
      </c>
      <c r="B40" s="132"/>
      <c r="L40" s="132"/>
      <c r="V40" s="132"/>
      <c r="AF40" s="132"/>
      <c r="AP40" s="132"/>
      <c r="AZ40" s="132"/>
      <c r="BJ40" s="132"/>
      <c r="BT40" s="132"/>
      <c r="CD40" s="132"/>
      <c r="CN40" s="132"/>
      <c r="CX40" s="132"/>
      <c r="CY40" s="132"/>
      <c r="CZ40" s="132"/>
      <c r="DA40" s="132"/>
      <c r="DB40" s="132"/>
      <c r="DC40" s="132"/>
      <c r="DD40" s="132"/>
      <c r="DE40" s="132"/>
      <c r="DH40" s="132"/>
      <c r="DR40" s="132"/>
      <c r="EB40" s="132"/>
      <c r="EL40" s="132"/>
      <c r="EV40" s="132"/>
      <c r="FF40" s="132"/>
      <c r="FP40" s="132"/>
      <c r="FZ40" s="132"/>
      <c r="GJ40" s="132"/>
      <c r="GT40" s="132"/>
      <c r="HD40" s="132"/>
      <c r="HN40" s="132"/>
      <c r="HX40" s="132"/>
      <c r="IH40" s="132"/>
      <c r="IR40" s="132"/>
      <c r="JB40" s="132"/>
      <c r="JL40" s="132"/>
      <c r="JV40" s="132"/>
      <c r="KF40" s="132"/>
      <c r="KP40" s="132"/>
      <c r="KZ40" s="132"/>
    </row>
    <row xmlns:x14ac="http://schemas.microsoft.com/office/spreadsheetml/2009/9/ac" r="41" s="3" customFormat="true" x14ac:dyDescent="0.25">
      <c r="A41" s="427" t="str">
        <f ca="true">IF(ISBLANK('Data Summary'!A43),"",'Data Summary'!A43)</f>
        <v/>
      </c>
      <c r="B41" s="132"/>
      <c r="L41" s="132"/>
      <c r="V41" s="132"/>
      <c r="AF41" s="132"/>
      <c r="AP41" s="132"/>
      <c r="AZ41" s="132"/>
      <c r="BJ41" s="132"/>
      <c r="BT41" s="132"/>
      <c r="CD41" s="132"/>
      <c r="CN41" s="132"/>
      <c r="CX41" s="132"/>
      <c r="CY41" s="132"/>
      <c r="CZ41" s="132"/>
      <c r="DA41" s="132"/>
      <c r="DB41" s="132"/>
      <c r="DC41" s="132"/>
      <c r="DD41" s="132"/>
      <c r="DE41" s="132"/>
      <c r="DH41" s="132"/>
      <c r="DR41" s="132"/>
      <c r="EB41" s="132"/>
      <c r="EL41" s="132"/>
      <c r="EV41" s="132"/>
      <c r="FF41" s="132"/>
      <c r="FP41" s="132"/>
      <c r="FZ41" s="132"/>
      <c r="GJ41" s="132"/>
      <c r="GT41" s="132"/>
      <c r="HD41" s="132"/>
      <c r="HN41" s="132"/>
      <c r="HX41" s="132"/>
      <c r="IH41" s="132"/>
      <c r="IR41" s="132"/>
      <c r="JB41" s="132"/>
      <c r="JL41" s="132"/>
      <c r="JV41" s="132"/>
      <c r="KF41" s="132"/>
      <c r="KP41" s="132"/>
      <c r="KZ41" s="132"/>
    </row>
    <row xmlns:x14ac="http://schemas.microsoft.com/office/spreadsheetml/2009/9/ac" r="42" s="3" customFormat="true" x14ac:dyDescent="0.25">
      <c r="A42" s="427" t="str">
        <f ca="true">IF(ISBLANK('Data Summary'!A44),"",'Data Summary'!A44)</f>
        <v/>
      </c>
      <c r="B42" s="132"/>
      <c r="L42" s="132"/>
      <c r="V42" s="132"/>
      <c r="AF42" s="132"/>
      <c r="AP42" s="132"/>
      <c r="AZ42" s="132"/>
      <c r="BJ42" s="132"/>
      <c r="BT42" s="132"/>
      <c r="CD42" s="132"/>
      <c r="CN42" s="132"/>
      <c r="CX42" s="132"/>
      <c r="CY42" s="132"/>
      <c r="CZ42" s="132"/>
      <c r="DA42" s="132"/>
      <c r="DB42" s="132"/>
      <c r="DC42" s="132"/>
      <c r="DD42" s="132"/>
      <c r="DE42" s="132"/>
      <c r="DH42" s="132"/>
      <c r="DR42" s="132"/>
      <c r="EB42" s="132"/>
      <c r="EL42" s="132"/>
      <c r="EV42" s="132"/>
      <c r="FF42" s="132"/>
      <c r="FP42" s="132"/>
      <c r="FZ42" s="132"/>
      <c r="GJ42" s="132"/>
      <c r="GT42" s="132"/>
      <c r="HD42" s="132"/>
      <c r="HN42" s="132"/>
      <c r="HX42" s="132"/>
      <c r="IH42" s="132"/>
      <c r="IR42" s="132"/>
      <c r="JB42" s="132"/>
      <c r="JL42" s="132"/>
      <c r="JV42" s="132"/>
      <c r="KF42" s="132"/>
      <c r="KP42" s="132"/>
      <c r="KZ42" s="132"/>
    </row>
    <row xmlns:x14ac="http://schemas.microsoft.com/office/spreadsheetml/2009/9/ac" r="43" s="3" customFormat="true" x14ac:dyDescent="0.25">
      <c r="A43" s="427" t="str">
        <f ca="true">IF(ISBLANK('Data Summary'!A45),"",'Data Summary'!A45)</f>
        <v/>
      </c>
      <c r="B43" s="132"/>
      <c r="L43" s="132"/>
      <c r="V43" s="132"/>
      <c r="AF43" s="132"/>
      <c r="AP43" s="132"/>
      <c r="AZ43" s="132"/>
      <c r="BJ43" s="132"/>
      <c r="BT43" s="132"/>
      <c r="CD43" s="132"/>
      <c r="CN43" s="132"/>
      <c r="CX43" s="132"/>
      <c r="CY43" s="132"/>
      <c r="CZ43" s="132"/>
      <c r="DA43" s="132"/>
      <c r="DB43" s="132"/>
      <c r="DC43" s="132"/>
      <c r="DD43" s="132"/>
      <c r="DE43" s="132"/>
      <c r="DH43" s="132"/>
      <c r="DR43" s="132"/>
      <c r="EB43" s="132"/>
      <c r="EL43" s="132"/>
      <c r="EV43" s="132"/>
      <c r="FF43" s="132"/>
      <c r="FP43" s="132"/>
      <c r="FZ43" s="132"/>
      <c r="GJ43" s="132"/>
      <c r="GT43" s="132"/>
      <c r="HD43" s="132"/>
      <c r="HN43" s="132"/>
      <c r="HX43" s="132"/>
      <c r="IH43" s="132"/>
      <c r="IR43" s="132"/>
      <c r="JB43" s="132"/>
      <c r="JL43" s="132"/>
      <c r="JV43" s="132"/>
      <c r="KF43" s="132"/>
      <c r="KP43" s="132"/>
      <c r="KZ43" s="132"/>
    </row>
    <row xmlns:x14ac="http://schemas.microsoft.com/office/spreadsheetml/2009/9/ac" r="44" s="3" customFormat="true" x14ac:dyDescent="0.25">
      <c r="A44" s="427" t="str">
        <f ca="true">IF(ISBLANK('Data Summary'!A46),"",'Data Summary'!A46)</f>
        <v/>
      </c>
      <c r="B44" s="132"/>
      <c r="L44" s="132"/>
      <c r="V44" s="132"/>
      <c r="AF44" s="132"/>
      <c r="AP44" s="132"/>
      <c r="AZ44" s="132"/>
      <c r="BJ44" s="132"/>
      <c r="BT44" s="132"/>
      <c r="CD44" s="132"/>
      <c r="CN44" s="132"/>
      <c r="CX44" s="132"/>
      <c r="CY44" s="132"/>
      <c r="CZ44" s="132"/>
      <c r="DA44" s="132"/>
      <c r="DB44" s="132"/>
      <c r="DC44" s="132"/>
      <c r="DD44" s="132"/>
      <c r="DE44" s="132"/>
      <c r="DH44" s="132"/>
      <c r="DR44" s="132"/>
      <c r="EB44" s="132"/>
      <c r="EL44" s="132"/>
      <c r="EV44" s="132"/>
      <c r="FF44" s="132"/>
      <c r="FP44" s="132"/>
      <c r="FZ44" s="132"/>
      <c r="GJ44" s="132"/>
      <c r="GT44" s="132"/>
      <c r="HD44" s="132"/>
      <c r="HN44" s="132"/>
      <c r="HX44" s="132"/>
      <c r="IH44" s="132"/>
      <c r="IR44" s="132"/>
      <c r="JB44" s="132"/>
      <c r="JL44" s="132"/>
      <c r="JV44" s="132"/>
      <c r="KF44" s="132"/>
      <c r="KP44" s="132"/>
      <c r="KZ44" s="132"/>
    </row>
    <row xmlns:x14ac="http://schemas.microsoft.com/office/spreadsheetml/2009/9/ac" r="45" s="3" customFormat="true" x14ac:dyDescent="0.25">
      <c r="A45" s="427" t="str">
        <f ca="true">IF(ISBLANK('Data Summary'!A47),"",'Data Summary'!A47)</f>
        <v/>
      </c>
      <c r="B45" s="132"/>
      <c r="L45" s="132"/>
      <c r="V45" s="132"/>
      <c r="AF45" s="132"/>
      <c r="AP45" s="132"/>
      <c r="AZ45" s="132"/>
      <c r="BJ45" s="132"/>
      <c r="BT45" s="132"/>
      <c r="CD45" s="132"/>
      <c r="CN45" s="132"/>
      <c r="CX45" s="132"/>
      <c r="CY45" s="132"/>
      <c r="CZ45" s="132"/>
      <c r="DA45" s="132"/>
      <c r="DB45" s="132"/>
      <c r="DC45" s="132"/>
      <c r="DD45" s="132"/>
      <c r="DE45" s="132"/>
      <c r="DH45" s="132"/>
      <c r="DR45" s="132"/>
      <c r="EB45" s="132"/>
      <c r="EL45" s="132"/>
      <c r="EV45" s="132"/>
      <c r="FF45" s="132"/>
      <c r="FP45" s="132"/>
      <c r="FZ45" s="132"/>
      <c r="GJ45" s="132"/>
      <c r="GT45" s="132"/>
      <c r="HD45" s="132"/>
      <c r="HN45" s="132"/>
      <c r="HX45" s="132"/>
      <c r="IH45" s="132"/>
      <c r="IR45" s="132"/>
      <c r="JB45" s="132"/>
      <c r="JL45" s="132"/>
      <c r="JV45" s="132"/>
      <c r="KF45" s="132"/>
      <c r="KP45" s="132"/>
      <c r="KZ45" s="132"/>
    </row>
    <row xmlns:x14ac="http://schemas.microsoft.com/office/spreadsheetml/2009/9/ac" r="46" s="3" customFormat="true" x14ac:dyDescent="0.25">
      <c r="A46" s="427" t="str">
        <f ca="true">IF(ISBLANK('Data Summary'!A48),"",'Data Summary'!A48)</f>
        <v/>
      </c>
      <c r="B46" s="132"/>
      <c r="L46" s="132"/>
      <c r="V46" s="132"/>
      <c r="AF46" s="132"/>
      <c r="AP46" s="132"/>
      <c r="AZ46" s="132"/>
      <c r="BJ46" s="132"/>
      <c r="BT46" s="132"/>
      <c r="CD46" s="132"/>
      <c r="CN46" s="132"/>
      <c r="CX46" s="132"/>
      <c r="CY46" s="132"/>
      <c r="CZ46" s="132"/>
      <c r="DA46" s="132"/>
      <c r="DB46" s="132"/>
      <c r="DC46" s="132"/>
      <c r="DD46" s="132"/>
      <c r="DE46" s="132"/>
      <c r="DH46" s="132"/>
      <c r="DR46" s="132"/>
      <c r="EB46" s="132"/>
      <c r="EL46" s="132"/>
      <c r="EV46" s="132"/>
      <c r="FF46" s="132"/>
      <c r="FP46" s="132"/>
      <c r="FZ46" s="132"/>
      <c r="GJ46" s="132"/>
      <c r="GT46" s="132"/>
      <c r="HD46" s="132"/>
      <c r="HN46" s="132"/>
      <c r="HX46" s="132"/>
      <c r="IH46" s="132"/>
      <c r="IR46" s="132"/>
      <c r="JB46" s="132"/>
      <c r="JL46" s="132"/>
      <c r="JV46" s="132"/>
      <c r="KF46" s="132"/>
      <c r="KP46" s="132"/>
      <c r="KZ46" s="132"/>
    </row>
    <row xmlns:x14ac="http://schemas.microsoft.com/office/spreadsheetml/2009/9/ac" r="47" s="3" customFormat="true" x14ac:dyDescent="0.25">
      <c r="A47" s="427" t="str">
        <f ca="true">IF(ISBLANK('Data Summary'!A49),"",'Data Summary'!A49)</f>
        <v/>
      </c>
      <c r="B47" s="132"/>
      <c r="L47" s="132"/>
      <c r="V47" s="132"/>
      <c r="AF47" s="132"/>
      <c r="AP47" s="132"/>
      <c r="AZ47" s="132"/>
      <c r="BJ47" s="132"/>
      <c r="BT47" s="132"/>
      <c r="CD47" s="132"/>
      <c r="CN47" s="132"/>
      <c r="CX47" s="132"/>
      <c r="CY47" s="132"/>
      <c r="CZ47" s="132"/>
      <c r="DA47" s="132"/>
      <c r="DB47" s="132"/>
      <c r="DC47" s="132"/>
      <c r="DD47" s="132"/>
      <c r="DE47" s="132"/>
      <c r="DH47" s="132"/>
      <c r="DR47" s="132"/>
      <c r="EB47" s="132"/>
      <c r="EL47" s="132"/>
      <c r="EV47" s="132"/>
      <c r="FF47" s="132"/>
      <c r="FP47" s="132"/>
      <c r="FZ47" s="132"/>
      <c r="GJ47" s="132"/>
      <c r="GT47" s="132"/>
      <c r="HD47" s="132"/>
      <c r="HN47" s="132"/>
      <c r="HX47" s="132"/>
      <c r="IH47" s="132"/>
      <c r="IR47" s="132"/>
      <c r="JB47" s="132"/>
      <c r="JL47" s="132"/>
      <c r="JV47" s="132"/>
      <c r="KF47" s="132"/>
      <c r="KP47" s="132"/>
      <c r="KZ47" s="132"/>
    </row>
    <row xmlns:x14ac="http://schemas.microsoft.com/office/spreadsheetml/2009/9/ac" r="48" s="3" customFormat="true" x14ac:dyDescent="0.25">
      <c r="A48" s="427" t="str">
        <f ca="true">IF(ISBLANK('Data Summary'!A50),"",'Data Summary'!A50)</f>
        <v/>
      </c>
      <c r="B48" s="132"/>
      <c r="L48" s="132"/>
      <c r="V48" s="132"/>
      <c r="AF48" s="132"/>
      <c r="AP48" s="132"/>
      <c r="AZ48" s="132"/>
      <c r="BJ48" s="132"/>
      <c r="BT48" s="132"/>
      <c r="CD48" s="132"/>
      <c r="CN48" s="132"/>
      <c r="CX48" s="132"/>
      <c r="CY48" s="132"/>
      <c r="CZ48" s="132"/>
      <c r="DA48" s="132"/>
      <c r="DB48" s="132"/>
      <c r="DC48" s="132"/>
      <c r="DD48" s="132"/>
      <c r="DE48" s="132"/>
      <c r="DH48" s="132"/>
      <c r="DR48" s="132"/>
      <c r="EB48" s="132"/>
      <c r="EL48" s="132"/>
      <c r="EV48" s="132"/>
      <c r="FF48" s="132"/>
      <c r="FP48" s="132"/>
      <c r="FZ48" s="132"/>
      <c r="GJ48" s="132"/>
      <c r="GT48" s="132"/>
      <c r="HD48" s="132"/>
      <c r="HN48" s="132"/>
      <c r="HX48" s="132"/>
      <c r="IH48" s="132"/>
      <c r="IR48" s="132"/>
      <c r="JB48" s="132"/>
      <c r="JL48" s="132"/>
      <c r="JV48" s="132"/>
      <c r="KF48" s="132"/>
      <c r="KP48" s="132"/>
      <c r="KZ48" s="132"/>
    </row>
    <row xmlns:x14ac="http://schemas.microsoft.com/office/spreadsheetml/2009/9/ac" r="49" s="3" customFormat="true" x14ac:dyDescent="0.25">
      <c r="A49" s="427" t="str">
        <f ca="true">IF(ISBLANK('Data Summary'!A51),"",'Data Summary'!A51)</f>
        <v/>
      </c>
      <c r="B49" s="132"/>
      <c r="L49" s="132"/>
      <c r="V49" s="132"/>
      <c r="AF49" s="132"/>
      <c r="AP49" s="132"/>
      <c r="AZ49" s="132"/>
      <c r="BJ49" s="132"/>
      <c r="BT49" s="132"/>
      <c r="CD49" s="132"/>
      <c r="CN49" s="132"/>
      <c r="CX49" s="132"/>
      <c r="CY49" s="132"/>
      <c r="CZ49" s="132"/>
      <c r="DA49" s="132"/>
      <c r="DB49" s="132"/>
      <c r="DC49" s="132"/>
      <c r="DD49" s="132"/>
      <c r="DE49" s="132"/>
      <c r="DH49" s="132"/>
      <c r="DR49" s="132"/>
      <c r="EB49" s="132"/>
      <c r="EL49" s="132"/>
      <c r="EV49" s="132"/>
      <c r="FF49" s="132"/>
      <c r="FP49" s="132"/>
      <c r="FZ49" s="132"/>
      <c r="GJ49" s="132"/>
      <c r="GT49" s="132"/>
      <c r="HD49" s="132"/>
      <c r="HN49" s="132"/>
      <c r="HX49" s="132"/>
      <c r="IH49" s="132"/>
      <c r="IR49" s="132"/>
      <c r="JB49" s="132"/>
      <c r="JL49" s="132"/>
      <c r="JV49" s="132"/>
      <c r="KF49" s="132"/>
      <c r="KP49" s="132"/>
      <c r="KZ49" s="132"/>
    </row>
    <row xmlns:x14ac="http://schemas.microsoft.com/office/spreadsheetml/2009/9/ac" r="50" s="3" customFormat="true" x14ac:dyDescent="0.25">
      <c r="A50" s="427" t="str">
        <f ca="true">IF(ISBLANK('Data Summary'!A52),"",'Data Summary'!A52)</f>
        <v/>
      </c>
      <c r="B50" s="132"/>
      <c r="L50" s="132"/>
      <c r="V50" s="132"/>
      <c r="AF50" s="132"/>
      <c r="AP50" s="132"/>
      <c r="AZ50" s="132"/>
      <c r="BJ50" s="132"/>
      <c r="BT50" s="132"/>
      <c r="CD50" s="132"/>
      <c r="CN50" s="132"/>
      <c r="CX50" s="132"/>
      <c r="CY50" s="132"/>
      <c r="CZ50" s="132"/>
      <c r="DA50" s="132"/>
      <c r="DB50" s="132"/>
      <c r="DC50" s="132"/>
      <c r="DD50" s="132"/>
      <c r="DE50" s="132"/>
      <c r="DH50" s="132"/>
      <c r="DR50" s="132"/>
      <c r="EB50" s="132"/>
      <c r="EL50" s="132"/>
      <c r="EV50" s="132"/>
      <c r="FF50" s="132"/>
      <c r="FP50" s="132"/>
      <c r="FZ50" s="132"/>
      <c r="GJ50" s="132"/>
      <c r="GT50" s="132"/>
      <c r="HD50" s="132"/>
      <c r="HN50" s="132"/>
      <c r="HX50" s="132"/>
      <c r="IH50" s="132"/>
      <c r="IR50" s="132"/>
      <c r="JB50" s="132"/>
      <c r="JL50" s="132"/>
      <c r="JV50" s="132"/>
      <c r="KF50" s="132"/>
      <c r="KP50" s="132"/>
      <c r="KZ50" s="132"/>
    </row>
    <row xmlns:x14ac="http://schemas.microsoft.com/office/spreadsheetml/2009/9/ac" r="51" s="3" customFormat="true" x14ac:dyDescent="0.25">
      <c r="A51" s="427" t="str">
        <f ca="true">IF(ISBLANK('Data Summary'!A53),"",'Data Summary'!A53)</f>
        <v/>
      </c>
      <c r="B51" s="132"/>
      <c r="L51" s="132"/>
      <c r="V51" s="132"/>
      <c r="AF51" s="132"/>
      <c r="AP51" s="132"/>
      <c r="AZ51" s="132"/>
      <c r="BJ51" s="132"/>
      <c r="BT51" s="132"/>
      <c r="CD51" s="132"/>
      <c r="CN51" s="132"/>
      <c r="CX51" s="132"/>
      <c r="CY51" s="132"/>
      <c r="CZ51" s="132"/>
      <c r="DA51" s="132"/>
      <c r="DB51" s="132"/>
      <c r="DC51" s="132"/>
      <c r="DD51" s="132"/>
      <c r="DE51" s="132"/>
      <c r="DH51" s="132"/>
      <c r="DR51" s="132"/>
      <c r="EB51" s="132"/>
      <c r="EL51" s="132"/>
      <c r="EV51" s="132"/>
      <c r="FF51" s="132"/>
      <c r="FP51" s="132"/>
      <c r="FZ51" s="132"/>
      <c r="GJ51" s="132"/>
      <c r="GT51" s="132"/>
      <c r="HD51" s="132"/>
      <c r="HN51" s="132"/>
      <c r="HX51" s="132"/>
      <c r="IH51" s="132"/>
      <c r="IR51" s="132"/>
      <c r="JB51" s="132"/>
      <c r="JL51" s="132"/>
      <c r="JV51" s="132"/>
      <c r="KF51" s="132"/>
      <c r="KP51" s="132"/>
      <c r="KZ51" s="132"/>
    </row>
    <row xmlns:x14ac="http://schemas.microsoft.com/office/spreadsheetml/2009/9/ac" r="52" s="3" customFormat="true" x14ac:dyDescent="0.25">
      <c r="A52" s="427" t="str">
        <f ca="true">IF(ISBLANK('Data Summary'!A54),"",'Data Summary'!A54)</f>
        <v/>
      </c>
      <c r="B52" s="132"/>
      <c r="L52" s="132"/>
      <c r="V52" s="132"/>
      <c r="AF52" s="132"/>
      <c r="AP52" s="132"/>
      <c r="AZ52" s="132"/>
      <c r="BJ52" s="132"/>
      <c r="BT52" s="132"/>
      <c r="CD52" s="132"/>
      <c r="CN52" s="132"/>
      <c r="CX52" s="132"/>
      <c r="CY52" s="132"/>
      <c r="CZ52" s="132"/>
      <c r="DA52" s="132"/>
      <c r="DB52" s="132"/>
      <c r="DC52" s="132"/>
      <c r="DD52" s="132"/>
      <c r="DE52" s="132"/>
      <c r="DH52" s="132"/>
      <c r="DR52" s="132"/>
      <c r="EB52" s="132"/>
      <c r="EL52" s="132"/>
      <c r="EV52" s="132"/>
      <c r="FF52" s="132"/>
      <c r="FP52" s="132"/>
      <c r="FZ52" s="132"/>
      <c r="GJ52" s="132"/>
      <c r="GT52" s="132"/>
      <c r="HD52" s="132"/>
      <c r="HN52" s="132"/>
      <c r="HX52" s="132"/>
      <c r="IH52" s="132"/>
      <c r="IR52" s="132"/>
      <c r="JB52" s="132"/>
      <c r="JL52" s="132"/>
      <c r="JV52" s="132"/>
      <c r="KF52" s="132"/>
      <c r="KP52" s="132"/>
      <c r="KZ52" s="132"/>
    </row>
    <row xmlns:x14ac="http://schemas.microsoft.com/office/spreadsheetml/2009/9/ac" r="53" s="3" customFormat="true" x14ac:dyDescent="0.25">
      <c r="A53" s="427" t="str">
        <f ca="true">IF(ISBLANK('Data Summary'!A55),"",'Data Summary'!A55)</f>
        <v/>
      </c>
      <c r="B53" s="132"/>
      <c r="L53" s="132"/>
      <c r="V53" s="132"/>
      <c r="AF53" s="132"/>
      <c r="AP53" s="132"/>
      <c r="AZ53" s="132"/>
      <c r="BJ53" s="132"/>
      <c r="BT53" s="132"/>
      <c r="CD53" s="132"/>
      <c r="CN53" s="132"/>
      <c r="CX53" s="132"/>
      <c r="CY53" s="132"/>
      <c r="CZ53" s="132"/>
      <c r="DA53" s="132"/>
      <c r="DB53" s="132"/>
      <c r="DC53" s="132"/>
      <c r="DD53" s="132"/>
      <c r="DE53" s="132"/>
      <c r="DH53" s="132"/>
      <c r="DR53" s="132"/>
      <c r="EB53" s="132"/>
      <c r="EL53" s="132"/>
      <c r="EV53" s="132"/>
      <c r="FF53" s="132"/>
      <c r="FP53" s="132"/>
      <c r="FZ53" s="132"/>
      <c r="GJ53" s="132"/>
      <c r="GT53" s="132"/>
      <c r="HD53" s="132"/>
      <c r="HN53" s="132"/>
      <c r="HX53" s="132"/>
      <c r="IH53" s="132"/>
      <c r="IR53" s="132"/>
      <c r="JB53" s="132"/>
      <c r="JL53" s="132"/>
      <c r="JV53" s="132"/>
      <c r="KF53" s="132"/>
      <c r="KP53" s="132"/>
      <c r="KZ53" s="132"/>
    </row>
    <row xmlns:x14ac="http://schemas.microsoft.com/office/spreadsheetml/2009/9/ac" r="54" s="3" customFormat="true" x14ac:dyDescent="0.25">
      <c r="A54" s="427" t="str">
        <f ca="true">IF(ISBLANK('Data Summary'!A56),"",'Data Summary'!A56)</f>
        <v/>
      </c>
      <c r="B54" s="132"/>
      <c r="L54" s="132"/>
      <c r="V54" s="132"/>
      <c r="AF54" s="132"/>
      <c r="AP54" s="132"/>
      <c r="AZ54" s="132"/>
      <c r="BJ54" s="132"/>
      <c r="BT54" s="132"/>
      <c r="CD54" s="132"/>
      <c r="CN54" s="132"/>
      <c r="CX54" s="132"/>
      <c r="CY54" s="132"/>
      <c r="CZ54" s="132"/>
      <c r="DA54" s="132"/>
      <c r="DB54" s="132"/>
      <c r="DC54" s="132"/>
      <c r="DD54" s="132"/>
      <c r="DE54" s="132"/>
      <c r="DH54" s="132"/>
      <c r="DR54" s="132"/>
      <c r="EB54" s="132"/>
      <c r="EL54" s="132"/>
      <c r="EV54" s="132"/>
      <c r="FF54" s="132"/>
      <c r="FP54" s="132"/>
      <c r="FZ54" s="132"/>
      <c r="GJ54" s="132"/>
      <c r="GT54" s="132"/>
      <c r="HD54" s="132"/>
      <c r="HN54" s="132"/>
      <c r="HX54" s="132"/>
      <c r="IH54" s="132"/>
      <c r="IR54" s="132"/>
      <c r="JB54" s="132"/>
      <c r="JL54" s="132"/>
      <c r="JV54" s="132"/>
      <c r="KF54" s="132"/>
      <c r="KP54" s="132"/>
      <c r="KZ54" s="132"/>
    </row>
    <row xmlns:x14ac="http://schemas.microsoft.com/office/spreadsheetml/2009/9/ac" r="55" s="3" customFormat="true" x14ac:dyDescent="0.25">
      <c r="A55" s="427" t="str">
        <f ca="true">IF(ISBLANK('Data Summary'!A57),"",'Data Summary'!A57)</f>
        <v/>
      </c>
      <c r="B55" s="132"/>
      <c r="L55" s="132"/>
      <c r="V55" s="132"/>
      <c r="AF55" s="132"/>
      <c r="AP55" s="132"/>
      <c r="AZ55" s="132"/>
      <c r="BJ55" s="132"/>
      <c r="BT55" s="132"/>
      <c r="CD55" s="132"/>
      <c r="CN55" s="132"/>
      <c r="CX55" s="132"/>
      <c r="CY55" s="132"/>
      <c r="CZ55" s="132"/>
      <c r="DA55" s="132"/>
      <c r="DB55" s="132"/>
      <c r="DC55" s="132"/>
      <c r="DD55" s="132"/>
      <c r="DE55" s="132"/>
      <c r="DH55" s="132"/>
      <c r="DR55" s="132"/>
      <c r="EB55" s="132"/>
      <c r="EL55" s="132"/>
      <c r="EV55" s="132"/>
      <c r="FF55" s="132"/>
      <c r="FP55" s="132"/>
      <c r="FZ55" s="132"/>
      <c r="GJ55" s="132"/>
      <c r="GT55" s="132"/>
      <c r="HD55" s="132"/>
      <c r="HN55" s="132"/>
      <c r="HX55" s="132"/>
      <c r="IH55" s="132"/>
      <c r="IR55" s="132"/>
      <c r="JB55" s="132"/>
      <c r="JL55" s="132"/>
      <c r="JV55" s="132"/>
      <c r="KF55" s="132"/>
      <c r="KP55" s="132"/>
      <c r="KZ55" s="132"/>
    </row>
    <row xmlns:x14ac="http://schemas.microsoft.com/office/spreadsheetml/2009/9/ac" r="56" s="3" customFormat="true" x14ac:dyDescent="0.25">
      <c r="A56" s="427" t="str">
        <f ca="true">IF(ISBLANK('Data Summary'!A58),"",'Data Summary'!A58)</f>
        <v/>
      </c>
      <c r="B56" s="132"/>
      <c r="L56" s="132"/>
      <c r="V56" s="132"/>
      <c r="AF56" s="132"/>
      <c r="AP56" s="132"/>
      <c r="AZ56" s="132"/>
      <c r="BJ56" s="132"/>
      <c r="BT56" s="132"/>
      <c r="CD56" s="132"/>
      <c r="CN56" s="132"/>
      <c r="CX56" s="132"/>
      <c r="CY56" s="132"/>
      <c r="CZ56" s="132"/>
      <c r="DA56" s="132"/>
      <c r="DB56" s="132"/>
      <c r="DC56" s="132"/>
      <c r="DD56" s="132"/>
      <c r="DE56" s="132"/>
      <c r="DH56" s="132"/>
      <c r="DR56" s="132"/>
      <c r="EB56" s="132"/>
      <c r="EL56" s="132"/>
      <c r="EV56" s="132"/>
      <c r="FF56" s="132"/>
      <c r="FP56" s="132"/>
      <c r="FZ56" s="132"/>
      <c r="GJ56" s="132"/>
      <c r="GT56" s="132"/>
      <c r="HD56" s="132"/>
      <c r="HN56" s="132"/>
      <c r="HX56" s="132"/>
      <c r="IH56" s="132"/>
      <c r="IR56" s="132"/>
      <c r="JB56" s="132"/>
      <c r="JL56" s="132"/>
      <c r="JV56" s="132"/>
      <c r="KF56" s="132"/>
      <c r="KP56" s="132"/>
      <c r="KZ56" s="132"/>
    </row>
    <row xmlns:x14ac="http://schemas.microsoft.com/office/spreadsheetml/2009/9/ac" r="57" s="3" customFormat="true" x14ac:dyDescent="0.25">
      <c r="A57" s="427" t="str">
        <f ca="true">IF(ISBLANK('Data Summary'!A59),"",'Data Summary'!A59)</f>
        <v/>
      </c>
      <c r="B57" s="132"/>
      <c r="L57" s="132"/>
      <c r="V57" s="132"/>
      <c r="AF57" s="132"/>
      <c r="AP57" s="132"/>
      <c r="AZ57" s="132"/>
      <c r="BJ57" s="132"/>
      <c r="BT57" s="132"/>
      <c r="CD57" s="132"/>
      <c r="CN57" s="132"/>
      <c r="CX57" s="132"/>
      <c r="CY57" s="132"/>
      <c r="CZ57" s="132"/>
      <c r="DA57" s="132"/>
      <c r="DB57" s="132"/>
      <c r="DC57" s="132"/>
      <c r="DD57" s="132"/>
      <c r="DE57" s="132"/>
      <c r="DH57" s="132"/>
      <c r="DR57" s="132"/>
      <c r="EB57" s="132"/>
      <c r="EL57" s="132"/>
      <c r="EV57" s="132"/>
      <c r="FF57" s="132"/>
      <c r="FP57" s="132"/>
      <c r="FZ57" s="132"/>
      <c r="GJ57" s="132"/>
      <c r="GT57" s="132"/>
      <c r="HD57" s="132"/>
      <c r="HN57" s="132"/>
      <c r="HX57" s="132"/>
      <c r="IH57" s="132"/>
      <c r="IR57" s="132"/>
      <c r="JB57" s="132"/>
      <c r="JL57" s="132"/>
      <c r="JV57" s="132"/>
      <c r="KF57" s="132"/>
      <c r="KP57" s="132"/>
      <c r="KZ57" s="132"/>
    </row>
    <row xmlns:x14ac="http://schemas.microsoft.com/office/spreadsheetml/2009/9/ac" r="58" s="3" customFormat="true" x14ac:dyDescent="0.25">
      <c r="A58" s="427" t="str">
        <f ca="true">IF(ISBLANK('Data Summary'!A60),"",'Data Summary'!A60)</f>
        <v/>
      </c>
      <c r="B58" s="132"/>
      <c r="L58" s="132"/>
      <c r="V58" s="132"/>
      <c r="AF58" s="132"/>
      <c r="AP58" s="132"/>
      <c r="AZ58" s="132"/>
      <c r="BJ58" s="132"/>
      <c r="BT58" s="132"/>
      <c r="CD58" s="132"/>
      <c r="CN58" s="132"/>
      <c r="CX58" s="132"/>
      <c r="CY58" s="132"/>
      <c r="CZ58" s="132"/>
      <c r="DA58" s="132"/>
      <c r="DB58" s="132"/>
      <c r="DC58" s="132"/>
      <c r="DD58" s="132"/>
      <c r="DE58" s="132"/>
      <c r="DH58" s="132"/>
      <c r="DR58" s="132"/>
      <c r="EB58" s="132"/>
      <c r="EL58" s="132"/>
      <c r="EV58" s="132"/>
      <c r="FF58" s="132"/>
      <c r="FP58" s="132"/>
      <c r="FZ58" s="132"/>
      <c r="GJ58" s="132"/>
      <c r="GT58" s="132"/>
      <c r="HD58" s="132"/>
      <c r="HN58" s="132"/>
      <c r="HX58" s="132"/>
      <c r="IH58" s="132"/>
      <c r="IR58" s="132"/>
      <c r="JB58" s="132"/>
      <c r="JL58" s="132"/>
      <c r="JV58" s="132"/>
      <c r="KF58" s="132"/>
      <c r="KP58" s="132"/>
      <c r="KZ58" s="132"/>
    </row>
    <row xmlns:x14ac="http://schemas.microsoft.com/office/spreadsheetml/2009/9/ac" r="59" s="3" customFormat="true" x14ac:dyDescent="0.25">
      <c r="A59" s="427" t="str">
        <f ca="true">IF(ISBLANK('Data Summary'!A61),"",'Data Summary'!A61)</f>
        <v/>
      </c>
      <c r="B59" s="132"/>
      <c r="L59" s="132"/>
      <c r="V59" s="132"/>
      <c r="AF59" s="132"/>
      <c r="AP59" s="132"/>
      <c r="AZ59" s="132"/>
      <c r="BJ59" s="132"/>
      <c r="BT59" s="132"/>
      <c r="CD59" s="132"/>
      <c r="CN59" s="132"/>
      <c r="CX59" s="132"/>
      <c r="CY59" s="132"/>
      <c r="CZ59" s="132"/>
      <c r="DA59" s="132"/>
      <c r="DB59" s="132"/>
      <c r="DC59" s="132"/>
      <c r="DD59" s="132"/>
      <c r="DE59" s="132"/>
      <c r="DH59" s="132"/>
      <c r="DR59" s="132"/>
      <c r="EB59" s="132"/>
      <c r="EL59" s="132"/>
      <c r="EV59" s="132"/>
      <c r="FF59" s="132"/>
      <c r="FP59" s="132"/>
      <c r="FZ59" s="132"/>
      <c r="GJ59" s="132"/>
      <c r="GT59" s="132"/>
      <c r="HD59" s="132"/>
      <c r="HN59" s="132"/>
      <c r="HX59" s="132"/>
      <c r="IH59" s="132"/>
      <c r="IR59" s="132"/>
      <c r="JB59" s="132"/>
      <c r="JL59" s="132"/>
      <c r="JV59" s="132"/>
      <c r="KF59" s="132"/>
      <c r="KP59" s="132"/>
      <c r="KZ59" s="132"/>
    </row>
    <row xmlns:x14ac="http://schemas.microsoft.com/office/spreadsheetml/2009/9/ac" r="60" s="3" customFormat="true" x14ac:dyDescent="0.25">
      <c r="A60" s="427" t="str">
        <f ca="true">IF(ISBLANK('Data Summary'!A62),"",'Data Summary'!A62)</f>
        <v/>
      </c>
      <c r="B60" s="132"/>
      <c r="L60" s="132"/>
      <c r="V60" s="132"/>
      <c r="AF60" s="132"/>
      <c r="AP60" s="132"/>
      <c r="AZ60" s="132"/>
      <c r="BJ60" s="132"/>
      <c r="BT60" s="132"/>
      <c r="CD60" s="132"/>
      <c r="CN60" s="132"/>
      <c r="CX60" s="132"/>
      <c r="CY60" s="132"/>
      <c r="CZ60" s="132"/>
      <c r="DA60" s="132"/>
      <c r="DB60" s="132"/>
      <c r="DC60" s="132"/>
      <c r="DD60" s="132"/>
      <c r="DE60" s="132"/>
      <c r="DH60" s="132"/>
      <c r="DR60" s="132"/>
      <c r="EB60" s="132"/>
      <c r="EL60" s="132"/>
      <c r="EV60" s="132"/>
      <c r="FF60" s="132"/>
      <c r="FP60" s="132"/>
      <c r="FZ60" s="132"/>
      <c r="GJ60" s="132"/>
      <c r="GT60" s="132"/>
      <c r="HD60" s="132"/>
      <c r="HN60" s="132"/>
      <c r="HX60" s="132"/>
      <c r="IH60" s="132"/>
      <c r="IR60" s="132"/>
      <c r="JB60" s="132"/>
      <c r="JL60" s="132"/>
      <c r="JV60" s="132"/>
      <c r="KF60" s="132"/>
      <c r="KP60" s="132"/>
      <c r="KZ60" s="132"/>
    </row>
    <row xmlns:x14ac="http://schemas.microsoft.com/office/spreadsheetml/2009/9/ac" r="61" s="3" customFormat="true" x14ac:dyDescent="0.25">
      <c r="A61" s="427" t="str">
        <f ca="true">IF(ISBLANK('Data Summary'!A63),"",'Data Summary'!A63)</f>
        <v/>
      </c>
      <c r="B61" s="132"/>
      <c r="L61" s="132"/>
      <c r="V61" s="132"/>
      <c r="AF61" s="132"/>
      <c r="AP61" s="132"/>
      <c r="AZ61" s="132"/>
      <c r="BJ61" s="132"/>
      <c r="BT61" s="132"/>
      <c r="CD61" s="132"/>
      <c r="CN61" s="132"/>
      <c r="CX61" s="132"/>
      <c r="CY61" s="132"/>
      <c r="CZ61" s="132"/>
      <c r="DA61" s="132"/>
      <c r="DB61" s="132"/>
      <c r="DC61" s="132"/>
      <c r="DD61" s="132"/>
      <c r="DE61" s="132"/>
      <c r="DH61" s="132"/>
      <c r="DR61" s="132"/>
      <c r="EB61" s="132"/>
      <c r="EL61" s="132"/>
      <c r="EV61" s="132"/>
      <c r="FF61" s="132"/>
      <c r="FP61" s="132"/>
      <c r="FZ61" s="132"/>
      <c r="GJ61" s="132"/>
      <c r="GT61" s="132"/>
      <c r="HD61" s="132"/>
      <c r="HN61" s="132"/>
      <c r="HX61" s="132"/>
      <c r="IH61" s="132"/>
      <c r="IR61" s="132"/>
      <c r="JB61" s="132"/>
      <c r="JL61" s="132"/>
      <c r="JV61" s="132"/>
      <c r="KF61" s="132"/>
      <c r="KP61" s="132"/>
      <c r="KZ61" s="132"/>
    </row>
    <row xmlns:x14ac="http://schemas.microsoft.com/office/spreadsheetml/2009/9/ac" r="62" s="3" customFormat="true" x14ac:dyDescent="0.25">
      <c r="A62" s="427" t="str">
        <f ca="true">IF(ISBLANK('Data Summary'!A64),"",'Data Summary'!A64)</f>
        <v/>
      </c>
      <c r="B62" s="132"/>
      <c r="L62" s="132"/>
      <c r="V62" s="132"/>
      <c r="AF62" s="132"/>
      <c r="AP62" s="132"/>
      <c r="AZ62" s="132"/>
      <c r="BJ62" s="132"/>
      <c r="BT62" s="132"/>
      <c r="CD62" s="132"/>
      <c r="CN62" s="132"/>
      <c r="CX62" s="132"/>
      <c r="CY62" s="132"/>
      <c r="CZ62" s="132"/>
      <c r="DA62" s="132"/>
      <c r="DB62" s="132"/>
      <c r="DC62" s="132"/>
      <c r="DD62" s="132"/>
      <c r="DE62" s="132"/>
      <c r="DH62" s="132"/>
      <c r="DR62" s="132"/>
      <c r="EB62" s="132"/>
      <c r="EL62" s="132"/>
      <c r="EV62" s="132"/>
      <c r="FF62" s="132"/>
      <c r="FP62" s="132"/>
      <c r="FZ62" s="132"/>
      <c r="GJ62" s="132"/>
      <c r="GT62" s="132"/>
      <c r="HD62" s="132"/>
      <c r="HN62" s="132"/>
      <c r="HX62" s="132"/>
      <c r="IH62" s="132"/>
      <c r="IR62" s="132"/>
      <c r="JB62" s="132"/>
      <c r="JL62" s="132"/>
      <c r="JV62" s="132"/>
      <c r="KF62" s="132"/>
      <c r="KP62" s="132"/>
      <c r="KZ62" s="132"/>
    </row>
    <row xmlns:x14ac="http://schemas.microsoft.com/office/spreadsheetml/2009/9/ac" r="63" s="3" customFormat="true" x14ac:dyDescent="0.25">
      <c r="A63" s="427" t="str">
        <f ca="true">IF(ISBLANK('Data Summary'!A65),"",'Data Summary'!A65)</f>
        <v/>
      </c>
      <c r="B63" s="132"/>
      <c r="L63" s="132"/>
      <c r="V63" s="132"/>
      <c r="AF63" s="132"/>
      <c r="AP63" s="132"/>
      <c r="AZ63" s="132"/>
      <c r="BJ63" s="132"/>
      <c r="BT63" s="132"/>
      <c r="CD63" s="132"/>
      <c r="CN63" s="132"/>
      <c r="CX63" s="132"/>
      <c r="CY63" s="132"/>
      <c r="CZ63" s="132"/>
      <c r="DA63" s="132"/>
      <c r="DB63" s="132"/>
      <c r="DC63" s="132"/>
      <c r="DD63" s="132"/>
      <c r="DE63" s="132"/>
      <c r="DH63" s="132"/>
      <c r="DR63" s="132"/>
      <c r="EB63" s="132"/>
      <c r="EL63" s="132"/>
      <c r="EV63" s="132"/>
      <c r="FF63" s="132"/>
      <c r="FP63" s="132"/>
      <c r="FZ63" s="132"/>
      <c r="GJ63" s="132"/>
      <c r="GT63" s="132"/>
      <c r="HD63" s="132"/>
      <c r="HN63" s="132"/>
      <c r="HX63" s="132"/>
      <c r="IH63" s="132"/>
      <c r="IR63" s="132"/>
      <c r="JB63" s="132"/>
      <c r="JL63" s="132"/>
      <c r="JV63" s="132"/>
      <c r="KF63" s="132"/>
      <c r="KP63" s="132"/>
      <c r="KZ63" s="132"/>
    </row>
    <row xmlns:x14ac="http://schemas.microsoft.com/office/spreadsheetml/2009/9/ac" r="64" s="3" customFormat="true" x14ac:dyDescent="0.25">
      <c r="A64" s="427" t="str">
        <f ca="true">IF(ISBLANK('Data Summary'!A66),"",'Data Summary'!A66)</f>
        <v/>
      </c>
      <c r="B64" s="132"/>
      <c r="L64" s="132"/>
      <c r="V64" s="132"/>
      <c r="AF64" s="132"/>
      <c r="AP64" s="132"/>
      <c r="AZ64" s="132"/>
      <c r="BJ64" s="132"/>
      <c r="BT64" s="132"/>
      <c r="CD64" s="132"/>
      <c r="CN64" s="132"/>
      <c r="CX64" s="132"/>
      <c r="CY64" s="132"/>
      <c r="CZ64" s="132"/>
      <c r="DA64" s="132"/>
      <c r="DB64" s="132"/>
      <c r="DC64" s="132"/>
      <c r="DD64" s="132"/>
      <c r="DE64" s="132"/>
      <c r="DH64" s="132"/>
      <c r="DR64" s="132"/>
      <c r="EB64" s="132"/>
      <c r="EL64" s="132"/>
      <c r="EV64" s="132"/>
      <c r="FF64" s="132"/>
      <c r="FP64" s="132"/>
      <c r="FZ64" s="132"/>
      <c r="GJ64" s="132"/>
      <c r="GT64" s="132"/>
      <c r="HD64" s="132"/>
      <c r="HN64" s="132"/>
      <c r="HX64" s="132"/>
      <c r="IH64" s="132"/>
      <c r="IR64" s="132"/>
      <c r="JB64" s="132"/>
      <c r="JL64" s="132"/>
      <c r="JV64" s="132"/>
      <c r="KF64" s="132"/>
      <c r="KP64" s="132"/>
      <c r="KZ64" s="132"/>
    </row>
    <row xmlns:x14ac="http://schemas.microsoft.com/office/spreadsheetml/2009/9/ac" r="65" s="3" customFormat="true" x14ac:dyDescent="0.25">
      <c r="A65" s="427" t="str">
        <f ca="true">IF(ISBLANK('Data Summary'!A67),"",'Data Summary'!A67)</f>
        <v/>
      </c>
      <c r="B65" s="132"/>
      <c r="L65" s="132"/>
      <c r="V65" s="132"/>
      <c r="AF65" s="132"/>
      <c r="AP65" s="132"/>
      <c r="AZ65" s="132"/>
      <c r="BJ65" s="132"/>
      <c r="BT65" s="132"/>
      <c r="CD65" s="132"/>
      <c r="CN65" s="132"/>
      <c r="CX65" s="132"/>
      <c r="CY65" s="132"/>
      <c r="CZ65" s="132"/>
      <c r="DA65" s="132"/>
      <c r="DB65" s="132"/>
      <c r="DC65" s="132"/>
      <c r="DD65" s="132"/>
      <c r="DE65" s="132"/>
      <c r="DH65" s="132"/>
      <c r="DR65" s="132"/>
      <c r="EB65" s="132"/>
      <c r="EL65" s="132"/>
      <c r="EV65" s="132"/>
      <c r="FF65" s="132"/>
      <c r="FP65" s="132"/>
      <c r="FZ65" s="132"/>
      <c r="GJ65" s="132"/>
      <c r="GT65" s="132"/>
      <c r="HD65" s="132"/>
      <c r="HN65" s="132"/>
      <c r="HX65" s="132"/>
      <c r="IH65" s="132"/>
      <c r="IR65" s="132"/>
      <c r="JB65" s="132"/>
      <c r="JL65" s="132"/>
      <c r="JV65" s="132"/>
      <c r="KF65" s="132"/>
      <c r="KP65" s="132"/>
      <c r="KZ65" s="132"/>
    </row>
    <row xmlns:x14ac="http://schemas.microsoft.com/office/spreadsheetml/2009/9/ac" r="66" s="3" customFormat="true" x14ac:dyDescent="0.25">
      <c r="A66" s="427" t="str">
        <f ca="true">IF(ISBLANK('Data Summary'!A68),"",'Data Summary'!A68)</f>
        <v/>
      </c>
      <c r="B66" s="132"/>
      <c r="L66" s="132"/>
      <c r="V66" s="132"/>
      <c r="AF66" s="132"/>
      <c r="AP66" s="132"/>
      <c r="AZ66" s="132"/>
      <c r="BJ66" s="132"/>
      <c r="BT66" s="132"/>
      <c r="CD66" s="132"/>
      <c r="CN66" s="132"/>
      <c r="CX66" s="132"/>
      <c r="CY66" s="132"/>
      <c r="CZ66" s="132"/>
      <c r="DA66" s="132"/>
      <c r="DB66" s="132"/>
      <c r="DC66" s="132"/>
      <c r="DD66" s="132"/>
      <c r="DE66" s="132"/>
      <c r="DH66" s="132"/>
      <c r="DR66" s="132"/>
      <c r="EB66" s="132"/>
      <c r="EL66" s="132"/>
      <c r="EV66" s="132"/>
      <c r="FF66" s="132"/>
      <c r="FP66" s="132"/>
      <c r="FZ66" s="132"/>
      <c r="GJ66" s="132"/>
      <c r="GT66" s="132"/>
      <c r="HD66" s="132"/>
      <c r="HN66" s="132"/>
      <c r="HX66" s="132"/>
      <c r="IH66" s="132"/>
      <c r="IR66" s="132"/>
      <c r="JB66" s="132"/>
      <c r="JL66" s="132"/>
      <c r="JV66" s="132"/>
      <c r="KF66" s="132"/>
      <c r="KP66" s="132"/>
      <c r="KZ66" s="132"/>
    </row>
    <row xmlns:x14ac="http://schemas.microsoft.com/office/spreadsheetml/2009/9/ac" r="67" s="3" customFormat="true" x14ac:dyDescent="0.25">
      <c r="A67" s="427" t="str">
        <f ca="true">IF(ISBLANK('Data Summary'!A69),"",'Data Summary'!A69)</f>
        <v/>
      </c>
      <c r="B67" s="132"/>
      <c r="L67" s="132"/>
      <c r="V67" s="132"/>
      <c r="AF67" s="132"/>
      <c r="AP67" s="132"/>
      <c r="AZ67" s="132"/>
      <c r="BJ67" s="132"/>
      <c r="BT67" s="132"/>
      <c r="CD67" s="132"/>
      <c r="CN67" s="132"/>
      <c r="CX67" s="132"/>
      <c r="CY67" s="132"/>
      <c r="CZ67" s="132"/>
      <c r="DA67" s="132"/>
      <c r="DB67" s="132"/>
      <c r="DC67" s="132"/>
      <c r="DD67" s="132"/>
      <c r="DE67" s="132"/>
      <c r="DH67" s="132"/>
      <c r="DR67" s="132"/>
      <c r="EB67" s="132"/>
      <c r="EL67" s="132"/>
      <c r="EV67" s="132"/>
      <c r="FF67" s="132"/>
      <c r="FP67" s="132"/>
      <c r="FZ67" s="132"/>
      <c r="GJ67" s="132"/>
      <c r="GT67" s="132"/>
      <c r="HD67" s="132"/>
      <c r="HN67" s="132"/>
      <c r="HX67" s="132"/>
      <c r="IH67" s="132"/>
      <c r="IR67" s="132"/>
      <c r="JB67" s="132"/>
      <c r="JL67" s="132"/>
      <c r="JV67" s="132"/>
      <c r="KF67" s="132"/>
      <c r="KP67" s="132"/>
      <c r="KZ67" s="132"/>
    </row>
    <row xmlns:x14ac="http://schemas.microsoft.com/office/spreadsheetml/2009/9/ac" r="68" s="3" customFormat="true" x14ac:dyDescent="0.25">
      <c r="A68" s="427" t="str">
        <f ca="true">IF(ISBLANK('Data Summary'!A70),"",'Data Summary'!A70)</f>
        <v/>
      </c>
      <c r="B68" s="132"/>
      <c r="L68" s="132"/>
      <c r="V68" s="132"/>
      <c r="AF68" s="132"/>
      <c r="AP68" s="132"/>
      <c r="AZ68" s="132"/>
      <c r="BJ68" s="132"/>
      <c r="BT68" s="132"/>
      <c r="CD68" s="132"/>
      <c r="CN68" s="132"/>
      <c r="CX68" s="132"/>
      <c r="CY68" s="132"/>
      <c r="CZ68" s="132"/>
      <c r="DA68" s="132"/>
      <c r="DB68" s="132"/>
      <c r="DC68" s="132"/>
      <c r="DD68" s="132"/>
      <c r="DE68" s="132"/>
      <c r="DH68" s="132"/>
      <c r="DR68" s="132"/>
      <c r="EB68" s="132"/>
      <c r="EL68" s="132"/>
      <c r="EV68" s="132"/>
      <c r="FF68" s="132"/>
      <c r="FP68" s="132"/>
      <c r="FZ68" s="132"/>
      <c r="GJ68" s="132"/>
      <c r="GT68" s="132"/>
      <c r="HD68" s="132"/>
      <c r="HN68" s="132"/>
      <c r="HX68" s="132"/>
      <c r="IH68" s="132"/>
      <c r="IR68" s="132"/>
      <c r="JB68" s="132"/>
      <c r="JL68" s="132"/>
      <c r="JV68" s="132"/>
      <c r="KF68" s="132"/>
      <c r="KP68" s="132"/>
      <c r="KZ68" s="132"/>
    </row>
    <row xmlns:x14ac="http://schemas.microsoft.com/office/spreadsheetml/2009/9/ac" r="69" s="3" customFormat="true" x14ac:dyDescent="0.25">
      <c r="A69" s="427" t="str">
        <f ca="true">IF(ISBLANK('Data Summary'!A71),"",'Data Summary'!A71)</f>
        <v/>
      </c>
      <c r="B69" s="132"/>
      <c r="L69" s="132"/>
      <c r="V69" s="132"/>
      <c r="AF69" s="132"/>
      <c r="AP69" s="132"/>
      <c r="AZ69" s="132"/>
      <c r="BJ69" s="132"/>
      <c r="BT69" s="132"/>
      <c r="CD69" s="132"/>
      <c r="CN69" s="132"/>
      <c r="CX69" s="132"/>
      <c r="CY69" s="132"/>
      <c r="CZ69" s="132"/>
      <c r="DA69" s="132"/>
      <c r="DB69" s="132"/>
      <c r="DC69" s="132"/>
      <c r="DD69" s="132"/>
      <c r="DE69" s="132"/>
      <c r="DH69" s="132"/>
      <c r="DR69" s="132"/>
      <c r="EB69" s="132"/>
      <c r="EL69" s="132"/>
      <c r="EV69" s="132"/>
      <c r="FF69" s="132"/>
      <c r="FP69" s="132"/>
      <c r="FZ69" s="132"/>
      <c r="GJ69" s="132"/>
      <c r="GT69" s="132"/>
      <c r="HD69" s="132"/>
      <c r="HN69" s="132"/>
      <c r="HX69" s="132"/>
      <c r="IH69" s="132"/>
      <c r="IR69" s="132"/>
      <c r="JB69" s="132"/>
      <c r="JL69" s="132"/>
      <c r="JV69" s="132"/>
      <c r="KF69" s="132"/>
      <c r="KP69" s="132"/>
      <c r="KZ69" s="132"/>
    </row>
    <row xmlns:x14ac="http://schemas.microsoft.com/office/spreadsheetml/2009/9/ac" r="70" s="3" customFormat="true" x14ac:dyDescent="0.25">
      <c r="A70" s="427" t="str">
        <f ca="true">IF(ISBLANK('Data Summary'!A72),"",'Data Summary'!A72)</f>
        <v/>
      </c>
      <c r="B70" s="132"/>
      <c r="L70" s="132"/>
      <c r="V70" s="132"/>
      <c r="AF70" s="132"/>
      <c r="AP70" s="132"/>
      <c r="AZ70" s="132"/>
      <c r="BJ70" s="132"/>
      <c r="BT70" s="132"/>
      <c r="CD70" s="132"/>
      <c r="CN70" s="132"/>
      <c r="CX70" s="132"/>
      <c r="CY70" s="132"/>
      <c r="CZ70" s="132"/>
      <c r="DA70" s="132"/>
      <c r="DB70" s="132"/>
      <c r="DC70" s="132"/>
      <c r="DD70" s="132"/>
      <c r="DE70" s="132"/>
      <c r="DH70" s="132"/>
      <c r="DR70" s="132"/>
      <c r="EB70" s="132"/>
      <c r="EL70" s="132"/>
      <c r="EV70" s="132"/>
      <c r="FF70" s="132"/>
      <c r="FP70" s="132"/>
      <c r="FZ70" s="132"/>
      <c r="GJ70" s="132"/>
      <c r="GT70" s="132"/>
      <c r="HD70" s="132"/>
      <c r="HN70" s="132"/>
      <c r="HX70" s="132"/>
      <c r="IH70" s="132"/>
      <c r="IR70" s="132"/>
      <c r="JB70" s="132"/>
      <c r="JL70" s="132"/>
      <c r="JV70" s="132"/>
      <c r="KF70" s="132"/>
      <c r="KP70" s="132"/>
      <c r="KZ70" s="132"/>
    </row>
    <row xmlns:x14ac="http://schemas.microsoft.com/office/spreadsheetml/2009/9/ac" r="71" s="3" customFormat="true" x14ac:dyDescent="0.25">
      <c r="A71" s="427" t="str">
        <f ca="true">IF(ISBLANK('Data Summary'!A73),"",'Data Summary'!A73)</f>
        <v/>
      </c>
      <c r="B71" s="132"/>
      <c r="L71" s="132"/>
      <c r="V71" s="132"/>
      <c r="AF71" s="132"/>
      <c r="AP71" s="132"/>
      <c r="AZ71" s="132"/>
      <c r="BJ71" s="132"/>
      <c r="BT71" s="132"/>
      <c r="CD71" s="132"/>
      <c r="CN71" s="132"/>
      <c r="CX71" s="132"/>
      <c r="CY71" s="132"/>
      <c r="CZ71" s="132"/>
      <c r="DA71" s="132"/>
      <c r="DB71" s="132"/>
      <c r="DC71" s="132"/>
      <c r="DD71" s="132"/>
      <c r="DE71" s="132"/>
      <c r="DH71" s="132"/>
      <c r="DR71" s="132"/>
      <c r="EB71" s="132"/>
      <c r="EL71" s="132"/>
      <c r="EV71" s="132"/>
      <c r="FF71" s="132"/>
      <c r="FP71" s="132"/>
      <c r="FZ71" s="132"/>
      <c r="GJ71" s="132"/>
      <c r="GT71" s="132"/>
      <c r="HD71" s="132"/>
      <c r="HN71" s="132"/>
      <c r="HX71" s="132"/>
      <c r="IH71" s="132"/>
      <c r="IR71" s="132"/>
      <c r="JB71" s="132"/>
      <c r="JL71" s="132"/>
      <c r="JV71" s="132"/>
      <c r="KF71" s="132"/>
      <c r="KP71" s="132"/>
      <c r="KZ71" s="132"/>
    </row>
    <row xmlns:x14ac="http://schemas.microsoft.com/office/spreadsheetml/2009/9/ac" r="72" s="3" customFormat="true" x14ac:dyDescent="0.25">
      <c r="A72" s="427" t="str">
        <f ca="true">IF(ISBLANK('Data Summary'!A74),"",'Data Summary'!A74)</f>
        <v/>
      </c>
      <c r="B72" s="132"/>
      <c r="L72" s="132"/>
      <c r="V72" s="132"/>
      <c r="AF72" s="132"/>
      <c r="AP72" s="132"/>
      <c r="AZ72" s="132"/>
      <c r="BJ72" s="132"/>
      <c r="BT72" s="132"/>
      <c r="CD72" s="132"/>
      <c r="CN72" s="132"/>
      <c r="CX72" s="132"/>
      <c r="CY72" s="132"/>
      <c r="CZ72" s="132"/>
      <c r="DA72" s="132"/>
      <c r="DB72" s="132"/>
      <c r="DC72" s="132"/>
      <c r="DD72" s="132"/>
      <c r="DE72" s="132"/>
      <c r="DH72" s="132"/>
      <c r="DR72" s="132"/>
      <c r="EB72" s="132"/>
      <c r="EL72" s="132"/>
      <c r="EV72" s="132"/>
      <c r="FF72" s="132"/>
      <c r="FP72" s="132"/>
      <c r="FZ72" s="132"/>
      <c r="GJ72" s="132"/>
      <c r="GT72" s="132"/>
      <c r="HD72" s="132"/>
      <c r="HN72" s="132"/>
      <c r="HX72" s="132"/>
      <c r="IH72" s="132"/>
      <c r="IR72" s="132"/>
      <c r="JB72" s="132"/>
      <c r="JL72" s="132"/>
      <c r="JV72" s="132"/>
      <c r="KF72" s="132"/>
      <c r="KP72" s="132"/>
      <c r="KZ72" s="132"/>
    </row>
    <row xmlns:x14ac="http://schemas.microsoft.com/office/spreadsheetml/2009/9/ac" r="73" s="3" customFormat="true" x14ac:dyDescent="0.25">
      <c r="A73" s="427" t="str">
        <f ca="true">IF(ISBLANK('Data Summary'!A75),"",'Data Summary'!A75)</f>
        <v/>
      </c>
      <c r="B73" s="132"/>
      <c r="L73" s="132"/>
      <c r="V73" s="132"/>
      <c r="AF73" s="132"/>
      <c r="AP73" s="132"/>
      <c r="AZ73" s="132"/>
      <c r="BJ73" s="132"/>
      <c r="BT73" s="132"/>
      <c r="CD73" s="132"/>
      <c r="CN73" s="132"/>
      <c r="CX73" s="132"/>
      <c r="CY73" s="132"/>
      <c r="CZ73" s="132"/>
      <c r="DA73" s="132"/>
      <c r="DB73" s="132"/>
      <c r="DC73" s="132"/>
      <c r="DD73" s="132"/>
      <c r="DE73" s="132"/>
      <c r="DH73" s="132"/>
      <c r="DR73" s="132"/>
      <c r="EB73" s="132"/>
      <c r="EL73" s="132"/>
      <c r="EV73" s="132"/>
      <c r="FF73" s="132"/>
      <c r="FP73" s="132"/>
      <c r="FZ73" s="132"/>
      <c r="GJ73" s="132"/>
      <c r="GT73" s="132"/>
      <c r="HD73" s="132"/>
      <c r="HN73" s="132"/>
      <c r="HX73" s="132"/>
      <c r="IH73" s="132"/>
      <c r="IR73" s="132"/>
      <c r="JB73" s="132"/>
      <c r="JL73" s="132"/>
      <c r="JV73" s="132"/>
      <c r="KF73" s="132"/>
      <c r="KP73" s="132"/>
      <c r="KZ73" s="132"/>
    </row>
    <row xmlns:x14ac="http://schemas.microsoft.com/office/spreadsheetml/2009/9/ac" r="74" s="3" customFormat="true" x14ac:dyDescent="0.25">
      <c r="A74" s="427" t="str">
        <f ca="true">IF(ISBLANK('Data Summary'!A76),"",'Data Summary'!A76)</f>
        <v/>
      </c>
      <c r="B74" s="132"/>
      <c r="L74" s="132"/>
      <c r="V74" s="132"/>
      <c r="AF74" s="132"/>
      <c r="AP74" s="132"/>
      <c r="AZ74" s="132"/>
      <c r="BJ74" s="132"/>
      <c r="BT74" s="132"/>
      <c r="CD74" s="132"/>
      <c r="CN74" s="132"/>
      <c r="CX74" s="132"/>
      <c r="CY74" s="132"/>
      <c r="CZ74" s="132"/>
      <c r="DA74" s="132"/>
      <c r="DB74" s="132"/>
      <c r="DC74" s="132"/>
      <c r="DD74" s="132"/>
      <c r="DE74" s="132"/>
      <c r="DH74" s="132"/>
      <c r="DR74" s="132"/>
      <c r="EB74" s="132"/>
      <c r="EL74" s="132"/>
      <c r="EV74" s="132"/>
      <c r="FF74" s="132"/>
      <c r="FP74" s="132"/>
      <c r="FZ74" s="132"/>
      <c r="GJ74" s="132"/>
      <c r="GT74" s="132"/>
      <c r="HD74" s="132"/>
      <c r="HN74" s="132"/>
      <c r="HX74" s="132"/>
      <c r="IH74" s="132"/>
      <c r="IR74" s="132"/>
      <c r="JB74" s="132"/>
      <c r="JL74" s="132"/>
      <c r="JV74" s="132"/>
      <c r="KF74" s="132"/>
      <c r="KP74" s="132"/>
      <c r="KZ74" s="132"/>
    </row>
    <row xmlns:x14ac="http://schemas.microsoft.com/office/spreadsheetml/2009/9/ac" r="75" s="3" customFormat="true" x14ac:dyDescent="0.25">
      <c r="A75" s="427" t="str">
        <f ca="true">IF(ISBLANK('Data Summary'!A77),"",'Data Summary'!A77)</f>
        <v/>
      </c>
      <c r="B75" s="132"/>
      <c r="L75" s="132"/>
      <c r="V75" s="132"/>
      <c r="AF75" s="132"/>
      <c r="AP75" s="132"/>
      <c r="AZ75" s="132"/>
      <c r="BJ75" s="132"/>
      <c r="BT75" s="132"/>
      <c r="CD75" s="132"/>
      <c r="CN75" s="132"/>
      <c r="CX75" s="132"/>
      <c r="CY75" s="132"/>
      <c r="CZ75" s="132"/>
      <c r="DA75" s="132"/>
      <c r="DB75" s="132"/>
      <c r="DC75" s="132"/>
      <c r="DD75" s="132"/>
      <c r="DE75" s="132"/>
      <c r="DH75" s="132"/>
      <c r="DR75" s="132"/>
      <c r="EB75" s="132"/>
      <c r="EL75" s="132"/>
      <c r="EV75" s="132"/>
      <c r="FF75" s="132"/>
      <c r="FP75" s="132"/>
      <c r="FZ75" s="132"/>
      <c r="GJ75" s="132"/>
      <c r="GT75" s="132"/>
      <c r="HD75" s="132"/>
      <c r="HN75" s="132"/>
      <c r="HX75" s="132"/>
      <c r="IH75" s="132"/>
      <c r="IR75" s="132"/>
      <c r="JB75" s="132"/>
      <c r="JL75" s="132"/>
      <c r="JV75" s="132"/>
      <c r="KF75" s="132"/>
      <c r="KP75" s="132"/>
      <c r="KZ75" s="132"/>
    </row>
    <row xmlns:x14ac="http://schemas.microsoft.com/office/spreadsheetml/2009/9/ac" r="76" s="3" customFormat="true" x14ac:dyDescent="0.25">
      <c r="A76" s="427" t="str">
        <f ca="true">IF(ISBLANK('Data Summary'!A78),"",'Data Summary'!A78)</f>
        <v/>
      </c>
      <c r="B76" s="132"/>
      <c r="L76" s="132"/>
      <c r="V76" s="132"/>
      <c r="AF76" s="132"/>
      <c r="AP76" s="132"/>
      <c r="AZ76" s="132"/>
      <c r="BJ76" s="132"/>
      <c r="BT76" s="132"/>
      <c r="CD76" s="132"/>
      <c r="CN76" s="132"/>
      <c r="CX76" s="132"/>
      <c r="CY76" s="132"/>
      <c r="CZ76" s="132"/>
      <c r="DA76" s="132"/>
      <c r="DB76" s="132"/>
      <c r="DC76" s="132"/>
      <c r="DD76" s="132"/>
      <c r="DE76" s="132"/>
      <c r="DH76" s="132"/>
      <c r="DR76" s="132"/>
      <c r="EB76" s="132"/>
      <c r="EL76" s="132"/>
      <c r="EV76" s="132"/>
      <c r="FF76" s="132"/>
      <c r="FP76" s="132"/>
      <c r="FZ76" s="132"/>
      <c r="GJ76" s="132"/>
      <c r="GT76" s="132"/>
      <c r="HD76" s="132"/>
      <c r="HN76" s="132"/>
      <c r="HX76" s="132"/>
      <c r="IH76" s="132"/>
      <c r="IR76" s="132"/>
      <c r="JB76" s="132"/>
      <c r="JL76" s="132"/>
      <c r="JV76" s="132"/>
      <c r="KF76" s="132"/>
      <c r="KP76" s="132"/>
      <c r="KZ76" s="132"/>
    </row>
    <row xmlns:x14ac="http://schemas.microsoft.com/office/spreadsheetml/2009/9/ac" r="77" s="3" customFormat="true" x14ac:dyDescent="0.25">
      <c r="A77" s="427" t="str">
        <f ca="true">IF(ISBLANK('Data Summary'!A79),"",'Data Summary'!A79)</f>
        <v/>
      </c>
      <c r="B77" s="132"/>
      <c r="L77" s="132"/>
      <c r="V77" s="132"/>
      <c r="AF77" s="132"/>
      <c r="AP77" s="132"/>
      <c r="AZ77" s="132"/>
      <c r="BJ77" s="132"/>
      <c r="BT77" s="132"/>
      <c r="CD77" s="132"/>
      <c r="CN77" s="132"/>
      <c r="CX77" s="132"/>
      <c r="CY77" s="132"/>
      <c r="CZ77" s="132"/>
      <c r="DA77" s="132"/>
      <c r="DB77" s="132"/>
      <c r="DC77" s="132"/>
      <c r="DD77" s="132"/>
      <c r="DE77" s="132"/>
      <c r="DH77" s="132"/>
      <c r="DR77" s="132"/>
      <c r="EB77" s="132"/>
      <c r="EL77" s="132"/>
      <c r="EV77" s="132"/>
      <c r="FF77" s="132"/>
      <c r="FP77" s="132"/>
      <c r="FZ77" s="132"/>
      <c r="GJ77" s="132"/>
      <c r="GT77" s="132"/>
      <c r="HD77" s="132"/>
      <c r="HN77" s="132"/>
      <c r="HX77" s="132"/>
      <c r="IH77" s="132"/>
      <c r="IR77" s="132"/>
      <c r="JB77" s="132"/>
      <c r="JL77" s="132"/>
      <c r="JV77" s="132"/>
      <c r="KF77" s="132"/>
      <c r="KP77" s="132"/>
      <c r="KZ77" s="132"/>
    </row>
    <row xmlns:x14ac="http://schemas.microsoft.com/office/spreadsheetml/2009/9/ac" r="78" s="3" customFormat="true" x14ac:dyDescent="0.25">
      <c r="A78" s="427" t="str">
        <f ca="true">IF(ISBLANK('Data Summary'!A80),"",'Data Summary'!A80)</f>
        <v/>
      </c>
      <c r="B78" s="132"/>
      <c r="L78" s="132"/>
      <c r="V78" s="132"/>
      <c r="AF78" s="132"/>
      <c r="AP78" s="132"/>
      <c r="AZ78" s="132"/>
      <c r="BJ78" s="132"/>
      <c r="BT78" s="132"/>
      <c r="CD78" s="132"/>
      <c r="CN78" s="132"/>
      <c r="CX78" s="132"/>
      <c r="CY78" s="132"/>
      <c r="CZ78" s="132"/>
      <c r="DA78" s="132"/>
      <c r="DB78" s="132"/>
      <c r="DC78" s="132"/>
      <c r="DD78" s="132"/>
      <c r="DE78" s="132"/>
      <c r="DH78" s="132"/>
      <c r="DR78" s="132"/>
      <c r="EB78" s="132"/>
      <c r="EL78" s="132"/>
      <c r="EV78" s="132"/>
      <c r="FF78" s="132"/>
      <c r="FP78" s="132"/>
      <c r="FZ78" s="132"/>
      <c r="GJ78" s="132"/>
      <c r="GT78" s="132"/>
      <c r="HD78" s="132"/>
      <c r="HN78" s="132"/>
      <c r="HX78" s="132"/>
      <c r="IH78" s="132"/>
      <c r="IR78" s="132"/>
      <c r="JB78" s="132"/>
      <c r="JL78" s="132"/>
      <c r="JV78" s="132"/>
      <c r="KF78" s="132"/>
      <c r="KP78" s="132"/>
      <c r="KZ78" s="132"/>
    </row>
    <row xmlns:x14ac="http://schemas.microsoft.com/office/spreadsheetml/2009/9/ac" r="79" s="3" customFormat="true" x14ac:dyDescent="0.25">
      <c r="A79" s="427" t="str">
        <f ca="true">IF(ISBLANK('Data Summary'!A81),"",'Data Summary'!A81)</f>
        <v/>
      </c>
      <c r="B79" s="132"/>
      <c r="L79" s="132"/>
      <c r="V79" s="132"/>
      <c r="AF79" s="132"/>
      <c r="AP79" s="132"/>
      <c r="AZ79" s="132"/>
      <c r="BJ79" s="132"/>
      <c r="BT79" s="132"/>
      <c r="CD79" s="132"/>
      <c r="CN79" s="132"/>
      <c r="CX79" s="132"/>
      <c r="CY79" s="132"/>
      <c r="CZ79" s="132"/>
      <c r="DA79" s="132"/>
      <c r="DB79" s="132"/>
      <c r="DC79" s="132"/>
      <c r="DD79" s="132"/>
      <c r="DE79" s="132"/>
      <c r="DH79" s="132"/>
      <c r="DR79" s="132"/>
      <c r="EB79" s="132"/>
      <c r="EL79" s="132"/>
      <c r="EV79" s="132"/>
      <c r="FF79" s="132"/>
      <c r="FP79" s="132"/>
      <c r="FZ79" s="132"/>
      <c r="GJ79" s="132"/>
      <c r="GT79" s="132"/>
      <c r="HD79" s="132"/>
      <c r="HN79" s="132"/>
      <c r="HX79" s="132"/>
      <c r="IH79" s="132"/>
      <c r="IR79" s="132"/>
      <c r="JB79" s="132"/>
      <c r="JL79" s="132"/>
      <c r="JV79" s="132"/>
      <c r="KF79" s="132"/>
      <c r="KP79" s="132"/>
      <c r="KZ79" s="132"/>
    </row>
    <row xmlns:x14ac="http://schemas.microsoft.com/office/spreadsheetml/2009/9/ac" r="80" s="3" customFormat="true" x14ac:dyDescent="0.25">
      <c r="A80" s="427" t="str">
        <f ca="true">IF(ISBLANK('Data Summary'!A82),"",'Data Summary'!A82)</f>
        <v/>
      </c>
      <c r="B80" s="132"/>
      <c r="L80" s="132"/>
      <c r="V80" s="132"/>
      <c r="AF80" s="132"/>
      <c r="AP80" s="132"/>
      <c r="AZ80" s="132"/>
      <c r="BJ80" s="132"/>
      <c r="BT80" s="132"/>
      <c r="CD80" s="132"/>
      <c r="CN80" s="132"/>
      <c r="CX80" s="132"/>
      <c r="CY80" s="132"/>
      <c r="CZ80" s="132"/>
      <c r="DA80" s="132"/>
      <c r="DB80" s="132"/>
      <c r="DC80" s="132"/>
      <c r="DD80" s="132"/>
      <c r="DE80" s="132"/>
      <c r="DH80" s="132"/>
      <c r="DR80" s="132"/>
      <c r="EB80" s="132"/>
      <c r="EL80" s="132"/>
      <c r="EV80" s="132"/>
      <c r="FF80" s="132"/>
      <c r="FP80" s="132"/>
      <c r="FZ80" s="132"/>
      <c r="GJ80" s="132"/>
      <c r="GT80" s="132"/>
      <c r="HD80" s="132"/>
      <c r="HN80" s="132"/>
      <c r="HX80" s="132"/>
      <c r="IH80" s="132"/>
      <c r="IR80" s="132"/>
      <c r="JB80" s="132"/>
      <c r="JL80" s="132"/>
      <c r="JV80" s="132"/>
      <c r="KF80" s="132"/>
      <c r="KP80" s="132"/>
      <c r="KZ80" s="132"/>
    </row>
    <row xmlns:x14ac="http://schemas.microsoft.com/office/spreadsheetml/2009/9/ac" r="81" s="3" customFormat="true" x14ac:dyDescent="0.25">
      <c r="A81" s="427" t="str">
        <f ca="true">IF(ISBLANK('Data Summary'!A83),"",'Data Summary'!A83)</f>
        <v/>
      </c>
      <c r="B81" s="132"/>
      <c r="L81" s="132"/>
      <c r="V81" s="132"/>
      <c r="AF81" s="132"/>
      <c r="AP81" s="132"/>
      <c r="AZ81" s="132"/>
      <c r="BJ81" s="132"/>
      <c r="BT81" s="132"/>
      <c r="CD81" s="132"/>
      <c r="CN81" s="132"/>
      <c r="CX81" s="132"/>
      <c r="CY81" s="132"/>
      <c r="CZ81" s="132"/>
      <c r="DA81" s="132"/>
      <c r="DB81" s="132"/>
      <c r="DC81" s="132"/>
      <c r="DD81" s="132"/>
      <c r="DE81" s="132"/>
      <c r="DH81" s="132"/>
      <c r="DR81" s="132"/>
      <c r="EB81" s="132"/>
      <c r="EL81" s="132"/>
      <c r="EV81" s="132"/>
      <c r="FF81" s="132"/>
      <c r="FP81" s="132"/>
      <c r="FZ81" s="132"/>
      <c r="GJ81" s="132"/>
      <c r="GT81" s="132"/>
      <c r="HD81" s="132"/>
      <c r="HN81" s="132"/>
      <c r="HX81" s="132"/>
      <c r="IH81" s="132"/>
      <c r="IR81" s="132"/>
      <c r="JB81" s="132"/>
      <c r="JL81" s="132"/>
      <c r="JV81" s="132"/>
      <c r="KF81" s="132"/>
      <c r="KP81" s="132"/>
      <c r="KZ81" s="132"/>
    </row>
    <row xmlns:x14ac="http://schemas.microsoft.com/office/spreadsheetml/2009/9/ac" r="82" s="3" customFormat="true" x14ac:dyDescent="0.25">
      <c r="A82" s="427" t="str">
        <f ca="true">IF(ISBLANK('Data Summary'!A84),"",'Data Summary'!A84)</f>
        <v/>
      </c>
      <c r="B82" s="132"/>
      <c r="L82" s="132"/>
      <c r="V82" s="132"/>
      <c r="AF82" s="132"/>
      <c r="AP82" s="132"/>
      <c r="AZ82" s="132"/>
      <c r="BJ82" s="132"/>
      <c r="BT82" s="132"/>
      <c r="CD82" s="132"/>
      <c r="CN82" s="132"/>
      <c r="CX82" s="132"/>
      <c r="CY82" s="132"/>
      <c r="CZ82" s="132"/>
      <c r="DA82" s="132"/>
      <c r="DB82" s="132"/>
      <c r="DC82" s="132"/>
      <c r="DD82" s="132"/>
      <c r="DE82" s="132"/>
      <c r="DH82" s="132"/>
      <c r="DR82" s="132"/>
      <c r="EB82" s="132"/>
      <c r="EL82" s="132"/>
      <c r="EV82" s="132"/>
      <c r="FF82" s="132"/>
      <c r="FP82" s="132"/>
      <c r="FZ82" s="132"/>
      <c r="GJ82" s="132"/>
      <c r="GT82" s="132"/>
      <c r="HD82" s="132"/>
      <c r="HN82" s="132"/>
      <c r="HX82" s="132"/>
      <c r="IH82" s="132"/>
      <c r="IR82" s="132"/>
      <c r="JB82" s="132"/>
      <c r="JL82" s="132"/>
      <c r="JV82" s="132"/>
      <c r="KF82" s="132"/>
      <c r="KP82" s="132"/>
      <c r="KZ82" s="132"/>
    </row>
    <row xmlns:x14ac="http://schemas.microsoft.com/office/spreadsheetml/2009/9/ac" r="83" s="3" customFormat="true" x14ac:dyDescent="0.25">
      <c r="A83" s="427" t="str">
        <f ca="true">IF(ISBLANK('Data Summary'!A85),"",'Data Summary'!A85)</f>
        <v/>
      </c>
      <c r="B83" s="132"/>
      <c r="L83" s="132"/>
      <c r="V83" s="132"/>
      <c r="AF83" s="132"/>
      <c r="AP83" s="132"/>
      <c r="AZ83" s="132"/>
      <c r="BJ83" s="132"/>
      <c r="BT83" s="132"/>
      <c r="CD83" s="132"/>
      <c r="CN83" s="132"/>
      <c r="CX83" s="132"/>
      <c r="CY83" s="132"/>
      <c r="CZ83" s="132"/>
      <c r="DA83" s="132"/>
      <c r="DB83" s="132"/>
      <c r="DC83" s="132"/>
      <c r="DD83" s="132"/>
      <c r="DE83" s="132"/>
      <c r="DH83" s="132"/>
      <c r="DR83" s="132"/>
      <c r="EB83" s="132"/>
      <c r="EL83" s="132"/>
      <c r="EV83" s="132"/>
      <c r="FF83" s="132"/>
      <c r="FP83" s="132"/>
      <c r="FZ83" s="132"/>
      <c r="GJ83" s="132"/>
      <c r="GT83" s="132"/>
      <c r="HD83" s="132"/>
      <c r="HN83" s="132"/>
      <c r="HX83" s="132"/>
      <c r="IH83" s="132"/>
      <c r="IR83" s="132"/>
      <c r="JB83" s="132"/>
      <c r="JL83" s="132"/>
      <c r="JV83" s="132"/>
      <c r="KF83" s="132"/>
      <c r="KP83" s="132"/>
      <c r="KZ83" s="132"/>
    </row>
    <row xmlns:x14ac="http://schemas.microsoft.com/office/spreadsheetml/2009/9/ac" r="84" s="3" customFormat="true" x14ac:dyDescent="0.25">
      <c r="A84" s="427" t="str">
        <f ca="true">IF(ISBLANK('Data Summary'!A86),"",'Data Summary'!A86)</f>
        <v/>
      </c>
      <c r="B84" s="132"/>
      <c r="L84" s="132"/>
      <c r="V84" s="132"/>
      <c r="AF84" s="132"/>
      <c r="AP84" s="132"/>
      <c r="AZ84" s="132"/>
      <c r="BJ84" s="132"/>
      <c r="BT84" s="132"/>
      <c r="CD84" s="132"/>
      <c r="CN84" s="132"/>
      <c r="CX84" s="132"/>
      <c r="CY84" s="132"/>
      <c r="CZ84" s="132"/>
      <c r="DA84" s="132"/>
      <c r="DB84" s="132"/>
      <c r="DC84" s="132"/>
      <c r="DD84" s="132"/>
      <c r="DE84" s="132"/>
      <c r="DH84" s="132"/>
      <c r="DR84" s="132"/>
      <c r="EB84" s="132"/>
      <c r="EL84" s="132"/>
      <c r="EV84" s="132"/>
      <c r="FF84" s="132"/>
      <c r="FP84" s="132"/>
      <c r="FZ84" s="132"/>
      <c r="GJ84" s="132"/>
      <c r="GT84" s="132"/>
      <c r="HD84" s="132"/>
      <c r="HN84" s="132"/>
      <c r="HX84" s="132"/>
      <c r="IH84" s="132"/>
      <c r="IR84" s="132"/>
      <c r="JB84" s="132"/>
      <c r="JL84" s="132"/>
      <c r="JV84" s="132"/>
      <c r="KF84" s="132"/>
      <c r="KP84" s="132"/>
      <c r="KZ84" s="132"/>
    </row>
    <row xmlns:x14ac="http://schemas.microsoft.com/office/spreadsheetml/2009/9/ac" r="85" s="3" customFormat="true" x14ac:dyDescent="0.25">
      <c r="A85" s="427" t="str">
        <f ca="true">IF(ISBLANK('Data Summary'!A87),"",'Data Summary'!A87)</f>
        <v/>
      </c>
      <c r="B85" s="132"/>
      <c r="L85" s="132"/>
      <c r="V85" s="132"/>
      <c r="AF85" s="132"/>
      <c r="AP85" s="132"/>
      <c r="AZ85" s="132"/>
      <c r="BJ85" s="132"/>
      <c r="BT85" s="132"/>
      <c r="CD85" s="132"/>
      <c r="CN85" s="132"/>
      <c r="CX85" s="132"/>
      <c r="CY85" s="132"/>
      <c r="CZ85" s="132"/>
      <c r="DA85" s="132"/>
      <c r="DB85" s="132"/>
      <c r="DC85" s="132"/>
      <c r="DD85" s="132"/>
      <c r="DE85" s="132"/>
      <c r="DH85" s="132"/>
      <c r="DR85" s="132"/>
      <c r="EB85" s="132"/>
      <c r="EL85" s="132"/>
      <c r="EV85" s="132"/>
      <c r="FF85" s="132"/>
      <c r="FP85" s="132"/>
      <c r="FZ85" s="132"/>
      <c r="GJ85" s="132"/>
      <c r="GT85" s="132"/>
      <c r="HD85" s="132"/>
      <c r="HN85" s="132"/>
      <c r="HX85" s="132"/>
      <c r="IH85" s="132"/>
      <c r="IR85" s="132"/>
      <c r="JB85" s="132"/>
      <c r="JL85" s="132"/>
      <c r="JV85" s="132"/>
      <c r="KF85" s="132"/>
      <c r="KP85" s="132"/>
      <c r="KZ85" s="132"/>
    </row>
    <row xmlns:x14ac="http://schemas.microsoft.com/office/spreadsheetml/2009/9/ac" r="86" s="3" customFormat="true" x14ac:dyDescent="0.25">
      <c r="A86" s="427" t="str">
        <f ca="true">IF(ISBLANK('Data Summary'!A88),"",'Data Summary'!A88)</f>
        <v/>
      </c>
      <c r="B86" s="132"/>
      <c r="L86" s="132"/>
      <c r="V86" s="132"/>
      <c r="AF86" s="132"/>
      <c r="AP86" s="132"/>
      <c r="AZ86" s="132"/>
      <c r="BJ86" s="132"/>
      <c r="BT86" s="132"/>
      <c r="CD86" s="132"/>
      <c r="CN86" s="132"/>
      <c r="CX86" s="132"/>
      <c r="CY86" s="132"/>
      <c r="CZ86" s="132"/>
      <c r="DA86" s="132"/>
      <c r="DB86" s="132"/>
      <c r="DC86" s="132"/>
      <c r="DD86" s="132"/>
      <c r="DE86" s="132"/>
      <c r="DH86" s="132"/>
      <c r="DR86" s="132"/>
      <c r="EB86" s="132"/>
      <c r="EL86" s="132"/>
      <c r="EV86" s="132"/>
      <c r="FF86" s="132"/>
      <c r="FP86" s="132"/>
      <c r="FZ86" s="132"/>
      <c r="GJ86" s="132"/>
      <c r="GT86" s="132"/>
      <c r="HD86" s="132"/>
      <c r="HN86" s="132"/>
      <c r="HX86" s="132"/>
      <c r="IH86" s="132"/>
      <c r="IR86" s="132"/>
      <c r="JB86" s="132"/>
      <c r="JL86" s="132"/>
      <c r="JV86" s="132"/>
      <c r="KF86" s="132"/>
      <c r="KP86" s="132"/>
      <c r="KZ86" s="132"/>
    </row>
    <row xmlns:x14ac="http://schemas.microsoft.com/office/spreadsheetml/2009/9/ac" r="87" s="3" customFormat="true" x14ac:dyDescent="0.25">
      <c r="A87" s="427" t="str">
        <f ca="true">IF(ISBLANK('Data Summary'!A89),"",'Data Summary'!A89)</f>
        <v/>
      </c>
      <c r="B87" s="132"/>
      <c r="L87" s="132"/>
      <c r="V87" s="132"/>
      <c r="AF87" s="132"/>
      <c r="AP87" s="132"/>
      <c r="AZ87" s="132"/>
      <c r="BJ87" s="132"/>
      <c r="BT87" s="132"/>
      <c r="CD87" s="132"/>
      <c r="CN87" s="132"/>
      <c r="CX87" s="132"/>
      <c r="CY87" s="132"/>
      <c r="CZ87" s="132"/>
      <c r="DA87" s="132"/>
      <c r="DB87" s="132"/>
      <c r="DC87" s="132"/>
      <c r="DD87" s="132"/>
      <c r="DE87" s="132"/>
      <c r="DH87" s="132"/>
      <c r="DR87" s="132"/>
      <c r="EB87" s="132"/>
      <c r="EL87" s="132"/>
      <c r="EV87" s="132"/>
      <c r="FF87" s="132"/>
      <c r="FP87" s="132"/>
      <c r="FZ87" s="132"/>
      <c r="GJ87" s="132"/>
      <c r="GT87" s="132"/>
      <c r="HD87" s="132"/>
      <c r="HN87" s="132"/>
      <c r="HX87" s="132"/>
      <c r="IH87" s="132"/>
      <c r="IR87" s="132"/>
      <c r="JB87" s="132"/>
      <c r="JL87" s="132"/>
      <c r="JV87" s="132"/>
      <c r="KF87" s="132"/>
      <c r="KP87" s="132"/>
      <c r="KZ87" s="132"/>
    </row>
    <row xmlns:x14ac="http://schemas.microsoft.com/office/spreadsheetml/2009/9/ac" r="88" s="3" customFormat="true" x14ac:dyDescent="0.25">
      <c r="A88" s="427" t="str">
        <f ca="true">IF(ISBLANK('Data Summary'!A90),"",'Data Summary'!A90)</f>
        <v/>
      </c>
      <c r="B88" s="132"/>
      <c r="L88" s="132"/>
      <c r="V88" s="132"/>
      <c r="AF88" s="132"/>
      <c r="AP88" s="132"/>
      <c r="AZ88" s="132"/>
      <c r="BJ88" s="132"/>
      <c r="BT88" s="132"/>
      <c r="CD88" s="132"/>
      <c r="CN88" s="132"/>
      <c r="CX88" s="132"/>
      <c r="CY88" s="132"/>
      <c r="CZ88" s="132"/>
      <c r="DA88" s="132"/>
      <c r="DB88" s="132"/>
      <c r="DC88" s="132"/>
      <c r="DD88" s="132"/>
      <c r="DE88" s="132"/>
      <c r="DH88" s="132"/>
      <c r="DR88" s="132"/>
      <c r="EB88" s="132"/>
      <c r="EL88" s="132"/>
      <c r="EV88" s="132"/>
      <c r="FF88" s="132"/>
      <c r="FP88" s="132"/>
      <c r="FZ88" s="132"/>
      <c r="GJ88" s="132"/>
      <c r="GT88" s="132"/>
      <c r="HD88" s="132"/>
      <c r="HN88" s="132"/>
      <c r="HX88" s="132"/>
      <c r="IH88" s="132"/>
      <c r="IR88" s="132"/>
      <c r="JB88" s="132"/>
      <c r="JL88" s="132"/>
      <c r="JV88" s="132"/>
      <c r="KF88" s="132"/>
      <c r="KP88" s="132"/>
      <c r="KZ88" s="132"/>
    </row>
    <row xmlns:x14ac="http://schemas.microsoft.com/office/spreadsheetml/2009/9/ac" r="89" s="3" customFormat="true" x14ac:dyDescent="0.25">
      <c r="A89" s="427" t="str">
        <f ca="true">IF(ISBLANK('Data Summary'!A91),"",'Data Summary'!A91)</f>
        <v/>
      </c>
      <c r="B89" s="132"/>
      <c r="L89" s="132"/>
      <c r="V89" s="132"/>
      <c r="AF89" s="132"/>
      <c r="AP89" s="132"/>
      <c r="AZ89" s="132"/>
      <c r="BJ89" s="132"/>
      <c r="BT89" s="132"/>
      <c r="CD89" s="132"/>
      <c r="CN89" s="132"/>
      <c r="CX89" s="132"/>
      <c r="CY89" s="132"/>
      <c r="CZ89" s="132"/>
      <c r="DA89" s="132"/>
      <c r="DB89" s="132"/>
      <c r="DC89" s="132"/>
      <c r="DD89" s="132"/>
      <c r="DE89" s="132"/>
      <c r="DH89" s="132"/>
      <c r="DR89" s="132"/>
      <c r="EB89" s="132"/>
      <c r="EL89" s="132"/>
      <c r="EV89" s="132"/>
      <c r="FF89" s="132"/>
      <c r="FP89" s="132"/>
      <c r="FZ89" s="132"/>
      <c r="GJ89" s="132"/>
      <c r="GT89" s="132"/>
      <c r="HD89" s="132"/>
      <c r="HN89" s="132"/>
      <c r="HX89" s="132"/>
      <c r="IH89" s="132"/>
      <c r="IR89" s="132"/>
      <c r="JB89" s="132"/>
      <c r="JL89" s="132"/>
      <c r="JV89" s="132"/>
      <c r="KF89" s="132"/>
      <c r="KP89" s="132"/>
      <c r="KZ89" s="132"/>
    </row>
    <row xmlns:x14ac="http://schemas.microsoft.com/office/spreadsheetml/2009/9/ac" r="90" s="3" customFormat="true" x14ac:dyDescent="0.25">
      <c r="A90" s="427" t="str">
        <f ca="true">IF(ISBLANK('Data Summary'!A92),"",'Data Summary'!A92)</f>
        <v/>
      </c>
      <c r="B90" s="132"/>
      <c r="L90" s="132"/>
      <c r="V90" s="132"/>
      <c r="AF90" s="132"/>
      <c r="AP90" s="132"/>
      <c r="AZ90" s="132"/>
      <c r="BJ90" s="132"/>
      <c r="BT90" s="132"/>
      <c r="CD90" s="132"/>
      <c r="CN90" s="132"/>
      <c r="CX90" s="132"/>
      <c r="CY90" s="132"/>
      <c r="CZ90" s="132"/>
      <c r="DA90" s="132"/>
      <c r="DB90" s="132"/>
      <c r="DC90" s="132"/>
      <c r="DD90" s="132"/>
      <c r="DE90" s="132"/>
      <c r="DH90" s="132"/>
      <c r="DR90" s="132"/>
      <c r="EB90" s="132"/>
      <c r="EL90" s="132"/>
      <c r="EV90" s="132"/>
      <c r="FF90" s="132"/>
      <c r="FP90" s="132"/>
      <c r="FZ90" s="132"/>
      <c r="GJ90" s="132"/>
      <c r="GT90" s="132"/>
      <c r="HD90" s="132"/>
      <c r="HN90" s="132"/>
      <c r="HX90" s="132"/>
      <c r="IH90" s="132"/>
      <c r="IR90" s="132"/>
      <c r="JB90" s="132"/>
      <c r="JL90" s="132"/>
      <c r="JV90" s="132"/>
      <c r="KF90" s="132"/>
      <c r="KP90" s="132"/>
      <c r="KZ90" s="132"/>
    </row>
    <row xmlns:x14ac="http://schemas.microsoft.com/office/spreadsheetml/2009/9/ac" r="91" s="3" customFormat="true" x14ac:dyDescent="0.25">
      <c r="A91" s="427" t="str">
        <f ca="true">IF(ISBLANK('Data Summary'!A93),"",'Data Summary'!A93)</f>
        <v/>
      </c>
      <c r="B91" s="132"/>
      <c r="L91" s="132"/>
      <c r="V91" s="132"/>
      <c r="AF91" s="132"/>
      <c r="AP91" s="132"/>
      <c r="AZ91" s="132"/>
      <c r="BJ91" s="132"/>
      <c r="BT91" s="132"/>
      <c r="CD91" s="132"/>
      <c r="CN91" s="132"/>
      <c r="CX91" s="132"/>
      <c r="CY91" s="132"/>
      <c r="CZ91" s="132"/>
      <c r="DA91" s="132"/>
      <c r="DB91" s="132"/>
      <c r="DC91" s="132"/>
      <c r="DD91" s="132"/>
      <c r="DE91" s="132"/>
      <c r="DH91" s="132"/>
      <c r="DR91" s="132"/>
      <c r="EB91" s="132"/>
      <c r="EL91" s="132"/>
      <c r="EV91" s="132"/>
      <c r="FF91" s="132"/>
      <c r="FP91" s="132"/>
      <c r="FZ91" s="132"/>
      <c r="GJ91" s="132"/>
      <c r="GT91" s="132"/>
      <c r="HD91" s="132"/>
      <c r="HN91" s="132"/>
      <c r="HX91" s="132"/>
      <c r="IH91" s="132"/>
      <c r="IR91" s="132"/>
      <c r="JB91" s="132"/>
      <c r="JL91" s="132"/>
      <c r="JV91" s="132"/>
      <c r="KF91" s="132"/>
      <c r="KP91" s="132"/>
      <c r="KZ91" s="132"/>
    </row>
    <row xmlns:x14ac="http://schemas.microsoft.com/office/spreadsheetml/2009/9/ac" r="92" s="3" customFormat="true" x14ac:dyDescent="0.25">
      <c r="A92" s="427" t="str">
        <f ca="true">IF(ISBLANK('Data Summary'!A94),"",'Data Summary'!A94)</f>
        <v/>
      </c>
      <c r="B92" s="132"/>
      <c r="L92" s="132"/>
      <c r="V92" s="132"/>
      <c r="AF92" s="132"/>
      <c r="AP92" s="132"/>
      <c r="AZ92" s="132"/>
      <c r="BJ92" s="132"/>
      <c r="BT92" s="132"/>
      <c r="CD92" s="132"/>
      <c r="CN92" s="132"/>
      <c r="CX92" s="132"/>
      <c r="CY92" s="132"/>
      <c r="CZ92" s="132"/>
      <c r="DA92" s="132"/>
      <c r="DB92" s="132"/>
      <c r="DC92" s="132"/>
      <c r="DD92" s="132"/>
      <c r="DE92" s="132"/>
      <c r="DH92" s="132"/>
      <c r="DR92" s="132"/>
      <c r="EB92" s="132"/>
      <c r="EL92" s="132"/>
      <c r="EV92" s="132"/>
      <c r="FF92" s="132"/>
      <c r="FP92" s="132"/>
      <c r="FZ92" s="132"/>
      <c r="GJ92" s="132"/>
      <c r="GT92" s="132"/>
      <c r="HD92" s="132"/>
      <c r="HN92" s="132"/>
      <c r="HX92" s="132"/>
      <c r="IH92" s="132"/>
      <c r="IR92" s="132"/>
      <c r="JB92" s="132"/>
      <c r="JL92" s="132"/>
      <c r="JV92" s="132"/>
      <c r="KF92" s="132"/>
      <c r="KP92" s="132"/>
      <c r="KZ92" s="132"/>
    </row>
    <row xmlns:x14ac="http://schemas.microsoft.com/office/spreadsheetml/2009/9/ac" r="93" s="3" customFormat="true" x14ac:dyDescent="0.25">
      <c r="A93" s="427" t="str">
        <f ca="true">IF(ISBLANK('Data Summary'!A95),"",'Data Summary'!A95)</f>
        <v/>
      </c>
      <c r="B93" s="132"/>
      <c r="L93" s="132"/>
      <c r="V93" s="132"/>
      <c r="AF93" s="132"/>
      <c r="AP93" s="132"/>
      <c r="AZ93" s="132"/>
      <c r="BJ93" s="132"/>
      <c r="BT93" s="132"/>
      <c r="CD93" s="132"/>
      <c r="CN93" s="132"/>
      <c r="CX93" s="132"/>
      <c r="CY93" s="132"/>
      <c r="CZ93" s="132"/>
      <c r="DA93" s="132"/>
      <c r="DB93" s="132"/>
      <c r="DC93" s="132"/>
      <c r="DD93" s="132"/>
      <c r="DE93" s="132"/>
      <c r="DH93" s="132"/>
      <c r="DR93" s="132"/>
      <c r="EB93" s="132"/>
      <c r="EL93" s="132"/>
      <c r="EV93" s="132"/>
      <c r="FF93" s="132"/>
      <c r="FP93" s="132"/>
      <c r="FZ93" s="132"/>
      <c r="GJ93" s="132"/>
      <c r="GT93" s="132"/>
      <c r="HD93" s="132"/>
      <c r="HN93" s="132"/>
      <c r="HX93" s="132"/>
      <c r="IH93" s="132"/>
      <c r="IR93" s="132"/>
      <c r="JB93" s="132"/>
      <c r="JL93" s="132"/>
      <c r="JV93" s="132"/>
      <c r="KF93" s="132"/>
      <c r="KP93" s="132"/>
      <c r="KZ93" s="132"/>
    </row>
    <row xmlns:x14ac="http://schemas.microsoft.com/office/spreadsheetml/2009/9/ac" r="94" s="3" customFormat="true" x14ac:dyDescent="0.25">
      <c r="A94" s="427" t="str">
        <f ca="true">IF(ISBLANK('Data Summary'!A96),"",'Data Summary'!A96)</f>
        <v/>
      </c>
      <c r="B94" s="132"/>
      <c r="L94" s="132"/>
      <c r="V94" s="132"/>
      <c r="AF94" s="132"/>
      <c r="AP94" s="132"/>
      <c r="AZ94" s="132"/>
      <c r="BJ94" s="132"/>
      <c r="BT94" s="132"/>
      <c r="CD94" s="132"/>
      <c r="CN94" s="132"/>
      <c r="CX94" s="132"/>
      <c r="CY94" s="132"/>
      <c r="CZ94" s="132"/>
      <c r="DA94" s="132"/>
      <c r="DB94" s="132"/>
      <c r="DC94" s="132"/>
      <c r="DD94" s="132"/>
      <c r="DE94" s="132"/>
      <c r="DH94" s="132"/>
      <c r="DR94" s="132"/>
      <c r="EB94" s="132"/>
      <c r="EL94" s="132"/>
      <c r="EV94" s="132"/>
      <c r="FF94" s="132"/>
      <c r="FP94" s="132"/>
      <c r="FZ94" s="132"/>
      <c r="GJ94" s="132"/>
      <c r="GT94" s="132"/>
      <c r="HD94" s="132"/>
      <c r="HN94" s="132"/>
      <c r="HX94" s="132"/>
      <c r="IH94" s="132"/>
      <c r="IR94" s="132"/>
      <c r="JB94" s="132"/>
      <c r="JL94" s="132"/>
      <c r="JV94" s="132"/>
      <c r="KF94" s="132"/>
      <c r="KP94" s="132"/>
      <c r="KZ94" s="132"/>
    </row>
    <row xmlns:x14ac="http://schemas.microsoft.com/office/spreadsheetml/2009/9/ac" r="95" s="3" customFormat="true" x14ac:dyDescent="0.25">
      <c r="A95" s="427" t="str">
        <f ca="true">IF(ISBLANK('Data Summary'!A97),"",'Data Summary'!A97)</f>
        <v/>
      </c>
      <c r="B95" s="132"/>
      <c r="L95" s="132"/>
      <c r="V95" s="132"/>
      <c r="AF95" s="132"/>
      <c r="AP95" s="132"/>
      <c r="AZ95" s="132"/>
      <c r="BJ95" s="132"/>
      <c r="BT95" s="132"/>
      <c r="CD95" s="132"/>
      <c r="CN95" s="132"/>
      <c r="CX95" s="132"/>
      <c r="CY95" s="132"/>
      <c r="CZ95" s="132"/>
      <c r="DA95" s="132"/>
      <c r="DB95" s="132"/>
      <c r="DC95" s="132"/>
      <c r="DD95" s="132"/>
      <c r="DE95" s="132"/>
      <c r="DH95" s="132"/>
      <c r="DR95" s="132"/>
      <c r="EB95" s="132"/>
      <c r="EL95" s="132"/>
      <c r="EV95" s="132"/>
      <c r="FF95" s="132"/>
      <c r="FP95" s="132"/>
      <c r="FZ95" s="132"/>
      <c r="GJ95" s="132"/>
      <c r="GT95" s="132"/>
      <c r="HD95" s="132"/>
      <c r="HN95" s="132"/>
      <c r="HX95" s="132"/>
      <c r="IH95" s="132"/>
      <c r="IR95" s="132"/>
      <c r="JB95" s="132"/>
      <c r="JL95" s="132"/>
      <c r="JV95" s="132"/>
      <c r="KF95" s="132"/>
      <c r="KP95" s="132"/>
      <c r="KZ95" s="132"/>
    </row>
    <row xmlns:x14ac="http://schemas.microsoft.com/office/spreadsheetml/2009/9/ac" r="96" s="3" customFormat="true" x14ac:dyDescent="0.25">
      <c r="A96" s="427" t="str">
        <f ca="true">IF(ISBLANK('Data Summary'!A98),"",'Data Summary'!A98)</f>
        <v/>
      </c>
      <c r="B96" s="132"/>
      <c r="L96" s="132"/>
      <c r="V96" s="132"/>
      <c r="AF96" s="132"/>
      <c r="AP96" s="132"/>
      <c r="AZ96" s="132"/>
      <c r="BJ96" s="132"/>
      <c r="BT96" s="132"/>
      <c r="CD96" s="132"/>
      <c r="CN96" s="132"/>
      <c r="CX96" s="132"/>
      <c r="CY96" s="132"/>
      <c r="CZ96" s="132"/>
      <c r="DA96" s="132"/>
      <c r="DB96" s="132"/>
      <c r="DC96" s="132"/>
      <c r="DD96" s="132"/>
      <c r="DE96" s="132"/>
      <c r="DH96" s="132"/>
      <c r="DR96" s="132"/>
      <c r="EB96" s="132"/>
      <c r="EL96" s="132"/>
      <c r="EV96" s="132"/>
      <c r="FF96" s="132"/>
      <c r="FP96" s="132"/>
      <c r="FZ96" s="132"/>
      <c r="GJ96" s="132"/>
      <c r="GT96" s="132"/>
      <c r="HD96" s="132"/>
      <c r="HN96" s="132"/>
      <c r="HX96" s="132"/>
      <c r="IH96" s="132"/>
      <c r="IR96" s="132"/>
      <c r="JB96" s="132"/>
      <c r="JL96" s="132"/>
      <c r="JV96" s="132"/>
      <c r="KF96" s="132"/>
      <c r="KP96" s="132"/>
      <c r="KZ96" s="132"/>
    </row>
    <row xmlns:x14ac="http://schemas.microsoft.com/office/spreadsheetml/2009/9/ac" r="97" s="3" customFormat="true" x14ac:dyDescent="0.25">
      <c r="A97" s="427" t="str">
        <f ca="true">IF(ISBLANK('Data Summary'!A99),"",'Data Summary'!A99)</f>
        <v/>
      </c>
      <c r="B97" s="132"/>
      <c r="L97" s="132"/>
      <c r="V97" s="132"/>
      <c r="AF97" s="132"/>
      <c r="AP97" s="132"/>
      <c r="AZ97" s="132"/>
      <c r="BJ97" s="132"/>
      <c r="BT97" s="132"/>
      <c r="CD97" s="132"/>
      <c r="CN97" s="132"/>
      <c r="CX97" s="132"/>
      <c r="CY97" s="132"/>
      <c r="CZ97" s="132"/>
      <c r="DA97" s="132"/>
      <c r="DB97" s="132"/>
      <c r="DC97" s="132"/>
      <c r="DD97" s="132"/>
      <c r="DE97" s="132"/>
      <c r="DH97" s="132"/>
      <c r="DR97" s="132"/>
      <c r="EB97" s="132"/>
      <c r="EL97" s="132"/>
      <c r="EV97" s="132"/>
      <c r="FF97" s="132"/>
      <c r="FP97" s="132"/>
      <c r="FZ97" s="132"/>
      <c r="GJ97" s="132"/>
      <c r="GT97" s="132"/>
      <c r="HD97" s="132"/>
      <c r="HN97" s="132"/>
      <c r="HX97" s="132"/>
      <c r="IH97" s="132"/>
      <c r="IR97" s="132"/>
      <c r="JB97" s="132"/>
      <c r="JL97" s="132"/>
      <c r="JV97" s="132"/>
      <c r="KF97" s="132"/>
      <c r="KP97" s="132"/>
      <c r="KZ97" s="132"/>
    </row>
    <row xmlns:x14ac="http://schemas.microsoft.com/office/spreadsheetml/2009/9/ac" r="98" s="3" customFormat="true" x14ac:dyDescent="0.25">
      <c r="A98" s="427" t="str">
        <f ca="true">IF(ISBLANK('Data Summary'!A100),"",'Data Summary'!A100)</f>
        <v/>
      </c>
      <c r="B98" s="132"/>
      <c r="L98" s="132"/>
      <c r="V98" s="132"/>
      <c r="AF98" s="132"/>
      <c r="AP98" s="132"/>
      <c r="AZ98" s="132"/>
      <c r="BJ98" s="132"/>
      <c r="BT98" s="132"/>
      <c r="CD98" s="132"/>
      <c r="CN98" s="132"/>
      <c r="CX98" s="132"/>
      <c r="CY98" s="132"/>
      <c r="CZ98" s="132"/>
      <c r="DA98" s="132"/>
      <c r="DB98" s="132"/>
      <c r="DC98" s="132"/>
      <c r="DD98" s="132"/>
      <c r="DE98" s="132"/>
      <c r="DH98" s="132"/>
      <c r="DR98" s="132"/>
      <c r="EB98" s="132"/>
      <c r="EL98" s="132"/>
      <c r="EV98" s="132"/>
      <c r="FF98" s="132"/>
      <c r="FP98" s="132"/>
      <c r="FZ98" s="132"/>
      <c r="GJ98" s="132"/>
      <c r="GT98" s="132"/>
      <c r="HD98" s="132"/>
      <c r="HN98" s="132"/>
      <c r="HX98" s="132"/>
      <c r="IH98" s="132"/>
      <c r="IR98" s="132"/>
      <c r="JB98" s="132"/>
      <c r="JL98" s="132"/>
      <c r="JV98" s="132"/>
      <c r="KF98" s="132"/>
      <c r="KP98" s="132"/>
      <c r="KZ98" s="132"/>
    </row>
    <row xmlns:x14ac="http://schemas.microsoft.com/office/spreadsheetml/2009/9/ac" r="99" s="3" customFormat="true" x14ac:dyDescent="0.25">
      <c r="A99" s="427" t="str">
        <f ca="true">IF(ISBLANK('Data Summary'!A101),"",'Data Summary'!A101)</f>
        <v/>
      </c>
      <c r="B99" s="132"/>
      <c r="L99" s="132"/>
      <c r="V99" s="132"/>
      <c r="AF99" s="132"/>
      <c r="AP99" s="132"/>
      <c r="AZ99" s="132"/>
      <c r="BJ99" s="132"/>
      <c r="BT99" s="132"/>
      <c r="CD99" s="132"/>
      <c r="CN99" s="132"/>
      <c r="CX99" s="132"/>
      <c r="CY99" s="132"/>
      <c r="CZ99" s="132"/>
      <c r="DA99" s="132"/>
      <c r="DB99" s="132"/>
      <c r="DC99" s="132"/>
      <c r="DD99" s="132"/>
      <c r="DE99" s="132"/>
      <c r="DH99" s="132"/>
      <c r="DR99" s="132"/>
      <c r="EB99" s="132"/>
      <c r="EL99" s="132"/>
      <c r="EV99" s="132"/>
      <c r="FF99" s="132"/>
      <c r="FP99" s="132"/>
      <c r="FZ99" s="132"/>
      <c r="GJ99" s="132"/>
      <c r="GT99" s="132"/>
      <c r="HD99" s="132"/>
      <c r="HN99" s="132"/>
      <c r="HX99" s="132"/>
      <c r="IH99" s="132"/>
      <c r="IR99" s="132"/>
      <c r="JB99" s="132"/>
      <c r="JL99" s="132"/>
      <c r="JV99" s="132"/>
      <c r="KF99" s="132"/>
      <c r="KP99" s="132"/>
      <c r="KZ99" s="132"/>
    </row>
    <row xmlns:x14ac="http://schemas.microsoft.com/office/spreadsheetml/2009/9/ac" r="100" s="3" customFormat="true" x14ac:dyDescent="0.25">
      <c r="A100" s="427" t="str">
        <f ca="true">IF(ISBLANK('Data Summary'!A102),"",'Data Summary'!A102)</f>
        <v/>
      </c>
      <c r="B100" s="132"/>
      <c r="L100" s="132"/>
      <c r="V100" s="132"/>
      <c r="AF100" s="132"/>
      <c r="AP100" s="132"/>
      <c r="AZ100" s="132"/>
      <c r="BJ100" s="132"/>
      <c r="BT100" s="132"/>
      <c r="CD100" s="132"/>
      <c r="CN100" s="132"/>
      <c r="CX100" s="132"/>
      <c r="CY100" s="132"/>
      <c r="CZ100" s="132"/>
      <c r="DA100" s="132"/>
      <c r="DB100" s="132"/>
      <c r="DC100" s="132"/>
      <c r="DD100" s="132"/>
      <c r="DE100" s="132"/>
      <c r="DH100" s="132"/>
      <c r="DR100" s="132"/>
      <c r="EB100" s="132"/>
      <c r="EL100" s="132"/>
      <c r="EV100" s="132"/>
      <c r="FF100" s="132"/>
      <c r="FP100" s="132"/>
      <c r="FZ100" s="132"/>
      <c r="GJ100" s="132"/>
      <c r="GT100" s="132"/>
      <c r="HD100" s="132"/>
      <c r="HN100" s="132"/>
      <c r="HX100" s="132"/>
      <c r="IH100" s="132"/>
      <c r="IR100" s="132"/>
      <c r="JB100" s="132"/>
      <c r="JL100" s="132"/>
      <c r="JV100" s="132"/>
      <c r="KF100" s="132"/>
      <c r="KP100" s="132"/>
      <c r="KZ100" s="132"/>
    </row>
    <row xmlns:x14ac="http://schemas.microsoft.com/office/spreadsheetml/2009/9/ac" r="101" s="3" customFormat="true" x14ac:dyDescent="0.25">
      <c r="A101" s="427" t="str">
        <f ca="true">IF(ISBLANK('Data Summary'!A103),"",'Data Summary'!A103)</f>
        <v/>
      </c>
      <c r="B101" s="132"/>
      <c r="L101" s="132"/>
      <c r="V101" s="132"/>
      <c r="AF101" s="132"/>
      <c r="AP101" s="132"/>
      <c r="AZ101" s="132"/>
      <c r="BJ101" s="132"/>
      <c r="BT101" s="132"/>
      <c r="CD101" s="132"/>
      <c r="CN101" s="132"/>
      <c r="CX101" s="132"/>
      <c r="CY101" s="132"/>
      <c r="CZ101" s="132"/>
      <c r="DA101" s="132"/>
      <c r="DB101" s="132"/>
      <c r="DC101" s="132"/>
      <c r="DD101" s="132"/>
      <c r="DE101" s="132"/>
      <c r="DH101" s="132"/>
      <c r="DR101" s="132"/>
      <c r="EB101" s="132"/>
      <c r="EL101" s="132"/>
      <c r="EV101" s="132"/>
      <c r="FF101" s="132"/>
      <c r="FP101" s="132"/>
      <c r="FZ101" s="132"/>
      <c r="GJ101" s="132"/>
      <c r="GT101" s="132"/>
      <c r="HD101" s="132"/>
      <c r="HN101" s="132"/>
      <c r="HX101" s="132"/>
      <c r="IH101" s="132"/>
      <c r="IR101" s="132"/>
      <c r="JB101" s="132"/>
      <c r="JL101" s="132"/>
      <c r="JV101" s="132"/>
      <c r="KF101" s="132"/>
      <c r="KP101" s="132"/>
      <c r="KZ101" s="132"/>
    </row>
    <row xmlns:x14ac="http://schemas.microsoft.com/office/spreadsheetml/2009/9/ac" r="102" s="3" customFormat="true" x14ac:dyDescent="0.25">
      <c r="A102" s="427" t="str">
        <f ca="true">IF(ISBLANK('Data Summary'!A104),"",'Data Summary'!A104)</f>
        <v/>
      </c>
      <c r="B102" s="132"/>
      <c r="L102" s="132"/>
      <c r="V102" s="132"/>
      <c r="AF102" s="132"/>
      <c r="AP102" s="132"/>
      <c r="AZ102" s="132"/>
      <c r="BJ102" s="132"/>
      <c r="BT102" s="132"/>
      <c r="CD102" s="132"/>
      <c r="CN102" s="132"/>
      <c r="CX102" s="132"/>
      <c r="CY102" s="132"/>
      <c r="CZ102" s="132"/>
      <c r="DA102" s="132"/>
      <c r="DB102" s="132"/>
      <c r="DC102" s="132"/>
      <c r="DD102" s="132"/>
      <c r="DE102" s="132"/>
      <c r="DH102" s="132"/>
      <c r="DR102" s="132"/>
      <c r="EB102" s="132"/>
      <c r="EL102" s="132"/>
      <c r="EV102" s="132"/>
      <c r="FF102" s="132"/>
      <c r="FP102" s="132"/>
      <c r="FZ102" s="132"/>
      <c r="GJ102" s="132"/>
      <c r="GT102" s="132"/>
      <c r="HD102" s="132"/>
      <c r="HN102" s="132"/>
      <c r="HX102" s="132"/>
      <c r="IH102" s="132"/>
      <c r="IR102" s="132"/>
      <c r="JB102" s="132"/>
      <c r="JL102" s="132"/>
      <c r="JV102" s="132"/>
      <c r="KF102" s="132"/>
      <c r="KP102" s="132"/>
      <c r="KZ102" s="132"/>
    </row>
    <row xmlns:x14ac="http://schemas.microsoft.com/office/spreadsheetml/2009/9/ac" r="103" s="3" customFormat="true" x14ac:dyDescent="0.25">
      <c r="A103" s="427" t="str">
        <f ca="true">IF(ISBLANK('Data Summary'!A105),"",'Data Summary'!A105)</f>
        <v/>
      </c>
      <c r="B103" s="132"/>
      <c r="L103" s="132"/>
      <c r="V103" s="132"/>
      <c r="AF103" s="132"/>
      <c r="AP103" s="132"/>
      <c r="AZ103" s="132"/>
      <c r="BJ103" s="132"/>
      <c r="BT103" s="132"/>
      <c r="CD103" s="132"/>
      <c r="CN103" s="132"/>
      <c r="CX103" s="132"/>
      <c r="CY103" s="132"/>
      <c r="CZ103" s="132"/>
      <c r="DA103" s="132"/>
      <c r="DB103" s="132"/>
      <c r="DC103" s="132"/>
      <c r="DD103" s="132"/>
      <c r="DE103" s="132"/>
      <c r="DH103" s="132"/>
      <c r="DR103" s="132"/>
      <c r="EB103" s="132"/>
      <c r="EL103" s="132"/>
      <c r="EV103" s="132"/>
      <c r="FF103" s="132"/>
      <c r="FP103" s="132"/>
      <c r="FZ103" s="132"/>
      <c r="GJ103" s="132"/>
      <c r="GT103" s="132"/>
      <c r="HD103" s="132"/>
      <c r="HN103" s="132"/>
      <c r="HX103" s="132"/>
      <c r="IH103" s="132"/>
      <c r="IR103" s="132"/>
      <c r="JB103" s="132"/>
      <c r="JL103" s="132"/>
      <c r="JV103" s="132"/>
      <c r="KF103" s="132"/>
      <c r="KP103" s="132"/>
      <c r="KZ103" s="132"/>
    </row>
    <row xmlns:x14ac="http://schemas.microsoft.com/office/spreadsheetml/2009/9/ac" r="104" s="3" customFormat="true" x14ac:dyDescent="0.25">
      <c r="A104" s="427" t="str">
        <f ca="true">IF(ISBLANK('Data Summary'!A106),"",'Data Summary'!A106)</f>
        <v/>
      </c>
      <c r="B104" s="132"/>
      <c r="L104" s="132"/>
      <c r="V104" s="132"/>
      <c r="AF104" s="132"/>
      <c r="AP104" s="132"/>
      <c r="AZ104" s="132"/>
      <c r="BJ104" s="132"/>
      <c r="BT104" s="132"/>
      <c r="CD104" s="132"/>
      <c r="CN104" s="132"/>
      <c r="CX104" s="132"/>
      <c r="CY104" s="132"/>
      <c r="CZ104" s="132"/>
      <c r="DA104" s="132"/>
      <c r="DB104" s="132"/>
      <c r="DC104" s="132"/>
      <c r="DD104" s="132"/>
      <c r="DE104" s="132"/>
      <c r="DH104" s="132"/>
      <c r="DR104" s="132"/>
      <c r="EB104" s="132"/>
      <c r="EL104" s="132"/>
      <c r="EV104" s="132"/>
      <c r="FF104" s="132"/>
      <c r="FP104" s="132"/>
      <c r="FZ104" s="132"/>
      <c r="GJ104" s="132"/>
      <c r="GT104" s="132"/>
      <c r="HD104" s="132"/>
      <c r="HN104" s="132"/>
      <c r="HX104" s="132"/>
      <c r="IH104" s="132"/>
      <c r="IR104" s="132"/>
      <c r="JB104" s="132"/>
      <c r="JL104" s="132"/>
      <c r="JV104" s="132"/>
      <c r="KF104" s="132"/>
      <c r="KP104" s="132"/>
      <c r="KZ104" s="132"/>
    </row>
    <row xmlns:x14ac="http://schemas.microsoft.com/office/spreadsheetml/2009/9/ac" r="105" s="3" customFormat="true" x14ac:dyDescent="0.25">
      <c r="A105" s="427" t="str">
        <f ca="true">IF(ISBLANK('Data Summary'!A107),"",'Data Summary'!A107)</f>
        <v/>
      </c>
      <c r="B105" s="132"/>
      <c r="L105" s="132"/>
      <c r="V105" s="132"/>
      <c r="AF105" s="132"/>
      <c r="AP105" s="132"/>
      <c r="AZ105" s="132"/>
      <c r="BJ105" s="132"/>
      <c r="BT105" s="132"/>
      <c r="CD105" s="132"/>
      <c r="CN105" s="132"/>
      <c r="CX105" s="132"/>
      <c r="CY105" s="132"/>
      <c r="CZ105" s="132"/>
      <c r="DA105" s="132"/>
      <c r="DB105" s="132"/>
      <c r="DC105" s="132"/>
      <c r="DD105" s="132"/>
      <c r="DE105" s="132"/>
      <c r="DH105" s="132"/>
      <c r="DR105" s="132"/>
      <c r="EB105" s="132"/>
      <c r="EL105" s="132"/>
      <c r="EV105" s="132"/>
      <c r="FF105" s="132"/>
      <c r="FP105" s="132"/>
      <c r="FZ105" s="132"/>
      <c r="GJ105" s="132"/>
      <c r="GT105" s="132"/>
      <c r="HD105" s="132"/>
      <c r="HN105" s="132"/>
      <c r="HX105" s="132"/>
      <c r="IH105" s="132"/>
      <c r="IR105" s="132"/>
      <c r="JB105" s="132"/>
      <c r="JL105" s="132"/>
      <c r="JV105" s="132"/>
      <c r="KF105" s="132"/>
      <c r="KP105" s="132"/>
      <c r="KZ105" s="132"/>
    </row>
    <row xmlns:x14ac="http://schemas.microsoft.com/office/spreadsheetml/2009/9/ac" r="106" s="3" customFormat="true" x14ac:dyDescent="0.25">
      <c r="A106" s="427" t="str">
        <f ca="true">IF(ISBLANK('Data Summary'!A108),"",'Data Summary'!A108)</f>
        <v/>
      </c>
      <c r="B106" s="132"/>
      <c r="L106" s="132"/>
      <c r="V106" s="132"/>
      <c r="AF106" s="132"/>
      <c r="AP106" s="132"/>
      <c r="AZ106" s="132"/>
      <c r="BJ106" s="132"/>
      <c r="BT106" s="132"/>
      <c r="CD106" s="132"/>
      <c r="CN106" s="132"/>
      <c r="CX106" s="132"/>
      <c r="CY106" s="132"/>
      <c r="CZ106" s="132"/>
      <c r="DA106" s="132"/>
      <c r="DB106" s="132"/>
      <c r="DC106" s="132"/>
      <c r="DD106" s="132"/>
      <c r="DE106" s="132"/>
      <c r="DH106" s="132"/>
      <c r="DR106" s="132"/>
      <c r="EB106" s="132"/>
      <c r="EL106" s="132"/>
      <c r="EV106" s="132"/>
      <c r="FF106" s="132"/>
      <c r="FP106" s="132"/>
      <c r="FZ106" s="132"/>
      <c r="GJ106" s="132"/>
      <c r="GT106" s="132"/>
      <c r="HD106" s="132"/>
      <c r="HN106" s="132"/>
      <c r="HX106" s="132"/>
      <c r="IH106" s="132"/>
      <c r="IR106" s="132"/>
      <c r="JB106" s="132"/>
      <c r="JL106" s="132"/>
      <c r="JV106" s="132"/>
      <c r="KF106" s="132"/>
      <c r="KP106" s="132"/>
      <c r="KZ106" s="132"/>
    </row>
    <row xmlns:x14ac="http://schemas.microsoft.com/office/spreadsheetml/2009/9/ac" r="107" s="3" customFormat="true" x14ac:dyDescent="0.25">
      <c r="A107" s="427" t="str">
        <f ca="true">IF(ISBLANK('Data Summary'!A109),"",'Data Summary'!A109)</f>
        <v/>
      </c>
      <c r="B107" s="132"/>
      <c r="L107" s="132"/>
      <c r="V107" s="132"/>
      <c r="AF107" s="132"/>
      <c r="AP107" s="132"/>
      <c r="AZ107" s="132"/>
      <c r="BJ107" s="132"/>
      <c r="BT107" s="132"/>
      <c r="CD107" s="132"/>
      <c r="CN107" s="132"/>
      <c r="CX107" s="132"/>
      <c r="CY107" s="132"/>
      <c r="CZ107" s="132"/>
      <c r="DA107" s="132"/>
      <c r="DB107" s="132"/>
      <c r="DC107" s="132"/>
      <c r="DD107" s="132"/>
      <c r="DE107" s="132"/>
      <c r="DH107" s="132"/>
      <c r="DR107" s="132"/>
      <c r="EB107" s="132"/>
      <c r="EL107" s="132"/>
      <c r="EV107" s="132"/>
      <c r="FF107" s="132"/>
      <c r="FP107" s="132"/>
      <c r="FZ107" s="132"/>
      <c r="GJ107" s="132"/>
      <c r="GT107" s="132"/>
      <c r="HD107" s="132"/>
      <c r="HN107" s="132"/>
      <c r="HX107" s="132"/>
      <c r="IH107" s="132"/>
      <c r="IR107" s="132"/>
      <c r="JB107" s="132"/>
      <c r="JL107" s="132"/>
      <c r="JV107" s="132"/>
      <c r="KF107" s="132"/>
      <c r="KP107" s="132"/>
      <c r="KZ107" s="132"/>
    </row>
    <row xmlns:x14ac="http://schemas.microsoft.com/office/spreadsheetml/2009/9/ac" r="108" s="3" customFormat="true" x14ac:dyDescent="0.25">
      <c r="A108" s="427" t="str">
        <f ca="true">IF(ISBLANK('Data Summary'!A110),"",'Data Summary'!A110)</f>
        <v/>
      </c>
      <c r="B108" s="132"/>
      <c r="L108" s="132"/>
      <c r="V108" s="132"/>
      <c r="AF108" s="132"/>
      <c r="AP108" s="132"/>
      <c r="AZ108" s="132"/>
      <c r="BJ108" s="132"/>
      <c r="BT108" s="132"/>
      <c r="CD108" s="132"/>
      <c r="CN108" s="132"/>
      <c r="CX108" s="132"/>
      <c r="CY108" s="132"/>
      <c r="CZ108" s="132"/>
      <c r="DA108" s="132"/>
      <c r="DB108" s="132"/>
      <c r="DC108" s="132"/>
      <c r="DD108" s="132"/>
      <c r="DE108" s="132"/>
      <c r="DH108" s="132"/>
      <c r="DR108" s="132"/>
      <c r="EB108" s="132"/>
      <c r="EL108" s="132"/>
      <c r="EV108" s="132"/>
      <c r="FF108" s="132"/>
      <c r="FP108" s="132"/>
      <c r="FZ108" s="132"/>
      <c r="GJ108" s="132"/>
      <c r="GT108" s="132"/>
      <c r="HD108" s="132"/>
      <c r="HN108" s="132"/>
      <c r="HX108" s="132"/>
      <c r="IH108" s="132"/>
      <c r="IR108" s="132"/>
      <c r="JB108" s="132"/>
      <c r="JL108" s="132"/>
      <c r="JV108" s="132"/>
      <c r="KF108" s="132"/>
      <c r="KP108" s="132"/>
      <c r="KZ108" s="132"/>
    </row>
    <row xmlns:x14ac="http://schemas.microsoft.com/office/spreadsheetml/2009/9/ac" r="109" s="3" customFormat="true" x14ac:dyDescent="0.25">
      <c r="A109" s="427" t="str">
        <f ca="true">IF(ISBLANK('Data Summary'!A111),"",'Data Summary'!A111)</f>
        <v/>
      </c>
      <c r="B109" s="132"/>
      <c r="L109" s="132"/>
      <c r="V109" s="132"/>
      <c r="AF109" s="132"/>
      <c r="AP109" s="132"/>
      <c r="AZ109" s="132"/>
      <c r="BJ109" s="132"/>
      <c r="BT109" s="132"/>
      <c r="CD109" s="132"/>
      <c r="CN109" s="132"/>
      <c r="CX109" s="132"/>
      <c r="CY109" s="132"/>
      <c r="CZ109" s="132"/>
      <c r="DA109" s="132"/>
      <c r="DB109" s="132"/>
      <c r="DC109" s="132"/>
      <c r="DD109" s="132"/>
      <c r="DE109" s="132"/>
      <c r="DH109" s="132"/>
      <c r="DR109" s="132"/>
      <c r="EB109" s="132"/>
      <c r="EL109" s="132"/>
      <c r="EV109" s="132"/>
      <c r="FF109" s="132"/>
      <c r="FP109" s="132"/>
      <c r="FZ109" s="132"/>
      <c r="GJ109" s="132"/>
      <c r="GT109" s="132"/>
      <c r="HD109" s="132"/>
      <c r="HN109" s="132"/>
      <c r="HX109" s="132"/>
      <c r="IH109" s="132"/>
      <c r="IR109" s="132"/>
      <c r="JB109" s="132"/>
      <c r="JL109" s="132"/>
      <c r="JV109" s="132"/>
      <c r="KF109" s="132"/>
      <c r="KP109" s="132"/>
      <c r="KZ109" s="132"/>
    </row>
    <row xmlns:x14ac="http://schemas.microsoft.com/office/spreadsheetml/2009/9/ac" r="110" s="3" customFormat="true" x14ac:dyDescent="0.25">
      <c r="A110" s="427" t="str">
        <f ca="true">IF(ISBLANK('Data Summary'!A112),"",'Data Summary'!A112)</f>
        <v/>
      </c>
      <c r="B110" s="132"/>
      <c r="L110" s="132"/>
      <c r="V110" s="132"/>
      <c r="AF110" s="132"/>
      <c r="AP110" s="132"/>
      <c r="AZ110" s="132"/>
      <c r="BJ110" s="132"/>
      <c r="BT110" s="132"/>
      <c r="CD110" s="132"/>
      <c r="CN110" s="132"/>
      <c r="CX110" s="132"/>
      <c r="CY110" s="132"/>
      <c r="CZ110" s="132"/>
      <c r="DA110" s="132"/>
      <c r="DB110" s="132"/>
      <c r="DC110" s="132"/>
      <c r="DD110" s="132"/>
      <c r="DE110" s="132"/>
      <c r="DH110" s="132"/>
      <c r="DR110" s="132"/>
      <c r="EB110" s="132"/>
      <c r="EL110" s="132"/>
      <c r="EV110" s="132"/>
      <c r="FF110" s="132"/>
      <c r="FP110" s="132"/>
      <c r="FZ110" s="132"/>
      <c r="GJ110" s="132"/>
      <c r="GT110" s="132"/>
      <c r="HD110" s="132"/>
      <c r="HN110" s="132"/>
      <c r="HX110" s="132"/>
      <c r="IH110" s="132"/>
      <c r="IR110" s="132"/>
      <c r="JB110" s="132"/>
      <c r="JL110" s="132"/>
      <c r="JV110" s="132"/>
      <c r="KF110" s="132"/>
      <c r="KP110" s="132"/>
      <c r="KZ110" s="132"/>
    </row>
    <row xmlns:x14ac="http://schemas.microsoft.com/office/spreadsheetml/2009/9/ac" r="111" s="3" customFormat="true" x14ac:dyDescent="0.25">
      <c r="A111" s="427" t="str">
        <f ca="true">IF(ISBLANK('Data Summary'!A113),"",'Data Summary'!A113)</f>
        <v/>
      </c>
      <c r="B111" s="132"/>
      <c r="L111" s="132"/>
      <c r="V111" s="132"/>
      <c r="AF111" s="132"/>
      <c r="AP111" s="132"/>
      <c r="AZ111" s="132"/>
      <c r="BJ111" s="132"/>
      <c r="BT111" s="132"/>
      <c r="CD111" s="132"/>
      <c r="CN111" s="132"/>
      <c r="CX111" s="132"/>
      <c r="CY111" s="132"/>
      <c r="CZ111" s="132"/>
      <c r="DA111" s="132"/>
      <c r="DB111" s="132"/>
      <c r="DC111" s="132"/>
      <c r="DD111" s="132"/>
      <c r="DE111" s="132"/>
      <c r="DH111" s="132"/>
      <c r="DR111" s="132"/>
      <c r="EB111" s="132"/>
      <c r="EL111" s="132"/>
      <c r="EV111" s="132"/>
      <c r="FF111" s="132"/>
      <c r="FP111" s="132"/>
      <c r="FZ111" s="132"/>
      <c r="GJ111" s="132"/>
      <c r="GT111" s="132"/>
      <c r="HD111" s="132"/>
      <c r="HN111" s="132"/>
      <c r="HX111" s="132"/>
      <c r="IH111" s="132"/>
      <c r="IR111" s="132"/>
      <c r="JB111" s="132"/>
      <c r="JL111" s="132"/>
      <c r="JV111" s="132"/>
      <c r="KF111" s="132"/>
      <c r="KP111" s="132"/>
      <c r="KZ111" s="132"/>
    </row>
    <row xmlns:x14ac="http://schemas.microsoft.com/office/spreadsheetml/2009/9/ac" r="112" s="3" customFormat="true" x14ac:dyDescent="0.25">
      <c r="A112" s="427" t="str">
        <f ca="true">IF(ISBLANK('Data Summary'!A114),"",'Data Summary'!A114)</f>
        <v/>
      </c>
      <c r="B112" s="132"/>
      <c r="L112" s="132"/>
      <c r="V112" s="132"/>
      <c r="AF112" s="132"/>
      <c r="AP112" s="132"/>
      <c r="AZ112" s="132"/>
      <c r="BJ112" s="132"/>
      <c r="BT112" s="132"/>
      <c r="CD112" s="132"/>
      <c r="CN112" s="132"/>
      <c r="CX112" s="132"/>
      <c r="CY112" s="132"/>
      <c r="CZ112" s="132"/>
      <c r="DA112" s="132"/>
      <c r="DB112" s="132"/>
      <c r="DC112" s="132"/>
      <c r="DD112" s="132"/>
      <c r="DE112" s="132"/>
      <c r="DH112" s="132"/>
      <c r="DR112" s="132"/>
      <c r="EB112" s="132"/>
      <c r="EL112" s="132"/>
      <c r="EV112" s="132"/>
      <c r="FF112" s="132"/>
      <c r="FP112" s="132"/>
      <c r="FZ112" s="132"/>
      <c r="GJ112" s="132"/>
      <c r="GT112" s="132"/>
      <c r="HD112" s="132"/>
      <c r="HN112" s="132"/>
      <c r="HX112" s="132"/>
      <c r="IH112" s="132"/>
      <c r="IR112" s="132"/>
      <c r="JB112" s="132"/>
      <c r="JL112" s="132"/>
      <c r="JV112" s="132"/>
      <c r="KF112" s="132"/>
      <c r="KP112" s="132"/>
      <c r="KZ112" s="132"/>
    </row>
    <row xmlns:x14ac="http://schemas.microsoft.com/office/spreadsheetml/2009/9/ac" r="113" s="3" customFormat="true" x14ac:dyDescent="0.25">
      <c r="A113" s="427" t="str">
        <f ca="true">IF(ISBLANK('Data Summary'!A115),"",'Data Summary'!A115)</f>
        <v/>
      </c>
      <c r="B113" s="132"/>
      <c r="L113" s="132"/>
      <c r="V113" s="132"/>
      <c r="AF113" s="132"/>
      <c r="AP113" s="132"/>
      <c r="AZ113" s="132"/>
      <c r="BJ113" s="132"/>
      <c r="BT113" s="132"/>
      <c r="CD113" s="132"/>
      <c r="CN113" s="132"/>
      <c r="CX113" s="132"/>
      <c r="CY113" s="132"/>
      <c r="CZ113" s="132"/>
      <c r="DA113" s="132"/>
      <c r="DB113" s="132"/>
      <c r="DC113" s="132"/>
      <c r="DD113" s="132"/>
      <c r="DE113" s="132"/>
      <c r="DH113" s="132"/>
      <c r="DR113" s="132"/>
      <c r="EB113" s="132"/>
      <c r="EL113" s="132"/>
      <c r="EV113" s="132"/>
      <c r="FF113" s="132"/>
      <c r="FP113" s="132"/>
      <c r="FZ113" s="132"/>
      <c r="GJ113" s="132"/>
      <c r="GT113" s="132"/>
      <c r="HD113" s="132"/>
      <c r="HN113" s="132"/>
      <c r="HX113" s="132"/>
      <c r="IH113" s="132"/>
      <c r="IR113" s="132"/>
      <c r="JB113" s="132"/>
      <c r="JL113" s="132"/>
      <c r="JV113" s="132"/>
      <c r="KF113" s="132"/>
      <c r="KP113" s="132"/>
      <c r="KZ113" s="132"/>
    </row>
    <row xmlns:x14ac="http://schemas.microsoft.com/office/spreadsheetml/2009/9/ac" r="114" s="3" customFormat="true" x14ac:dyDescent="0.25">
      <c r="A114" s="427" t="str">
        <f ca="true">IF(ISBLANK('Data Summary'!A116),"",'Data Summary'!A116)</f>
        <v/>
      </c>
      <c r="B114" s="132"/>
      <c r="L114" s="132"/>
      <c r="V114" s="132"/>
      <c r="AF114" s="132"/>
      <c r="AP114" s="132"/>
      <c r="AZ114" s="132"/>
      <c r="BJ114" s="132"/>
      <c r="BT114" s="132"/>
      <c r="CD114" s="132"/>
      <c r="CN114" s="132"/>
      <c r="CX114" s="132"/>
      <c r="CY114" s="132"/>
      <c r="CZ114" s="132"/>
      <c r="DA114" s="132"/>
      <c r="DB114" s="132"/>
      <c r="DC114" s="132"/>
      <c r="DD114" s="132"/>
      <c r="DE114" s="132"/>
      <c r="DH114" s="132"/>
      <c r="DR114" s="132"/>
      <c r="EB114" s="132"/>
      <c r="EL114" s="132"/>
      <c r="EV114" s="132"/>
      <c r="FF114" s="132"/>
      <c r="FP114" s="132"/>
      <c r="FZ114" s="132"/>
      <c r="GJ114" s="132"/>
      <c r="GT114" s="132"/>
      <c r="HD114" s="132"/>
      <c r="HN114" s="132"/>
      <c r="HX114" s="132"/>
      <c r="IH114" s="132"/>
      <c r="IR114" s="132"/>
      <c r="JB114" s="132"/>
      <c r="JL114" s="132"/>
      <c r="JV114" s="132"/>
      <c r="KF114" s="132"/>
      <c r="KP114" s="132"/>
      <c r="KZ114" s="132"/>
    </row>
    <row xmlns:x14ac="http://schemas.microsoft.com/office/spreadsheetml/2009/9/ac" r="115" s="3" customFormat="true" x14ac:dyDescent="0.25">
      <c r="A115" s="427" t="str">
        <f ca="true">IF(ISBLANK('Data Summary'!A117),"",'Data Summary'!A117)</f>
        <v/>
      </c>
      <c r="B115" s="132"/>
      <c r="L115" s="132"/>
      <c r="V115" s="132"/>
      <c r="AF115" s="132"/>
      <c r="AP115" s="132"/>
      <c r="AZ115" s="132"/>
      <c r="BJ115" s="132"/>
      <c r="BT115" s="132"/>
      <c r="CD115" s="132"/>
      <c r="CN115" s="132"/>
      <c r="CX115" s="132"/>
      <c r="CY115" s="132"/>
      <c r="CZ115" s="132"/>
      <c r="DA115" s="132"/>
      <c r="DB115" s="132"/>
      <c r="DC115" s="132"/>
      <c r="DD115" s="132"/>
      <c r="DE115" s="132"/>
      <c r="DH115" s="132"/>
      <c r="DR115" s="132"/>
      <c r="EB115" s="132"/>
      <c r="EL115" s="132"/>
      <c r="EV115" s="132"/>
      <c r="FF115" s="132"/>
      <c r="FP115" s="132"/>
      <c r="FZ115" s="132"/>
      <c r="GJ115" s="132"/>
      <c r="GT115" s="132"/>
      <c r="HD115" s="132"/>
      <c r="HN115" s="132"/>
      <c r="HX115" s="132"/>
      <c r="IH115" s="132"/>
      <c r="IR115" s="132"/>
      <c r="JB115" s="132"/>
      <c r="JL115" s="132"/>
      <c r="JV115" s="132"/>
      <c r="KF115" s="132"/>
      <c r="KP115" s="132"/>
      <c r="KZ115" s="132"/>
    </row>
    <row xmlns:x14ac="http://schemas.microsoft.com/office/spreadsheetml/2009/9/ac" r="116" s="3" customFormat="true" x14ac:dyDescent="0.25">
      <c r="A116" s="427" t="str">
        <f ca="true">IF(ISBLANK('Data Summary'!A118),"",'Data Summary'!A118)</f>
        <v/>
      </c>
      <c r="B116" s="132"/>
      <c r="L116" s="132"/>
      <c r="V116" s="132"/>
      <c r="AF116" s="132"/>
      <c r="AP116" s="132"/>
      <c r="AZ116" s="132"/>
      <c r="BJ116" s="132"/>
      <c r="BT116" s="132"/>
      <c r="CD116" s="132"/>
      <c r="CN116" s="132"/>
      <c r="CX116" s="132"/>
      <c r="CY116" s="132"/>
      <c r="CZ116" s="132"/>
      <c r="DA116" s="132"/>
      <c r="DB116" s="132"/>
      <c r="DC116" s="132"/>
      <c r="DD116" s="132"/>
      <c r="DE116" s="132"/>
      <c r="DH116" s="132"/>
      <c r="DR116" s="132"/>
      <c r="EB116" s="132"/>
      <c r="EL116" s="132"/>
      <c r="EV116" s="132"/>
      <c r="FF116" s="132"/>
      <c r="FP116" s="132"/>
      <c r="FZ116" s="132"/>
      <c r="GJ116" s="132"/>
      <c r="GT116" s="132"/>
      <c r="HD116" s="132"/>
      <c r="HN116" s="132"/>
      <c r="HX116" s="132"/>
      <c r="IH116" s="132"/>
      <c r="IR116" s="132"/>
      <c r="JB116" s="132"/>
      <c r="JL116" s="132"/>
      <c r="JV116" s="132"/>
      <c r="KF116" s="132"/>
      <c r="KP116" s="132"/>
      <c r="KZ116" s="132"/>
    </row>
    <row xmlns:x14ac="http://schemas.microsoft.com/office/spreadsheetml/2009/9/ac" r="117" s="3" customFormat="true" x14ac:dyDescent="0.25">
      <c r="A117" s="427" t="str">
        <f ca="true">IF(ISBLANK('Data Summary'!A119),"",'Data Summary'!A119)</f>
        <v/>
      </c>
      <c r="B117" s="132"/>
      <c r="L117" s="132"/>
      <c r="V117" s="132"/>
      <c r="AF117" s="132"/>
      <c r="AP117" s="132"/>
      <c r="AZ117" s="132"/>
      <c r="BJ117" s="132"/>
      <c r="BT117" s="132"/>
      <c r="CD117" s="132"/>
      <c r="CN117" s="132"/>
      <c r="CX117" s="132"/>
      <c r="CY117" s="132"/>
      <c r="CZ117" s="132"/>
      <c r="DA117" s="132"/>
      <c r="DB117" s="132"/>
      <c r="DC117" s="132"/>
      <c r="DD117" s="132"/>
      <c r="DE117" s="132"/>
      <c r="DH117" s="132"/>
      <c r="DR117" s="132"/>
      <c r="EB117" s="132"/>
      <c r="EL117" s="132"/>
      <c r="EV117" s="132"/>
      <c r="FF117" s="132"/>
      <c r="FP117" s="132"/>
      <c r="FZ117" s="132"/>
      <c r="GJ117" s="132"/>
      <c r="GT117" s="132"/>
      <c r="HD117" s="132"/>
      <c r="HN117" s="132"/>
      <c r="HX117" s="132"/>
      <c r="IH117" s="132"/>
      <c r="IR117" s="132"/>
      <c r="JB117" s="132"/>
      <c r="JL117" s="132"/>
      <c r="JV117" s="132"/>
      <c r="KF117" s="132"/>
      <c r="KP117" s="132"/>
      <c r="KZ117" s="132"/>
    </row>
    <row xmlns:x14ac="http://schemas.microsoft.com/office/spreadsheetml/2009/9/ac" r="118" s="3" customFormat="true" x14ac:dyDescent="0.25">
      <c r="A118" s="427" t="str">
        <f ca="true">IF(ISBLANK('Data Summary'!A120),"",'Data Summary'!A120)</f>
        <v/>
      </c>
      <c r="B118" s="132"/>
      <c r="L118" s="132"/>
      <c r="V118" s="132"/>
      <c r="AF118" s="132"/>
      <c r="AP118" s="132"/>
      <c r="AZ118" s="132"/>
      <c r="BJ118" s="132"/>
      <c r="BT118" s="132"/>
      <c r="CD118" s="132"/>
      <c r="CN118" s="132"/>
      <c r="CX118" s="132"/>
      <c r="CY118" s="132"/>
      <c r="CZ118" s="132"/>
      <c r="DA118" s="132"/>
      <c r="DB118" s="132"/>
      <c r="DC118" s="132"/>
      <c r="DD118" s="132"/>
      <c r="DE118" s="132"/>
      <c r="DH118" s="132"/>
      <c r="DR118" s="132"/>
      <c r="EB118" s="132"/>
      <c r="EL118" s="132"/>
      <c r="EV118" s="132"/>
      <c r="FF118" s="132"/>
      <c r="FP118" s="132"/>
      <c r="FZ118" s="132"/>
      <c r="GJ118" s="132"/>
      <c r="GT118" s="132"/>
      <c r="HD118" s="132"/>
      <c r="HN118" s="132"/>
      <c r="HX118" s="132"/>
      <c r="IH118" s="132"/>
      <c r="IR118" s="132"/>
      <c r="JB118" s="132"/>
      <c r="JL118" s="132"/>
      <c r="JV118" s="132"/>
      <c r="KF118" s="132"/>
      <c r="KP118" s="132"/>
      <c r="KZ118" s="132"/>
    </row>
    <row xmlns:x14ac="http://schemas.microsoft.com/office/spreadsheetml/2009/9/ac" r="119" s="3" customFormat="true" x14ac:dyDescent="0.25">
      <c r="A119" s="427" t="str">
        <f ca="true">IF(ISBLANK('Data Summary'!A121),"",'Data Summary'!A121)</f>
        <v/>
      </c>
      <c r="B119" s="132"/>
      <c r="L119" s="132"/>
      <c r="V119" s="132"/>
      <c r="AF119" s="132"/>
      <c r="AP119" s="132"/>
      <c r="AZ119" s="132"/>
      <c r="BJ119" s="132"/>
      <c r="BT119" s="132"/>
      <c r="CD119" s="132"/>
      <c r="CN119" s="132"/>
      <c r="CX119" s="132"/>
      <c r="CY119" s="132"/>
      <c r="CZ119" s="132"/>
      <c r="DA119" s="132"/>
      <c r="DB119" s="132"/>
      <c r="DC119" s="132"/>
      <c r="DD119" s="132"/>
      <c r="DE119" s="132"/>
      <c r="DH119" s="132"/>
      <c r="DR119" s="132"/>
      <c r="EB119" s="132"/>
      <c r="EL119" s="132"/>
      <c r="EV119" s="132"/>
      <c r="FF119" s="132"/>
      <c r="FP119" s="132"/>
      <c r="FZ119" s="132"/>
      <c r="GJ119" s="132"/>
      <c r="GT119" s="132"/>
      <c r="HD119" s="132"/>
      <c r="HN119" s="132"/>
      <c r="HX119" s="132"/>
      <c r="IH119" s="132"/>
      <c r="IR119" s="132"/>
      <c r="JB119" s="132"/>
      <c r="JL119" s="132"/>
      <c r="JV119" s="132"/>
      <c r="KF119" s="132"/>
      <c r="KP119" s="132"/>
      <c r="KZ119" s="132"/>
    </row>
    <row xmlns:x14ac="http://schemas.microsoft.com/office/spreadsheetml/2009/9/ac" r="120" s="3" customFormat="true" x14ac:dyDescent="0.25">
      <c r="A120" s="427" t="str">
        <f ca="true">IF(ISBLANK('Data Summary'!A122),"",'Data Summary'!A122)</f>
        <v/>
      </c>
      <c r="B120" s="132"/>
      <c r="L120" s="132"/>
      <c r="V120" s="132"/>
      <c r="AF120" s="132"/>
      <c r="AP120" s="132"/>
      <c r="AZ120" s="132"/>
      <c r="BJ120" s="132"/>
      <c r="BT120" s="132"/>
      <c r="CD120" s="132"/>
      <c r="CN120" s="132"/>
      <c r="CX120" s="132"/>
      <c r="CY120" s="132"/>
      <c r="CZ120" s="132"/>
      <c r="DA120" s="132"/>
      <c r="DB120" s="132"/>
      <c r="DC120" s="132"/>
      <c r="DD120" s="132"/>
      <c r="DE120" s="132"/>
      <c r="DH120" s="132"/>
      <c r="DR120" s="132"/>
      <c r="EB120" s="132"/>
      <c r="EL120" s="132"/>
      <c r="EV120" s="132"/>
      <c r="FF120" s="132"/>
      <c r="FP120" s="132"/>
      <c r="FZ120" s="132"/>
      <c r="GJ120" s="132"/>
      <c r="GT120" s="132"/>
      <c r="HD120" s="132"/>
      <c r="HN120" s="132"/>
      <c r="HX120" s="132"/>
      <c r="IH120" s="132"/>
      <c r="IR120" s="132"/>
      <c r="JB120" s="132"/>
      <c r="JL120" s="132"/>
      <c r="JV120" s="132"/>
      <c r="KF120" s="132"/>
      <c r="KP120" s="132"/>
      <c r="KZ120" s="132"/>
    </row>
    <row xmlns:x14ac="http://schemas.microsoft.com/office/spreadsheetml/2009/9/ac" r="121" s="3" customFormat="true" x14ac:dyDescent="0.25">
      <c r="A121" s="427" t="str">
        <f ca="true">IF(ISBLANK('Data Summary'!A123),"",'Data Summary'!A123)</f>
        <v/>
      </c>
      <c r="B121" s="132"/>
      <c r="L121" s="132"/>
      <c r="V121" s="132"/>
      <c r="AF121" s="132"/>
      <c r="AP121" s="132"/>
      <c r="AZ121" s="132"/>
      <c r="BJ121" s="132"/>
      <c r="BT121" s="132"/>
      <c r="CD121" s="132"/>
      <c r="CN121" s="132"/>
      <c r="CX121" s="132"/>
      <c r="CY121" s="132"/>
      <c r="CZ121" s="132"/>
      <c r="DA121" s="132"/>
      <c r="DB121" s="132"/>
      <c r="DC121" s="132"/>
      <c r="DD121" s="132"/>
      <c r="DE121" s="132"/>
      <c r="DH121" s="132"/>
      <c r="DR121" s="132"/>
      <c r="EB121" s="132"/>
      <c r="EL121" s="132"/>
      <c r="EV121" s="132"/>
      <c r="FF121" s="132"/>
      <c r="FP121" s="132"/>
      <c r="FZ121" s="132"/>
      <c r="GJ121" s="132"/>
      <c r="GT121" s="132"/>
      <c r="HD121" s="132"/>
      <c r="HN121" s="132"/>
      <c r="HX121" s="132"/>
      <c r="IH121" s="132"/>
      <c r="IR121" s="132"/>
      <c r="JB121" s="132"/>
      <c r="JL121" s="132"/>
      <c r="JV121" s="132"/>
      <c r="KF121" s="132"/>
      <c r="KP121" s="132"/>
      <c r="KZ121" s="132"/>
    </row>
    <row xmlns:x14ac="http://schemas.microsoft.com/office/spreadsheetml/2009/9/ac" r="122" s="3" customFormat="true" x14ac:dyDescent="0.25">
      <c r="A122" s="427" t="str">
        <f ca="true">IF(ISBLANK('Data Summary'!A124),"",'Data Summary'!A124)</f>
        <v/>
      </c>
      <c r="B122" s="132"/>
      <c r="L122" s="132"/>
      <c r="V122" s="132"/>
      <c r="AF122" s="132"/>
      <c r="AP122" s="132"/>
      <c r="AZ122" s="132"/>
      <c r="BJ122" s="132"/>
      <c r="BT122" s="132"/>
      <c r="CD122" s="132"/>
      <c r="CN122" s="132"/>
      <c r="CX122" s="132"/>
      <c r="CY122" s="132"/>
      <c r="CZ122" s="132"/>
      <c r="DA122" s="132"/>
      <c r="DB122" s="132"/>
      <c r="DC122" s="132"/>
      <c r="DD122" s="132"/>
      <c r="DE122" s="132"/>
      <c r="DH122" s="132"/>
      <c r="DR122" s="132"/>
      <c r="EB122" s="132"/>
      <c r="EL122" s="132"/>
      <c r="EV122" s="132"/>
      <c r="FF122" s="132"/>
      <c r="FP122" s="132"/>
      <c r="FZ122" s="132"/>
      <c r="GJ122" s="132"/>
      <c r="GT122" s="132"/>
      <c r="HD122" s="132"/>
      <c r="HN122" s="132"/>
      <c r="HX122" s="132"/>
      <c r="IH122" s="132"/>
      <c r="IR122" s="132"/>
      <c r="JB122" s="132"/>
      <c r="JL122" s="132"/>
      <c r="JV122" s="132"/>
      <c r="KF122" s="132"/>
      <c r="KP122" s="132"/>
      <c r="KZ122" s="132"/>
    </row>
    <row xmlns:x14ac="http://schemas.microsoft.com/office/spreadsheetml/2009/9/ac" r="123" s="3" customFormat="true" x14ac:dyDescent="0.25">
      <c r="A123" s="427" t="str">
        <f ca="true">IF(ISBLANK('Data Summary'!A125),"",'Data Summary'!A125)</f>
        <v/>
      </c>
      <c r="B123" s="132"/>
      <c r="L123" s="132"/>
      <c r="V123" s="132"/>
      <c r="AF123" s="132"/>
      <c r="AP123" s="132"/>
      <c r="AZ123" s="132"/>
      <c r="BJ123" s="132"/>
      <c r="BT123" s="132"/>
      <c r="CD123" s="132"/>
      <c r="CN123" s="132"/>
      <c r="CX123" s="132"/>
      <c r="CY123" s="132"/>
      <c r="CZ123" s="132"/>
      <c r="DA123" s="132"/>
      <c r="DB123" s="132"/>
      <c r="DC123" s="132"/>
      <c r="DD123" s="132"/>
      <c r="DE123" s="132"/>
      <c r="DH123" s="132"/>
      <c r="DR123" s="132"/>
      <c r="EB123" s="132"/>
      <c r="EL123" s="132"/>
      <c r="EV123" s="132"/>
      <c r="FF123" s="132"/>
      <c r="FP123" s="132"/>
      <c r="FZ123" s="132"/>
      <c r="GJ123" s="132"/>
      <c r="GT123" s="132"/>
      <c r="HD123" s="132"/>
      <c r="HN123" s="132"/>
      <c r="HX123" s="132"/>
      <c r="IH123" s="132"/>
      <c r="IR123" s="132"/>
      <c r="JB123" s="132"/>
      <c r="JL123" s="132"/>
      <c r="JV123" s="132"/>
      <c r="KF123" s="132"/>
      <c r="KP123" s="132"/>
      <c r="KZ123" s="132"/>
    </row>
    <row xmlns:x14ac="http://schemas.microsoft.com/office/spreadsheetml/2009/9/ac" r="124" s="3" customFormat="true" x14ac:dyDescent="0.25">
      <c r="A124" s="427" t="str">
        <f ca="true">IF(ISBLANK('Data Summary'!A126),"",'Data Summary'!A126)</f>
        <v/>
      </c>
      <c r="B124" s="132"/>
      <c r="L124" s="132"/>
      <c r="V124" s="132"/>
      <c r="AF124" s="132"/>
      <c r="AP124" s="132"/>
      <c r="AZ124" s="132"/>
      <c r="BJ124" s="132"/>
      <c r="BT124" s="132"/>
      <c r="CD124" s="132"/>
      <c r="CN124" s="132"/>
      <c r="CX124" s="132"/>
      <c r="CY124" s="132"/>
      <c r="CZ124" s="132"/>
      <c r="DA124" s="132"/>
      <c r="DB124" s="132"/>
      <c r="DC124" s="132"/>
      <c r="DD124" s="132"/>
      <c r="DE124" s="132"/>
      <c r="DH124" s="132"/>
      <c r="DR124" s="132"/>
      <c r="EB124" s="132"/>
      <c r="EL124" s="132"/>
      <c r="EV124" s="132"/>
      <c r="FF124" s="132"/>
      <c r="FP124" s="132"/>
      <c r="FZ124" s="132"/>
      <c r="GJ124" s="132"/>
      <c r="GT124" s="132"/>
      <c r="HD124" s="132"/>
      <c r="HN124" s="132"/>
      <c r="HX124" s="132"/>
      <c r="IH124" s="132"/>
      <c r="IR124" s="132"/>
      <c r="JB124" s="132"/>
      <c r="JL124" s="132"/>
      <c r="JV124" s="132"/>
      <c r="KF124" s="132"/>
      <c r="KP124" s="132"/>
      <c r="KZ124" s="132"/>
    </row>
    <row xmlns:x14ac="http://schemas.microsoft.com/office/spreadsheetml/2009/9/ac" r="125" s="3" customFormat="true" x14ac:dyDescent="0.25">
      <c r="A125" s="427" t="str">
        <f ca="true">IF(ISBLANK('Data Summary'!A127),"",'Data Summary'!A127)</f>
        <v/>
      </c>
      <c r="B125" s="132"/>
      <c r="L125" s="132"/>
      <c r="V125" s="132"/>
      <c r="AF125" s="132"/>
      <c r="AP125" s="132"/>
      <c r="AZ125" s="132"/>
      <c r="BJ125" s="132"/>
      <c r="BT125" s="132"/>
      <c r="CD125" s="132"/>
      <c r="CN125" s="132"/>
      <c r="CX125" s="132"/>
      <c r="CY125" s="132"/>
      <c r="CZ125" s="132"/>
      <c r="DA125" s="132"/>
      <c r="DB125" s="132"/>
      <c r="DC125" s="132"/>
      <c r="DD125" s="132"/>
      <c r="DE125" s="132"/>
      <c r="DH125" s="132"/>
      <c r="DR125" s="132"/>
      <c r="EB125" s="132"/>
      <c r="EL125" s="132"/>
      <c r="EV125" s="132"/>
      <c r="FF125" s="132"/>
      <c r="FP125" s="132"/>
      <c r="FZ125" s="132"/>
      <c r="GJ125" s="132"/>
      <c r="GT125" s="132"/>
      <c r="HD125" s="132"/>
      <c r="HN125" s="132"/>
      <c r="HX125" s="132"/>
      <c r="IH125" s="132"/>
      <c r="IR125" s="132"/>
      <c r="JB125" s="132"/>
      <c r="JL125" s="132"/>
      <c r="JV125" s="132"/>
      <c r="KF125" s="132"/>
      <c r="KP125" s="132"/>
      <c r="KZ125" s="132"/>
    </row>
    <row xmlns:x14ac="http://schemas.microsoft.com/office/spreadsheetml/2009/9/ac" r="126" s="3" customFormat="true" x14ac:dyDescent="0.25">
      <c r="A126" s="427" t="str">
        <f ca="true">IF(ISBLANK('Data Summary'!A128),"",'Data Summary'!A128)</f>
        <v/>
      </c>
      <c r="B126" s="132"/>
      <c r="L126" s="132"/>
      <c r="V126" s="132"/>
      <c r="AF126" s="132"/>
      <c r="AP126" s="132"/>
      <c r="AZ126" s="132"/>
      <c r="BJ126" s="132"/>
      <c r="BT126" s="132"/>
      <c r="CD126" s="132"/>
      <c r="CN126" s="132"/>
      <c r="CX126" s="132"/>
      <c r="CY126" s="132"/>
      <c r="CZ126" s="132"/>
      <c r="DA126" s="132"/>
      <c r="DB126" s="132"/>
      <c r="DC126" s="132"/>
      <c r="DD126" s="132"/>
      <c r="DE126" s="132"/>
      <c r="DH126" s="132"/>
      <c r="DR126" s="132"/>
      <c r="EB126" s="132"/>
      <c r="EL126" s="132"/>
      <c r="EV126" s="132"/>
      <c r="FF126" s="132"/>
      <c r="FP126" s="132"/>
      <c r="FZ126" s="132"/>
      <c r="GJ126" s="132"/>
      <c r="GT126" s="132"/>
      <c r="HD126" s="132"/>
      <c r="HN126" s="132"/>
      <c r="HX126" s="132"/>
      <c r="IH126" s="132"/>
      <c r="IR126" s="132"/>
      <c r="JB126" s="132"/>
      <c r="JL126" s="132"/>
      <c r="JV126" s="132"/>
      <c r="KF126" s="132"/>
      <c r="KP126" s="132"/>
      <c r="KZ126" s="132"/>
    </row>
    <row xmlns:x14ac="http://schemas.microsoft.com/office/spreadsheetml/2009/9/ac" r="127" s="3" customFormat="true" x14ac:dyDescent="0.25">
      <c r="A127" s="427" t="str">
        <f ca="true">IF(ISBLANK('Data Summary'!A129),"",'Data Summary'!A129)</f>
        <v/>
      </c>
      <c r="B127" s="132"/>
      <c r="L127" s="132"/>
      <c r="V127" s="132"/>
      <c r="AF127" s="132"/>
      <c r="AP127" s="132"/>
      <c r="AZ127" s="132"/>
      <c r="BJ127" s="132"/>
      <c r="BT127" s="132"/>
      <c r="CD127" s="132"/>
      <c r="CN127" s="132"/>
      <c r="CX127" s="132"/>
      <c r="CY127" s="132"/>
      <c r="CZ127" s="132"/>
      <c r="DA127" s="132"/>
      <c r="DB127" s="132"/>
      <c r="DC127" s="132"/>
      <c r="DD127" s="132"/>
      <c r="DE127" s="132"/>
      <c r="DH127" s="132"/>
      <c r="DR127" s="132"/>
      <c r="EB127" s="132"/>
      <c r="EL127" s="132"/>
      <c r="EV127" s="132"/>
      <c r="FF127" s="132"/>
      <c r="FP127" s="132"/>
      <c r="FZ127" s="132"/>
      <c r="GJ127" s="132"/>
      <c r="GT127" s="132"/>
      <c r="HD127" s="132"/>
      <c r="HN127" s="132"/>
      <c r="HX127" s="132"/>
      <c r="IH127" s="132"/>
      <c r="IR127" s="132"/>
      <c r="JB127" s="132"/>
      <c r="JL127" s="132"/>
      <c r="JV127" s="132"/>
      <c r="KF127" s="132"/>
      <c r="KP127" s="132"/>
      <c r="KZ127" s="132"/>
    </row>
    <row xmlns:x14ac="http://schemas.microsoft.com/office/spreadsheetml/2009/9/ac" r="128" s="3" customFormat="true" x14ac:dyDescent="0.25">
      <c r="A128" s="427" t="str">
        <f ca="true">IF(ISBLANK('Data Summary'!A130),"",'Data Summary'!A130)</f>
        <v/>
      </c>
      <c r="B128" s="132"/>
      <c r="L128" s="132"/>
      <c r="V128" s="132"/>
      <c r="AF128" s="132"/>
      <c r="AP128" s="132"/>
      <c r="AZ128" s="132"/>
      <c r="BJ128" s="132"/>
      <c r="BT128" s="132"/>
      <c r="CD128" s="132"/>
      <c r="CN128" s="132"/>
      <c r="CX128" s="132"/>
      <c r="CY128" s="132"/>
      <c r="CZ128" s="132"/>
      <c r="DA128" s="132"/>
      <c r="DB128" s="132"/>
      <c r="DC128" s="132"/>
      <c r="DD128" s="132"/>
      <c r="DE128" s="132"/>
      <c r="DH128" s="132"/>
      <c r="DR128" s="132"/>
      <c r="EB128" s="132"/>
      <c r="EL128" s="132"/>
      <c r="EV128" s="132"/>
      <c r="FF128" s="132"/>
      <c r="FP128" s="132"/>
      <c r="FZ128" s="132"/>
      <c r="GJ128" s="132"/>
      <c r="GT128" s="132"/>
      <c r="HD128" s="132"/>
      <c r="HN128" s="132"/>
      <c r="HX128" s="132"/>
      <c r="IH128" s="132"/>
      <c r="IR128" s="132"/>
      <c r="JB128" s="132"/>
      <c r="JL128" s="132"/>
      <c r="JV128" s="132"/>
      <c r="KF128" s="132"/>
      <c r="KP128" s="132"/>
      <c r="KZ128" s="132"/>
    </row>
    <row xmlns:x14ac="http://schemas.microsoft.com/office/spreadsheetml/2009/9/ac" r="129" s="3" customFormat="true" x14ac:dyDescent="0.25">
      <c r="A129" s="427" t="str">
        <f ca="true">IF(ISBLANK('Data Summary'!A131),"",'Data Summary'!A131)</f>
        <v/>
      </c>
      <c r="B129" s="132"/>
      <c r="L129" s="132"/>
      <c r="V129" s="132"/>
      <c r="AF129" s="132"/>
      <c r="AP129" s="132"/>
      <c r="AZ129" s="132"/>
      <c r="BJ129" s="132"/>
      <c r="BT129" s="132"/>
      <c r="CD129" s="132"/>
      <c r="CN129" s="132"/>
      <c r="CX129" s="132"/>
      <c r="CY129" s="132"/>
      <c r="CZ129" s="132"/>
      <c r="DA129" s="132"/>
      <c r="DB129" s="132"/>
      <c r="DC129" s="132"/>
      <c r="DD129" s="132"/>
      <c r="DE129" s="132"/>
      <c r="DH129" s="132"/>
      <c r="DR129" s="132"/>
      <c r="EB129" s="132"/>
      <c r="EL129" s="132"/>
      <c r="EV129" s="132"/>
      <c r="FF129" s="132"/>
      <c r="FP129" s="132"/>
      <c r="FZ129" s="132"/>
      <c r="GJ129" s="132"/>
      <c r="GT129" s="132"/>
      <c r="HD129" s="132"/>
      <c r="HN129" s="132"/>
      <c r="HX129" s="132"/>
      <c r="IH129" s="132"/>
      <c r="IR129" s="132"/>
      <c r="JB129" s="132"/>
      <c r="JL129" s="132"/>
      <c r="JV129" s="132"/>
      <c r="KF129" s="132"/>
      <c r="KP129" s="132"/>
      <c r="KZ129" s="132"/>
    </row>
    <row xmlns:x14ac="http://schemas.microsoft.com/office/spreadsheetml/2009/9/ac" r="130" s="3" customFormat="true" x14ac:dyDescent="0.25">
      <c r="A130" s="427" t="str">
        <f ca="true">IF(ISBLANK('Data Summary'!A132),"",'Data Summary'!A132)</f>
        <v/>
      </c>
      <c r="B130" s="132"/>
      <c r="L130" s="132"/>
      <c r="V130" s="132"/>
      <c r="AF130" s="132"/>
      <c r="AP130" s="132"/>
      <c r="AZ130" s="132"/>
      <c r="BJ130" s="132"/>
      <c r="BT130" s="132"/>
      <c r="CD130" s="132"/>
      <c r="CN130" s="132"/>
      <c r="CX130" s="132"/>
      <c r="CY130" s="132"/>
      <c r="CZ130" s="132"/>
      <c r="DA130" s="132"/>
      <c r="DB130" s="132"/>
      <c r="DC130" s="132"/>
      <c r="DD130" s="132"/>
      <c r="DE130" s="132"/>
      <c r="DH130" s="132"/>
      <c r="DR130" s="132"/>
      <c r="EB130" s="132"/>
      <c r="EL130" s="132"/>
      <c r="EV130" s="132"/>
      <c r="FF130" s="132"/>
      <c r="FP130" s="132"/>
      <c r="FZ130" s="132"/>
      <c r="GJ130" s="132"/>
      <c r="GT130" s="132"/>
      <c r="HD130" s="132"/>
      <c r="HN130" s="132"/>
      <c r="HX130" s="132"/>
      <c r="IH130" s="132"/>
      <c r="IR130" s="132"/>
      <c r="JB130" s="132"/>
      <c r="JL130" s="132"/>
      <c r="JV130" s="132"/>
      <c r="KF130" s="132"/>
      <c r="KP130" s="132"/>
      <c r="KZ130" s="132"/>
    </row>
    <row xmlns:x14ac="http://schemas.microsoft.com/office/spreadsheetml/2009/9/ac" r="131" s="3" customFormat="true" x14ac:dyDescent="0.25">
      <c r="A131" s="427" t="str">
        <f ca="true">IF(ISBLANK('Data Summary'!A133),"",'Data Summary'!A133)</f>
        <v/>
      </c>
      <c r="B131" s="132"/>
      <c r="L131" s="132"/>
      <c r="V131" s="132"/>
      <c r="AF131" s="132"/>
      <c r="AP131" s="132"/>
      <c r="AZ131" s="132"/>
      <c r="BJ131" s="132"/>
      <c r="BT131" s="132"/>
      <c r="CD131" s="132"/>
      <c r="CN131" s="132"/>
      <c r="CX131" s="132"/>
      <c r="CY131" s="132"/>
      <c r="CZ131" s="132"/>
      <c r="DA131" s="132"/>
      <c r="DB131" s="132"/>
      <c r="DC131" s="132"/>
      <c r="DD131" s="132"/>
      <c r="DE131" s="132"/>
      <c r="DH131" s="132"/>
      <c r="DR131" s="132"/>
      <c r="EB131" s="132"/>
      <c r="EL131" s="132"/>
      <c r="EV131" s="132"/>
      <c r="FF131" s="132"/>
      <c r="FP131" s="132"/>
      <c r="FZ131" s="132"/>
      <c r="GJ131" s="132"/>
      <c r="GT131" s="132"/>
      <c r="HD131" s="132"/>
      <c r="HN131" s="132"/>
      <c r="HX131" s="132"/>
      <c r="IH131" s="132"/>
      <c r="IR131" s="132"/>
      <c r="JB131" s="132"/>
      <c r="JL131" s="132"/>
      <c r="JV131" s="132"/>
      <c r="KF131" s="132"/>
      <c r="KP131" s="132"/>
      <c r="KZ131" s="132"/>
    </row>
    <row xmlns:x14ac="http://schemas.microsoft.com/office/spreadsheetml/2009/9/ac" r="132" s="3" customFormat="true" x14ac:dyDescent="0.25">
      <c r="A132" s="427" t="str">
        <f ca="true">IF(ISBLANK('Data Summary'!A134),"",'Data Summary'!A134)</f>
        <v/>
      </c>
      <c r="B132" s="132"/>
      <c r="L132" s="132"/>
      <c r="V132" s="132"/>
      <c r="AF132" s="132"/>
      <c r="AP132" s="132"/>
      <c r="AZ132" s="132"/>
      <c r="BJ132" s="132"/>
      <c r="BT132" s="132"/>
      <c r="CD132" s="132"/>
      <c r="CN132" s="132"/>
      <c r="CX132" s="132"/>
      <c r="CY132" s="132"/>
      <c r="CZ132" s="132"/>
      <c r="DA132" s="132"/>
      <c r="DB132" s="132"/>
      <c r="DC132" s="132"/>
      <c r="DD132" s="132"/>
      <c r="DE132" s="132"/>
      <c r="DH132" s="132"/>
      <c r="DR132" s="132"/>
      <c r="EB132" s="132"/>
      <c r="EL132" s="132"/>
      <c r="EV132" s="132"/>
      <c r="FF132" s="132"/>
      <c r="FP132" s="132"/>
      <c r="FZ132" s="132"/>
      <c r="GJ132" s="132"/>
      <c r="GT132" s="132"/>
      <c r="HD132" s="132"/>
      <c r="HN132" s="132"/>
      <c r="HX132" s="132"/>
      <c r="IH132" s="132"/>
      <c r="IR132" s="132"/>
      <c r="JB132" s="132"/>
      <c r="JL132" s="132"/>
      <c r="JV132" s="132"/>
      <c r="KF132" s="132"/>
      <c r="KP132" s="132"/>
      <c r="KZ132" s="132"/>
    </row>
    <row xmlns:x14ac="http://schemas.microsoft.com/office/spreadsheetml/2009/9/ac" r="133" s="3" customFormat="true" x14ac:dyDescent="0.25">
      <c r="A133" s="427" t="str">
        <f ca="true">IF(ISBLANK('Data Summary'!A135),"",'Data Summary'!A135)</f>
        <v/>
      </c>
      <c r="B133" s="132"/>
      <c r="L133" s="132"/>
      <c r="V133" s="132"/>
      <c r="AF133" s="132"/>
      <c r="AP133" s="132"/>
      <c r="AZ133" s="132"/>
      <c r="BJ133" s="132"/>
      <c r="BT133" s="132"/>
      <c r="CD133" s="132"/>
      <c r="CN133" s="132"/>
      <c r="CX133" s="132"/>
      <c r="CY133" s="132"/>
      <c r="CZ133" s="132"/>
      <c r="DA133" s="132"/>
      <c r="DB133" s="132"/>
      <c r="DC133" s="132"/>
      <c r="DD133" s="132"/>
      <c r="DE133" s="132"/>
      <c r="DH133" s="132"/>
      <c r="DR133" s="132"/>
      <c r="EB133" s="132"/>
      <c r="EL133" s="132"/>
      <c r="EV133" s="132"/>
      <c r="FF133" s="132"/>
      <c r="FP133" s="132"/>
      <c r="FZ133" s="132"/>
      <c r="GJ133" s="132"/>
      <c r="GT133" s="132"/>
      <c r="HD133" s="132"/>
      <c r="HN133" s="132"/>
      <c r="HX133" s="132"/>
      <c r="IH133" s="132"/>
      <c r="IR133" s="132"/>
      <c r="JB133" s="132"/>
      <c r="JL133" s="132"/>
      <c r="JV133" s="132"/>
      <c r="KF133" s="132"/>
      <c r="KP133" s="132"/>
      <c r="KZ133" s="132"/>
    </row>
    <row xmlns:x14ac="http://schemas.microsoft.com/office/spreadsheetml/2009/9/ac" r="134" s="3" customFormat="true" x14ac:dyDescent="0.25">
      <c r="A134" s="427" t="str">
        <f ca="true">IF(ISBLANK('Data Summary'!A136),"",'Data Summary'!A136)</f>
        <v/>
      </c>
      <c r="B134" s="132"/>
      <c r="L134" s="132"/>
      <c r="V134" s="132"/>
      <c r="AF134" s="132"/>
      <c r="AP134" s="132"/>
      <c r="AZ134" s="132"/>
      <c r="BJ134" s="132"/>
      <c r="BT134" s="132"/>
      <c r="CD134" s="132"/>
      <c r="CN134" s="132"/>
      <c r="CX134" s="132"/>
      <c r="CY134" s="132"/>
      <c r="CZ134" s="132"/>
      <c r="DA134" s="132"/>
      <c r="DB134" s="132"/>
      <c r="DC134" s="132"/>
      <c r="DD134" s="132"/>
      <c r="DE134" s="132"/>
      <c r="DH134" s="132"/>
      <c r="DR134" s="132"/>
      <c r="EB134" s="132"/>
      <c r="EL134" s="132"/>
      <c r="EV134" s="132"/>
      <c r="FF134" s="132"/>
      <c r="FP134" s="132"/>
      <c r="FZ134" s="132"/>
      <c r="GJ134" s="132"/>
      <c r="GT134" s="132"/>
      <c r="HD134" s="132"/>
      <c r="HN134" s="132"/>
      <c r="HX134" s="132"/>
      <c r="IH134" s="132"/>
      <c r="IR134" s="132"/>
      <c r="JB134" s="132"/>
      <c r="JL134" s="132"/>
      <c r="JV134" s="132"/>
      <c r="KF134" s="132"/>
      <c r="KP134" s="132"/>
      <c r="KZ134" s="132"/>
    </row>
    <row xmlns:x14ac="http://schemas.microsoft.com/office/spreadsheetml/2009/9/ac" r="135" s="3" customFormat="true" x14ac:dyDescent="0.25">
      <c r="A135" s="427" t="str">
        <f ca="true">IF(ISBLANK('Data Summary'!A137),"",'Data Summary'!A137)</f>
        <v/>
      </c>
      <c r="B135" s="132"/>
      <c r="L135" s="132"/>
      <c r="V135" s="132"/>
      <c r="AF135" s="132"/>
      <c r="AP135" s="132"/>
      <c r="AZ135" s="132"/>
      <c r="BJ135" s="132"/>
      <c r="BT135" s="132"/>
      <c r="CD135" s="132"/>
      <c r="CN135" s="132"/>
      <c r="CX135" s="132"/>
      <c r="CY135" s="132"/>
      <c r="CZ135" s="132"/>
      <c r="DA135" s="132"/>
      <c r="DB135" s="132"/>
      <c r="DC135" s="132"/>
      <c r="DD135" s="132"/>
      <c r="DE135" s="132"/>
      <c r="DH135" s="132"/>
      <c r="DR135" s="132"/>
      <c r="EB135" s="132"/>
      <c r="EL135" s="132"/>
      <c r="EV135" s="132"/>
      <c r="FF135" s="132"/>
      <c r="FP135" s="132"/>
      <c r="FZ135" s="132"/>
      <c r="GJ135" s="132"/>
      <c r="GT135" s="132"/>
      <c r="HD135" s="132"/>
      <c r="HN135" s="132"/>
      <c r="HX135" s="132"/>
      <c r="IH135" s="132"/>
      <c r="IR135" s="132"/>
      <c r="JB135" s="132"/>
      <c r="JL135" s="132"/>
      <c r="JV135" s="132"/>
      <c r="KF135" s="132"/>
      <c r="KP135" s="132"/>
      <c r="KZ135" s="132"/>
    </row>
    <row xmlns:x14ac="http://schemas.microsoft.com/office/spreadsheetml/2009/9/ac" r="136" s="3" customFormat="true" x14ac:dyDescent="0.25">
      <c r="A136" s="427" t="str">
        <f ca="true">IF(ISBLANK('Data Summary'!A138),"",'Data Summary'!A138)</f>
        <v/>
      </c>
      <c r="B136" s="132"/>
      <c r="L136" s="132"/>
      <c r="V136" s="132"/>
      <c r="AF136" s="132"/>
      <c r="AP136" s="132"/>
      <c r="AZ136" s="132"/>
      <c r="BJ136" s="132"/>
      <c r="BT136" s="132"/>
      <c r="CD136" s="132"/>
      <c r="CN136" s="132"/>
      <c r="CX136" s="132"/>
      <c r="CY136" s="132"/>
      <c r="CZ136" s="132"/>
      <c r="DA136" s="132"/>
      <c r="DB136" s="132"/>
      <c r="DC136" s="132"/>
      <c r="DD136" s="132"/>
      <c r="DE136" s="132"/>
      <c r="DH136" s="132"/>
      <c r="DR136" s="132"/>
      <c r="EB136" s="132"/>
      <c r="EL136" s="132"/>
      <c r="EV136" s="132"/>
      <c r="FF136" s="132"/>
      <c r="FP136" s="132"/>
      <c r="FZ136" s="132"/>
      <c r="GJ136" s="132"/>
      <c r="GT136" s="132"/>
      <c r="HD136" s="132"/>
      <c r="HN136" s="132"/>
      <c r="HX136" s="132"/>
      <c r="IH136" s="132"/>
      <c r="IR136" s="132"/>
      <c r="JB136" s="132"/>
      <c r="JL136" s="132"/>
      <c r="JV136" s="132"/>
      <c r="KF136" s="132"/>
      <c r="KP136" s="132"/>
      <c r="KZ136" s="132"/>
    </row>
    <row xmlns:x14ac="http://schemas.microsoft.com/office/spreadsheetml/2009/9/ac" r="137" s="3" customFormat="true" x14ac:dyDescent="0.25">
      <c r="A137" s="427" t="str">
        <f ca="true">IF(ISBLANK('Data Summary'!A139),"",'Data Summary'!A139)</f>
        <v/>
      </c>
      <c r="B137" s="132"/>
      <c r="L137" s="132"/>
      <c r="V137" s="132"/>
      <c r="AF137" s="132"/>
      <c r="AP137" s="132"/>
      <c r="AZ137" s="132"/>
      <c r="BJ137" s="132"/>
      <c r="BT137" s="132"/>
      <c r="CD137" s="132"/>
      <c r="CN137" s="132"/>
      <c r="CX137" s="132"/>
      <c r="CY137" s="132"/>
      <c r="CZ137" s="132"/>
      <c r="DA137" s="132"/>
      <c r="DB137" s="132"/>
      <c r="DC137" s="132"/>
      <c r="DD137" s="132"/>
      <c r="DE137" s="132"/>
      <c r="DH137" s="132"/>
      <c r="DR137" s="132"/>
      <c r="EB137" s="132"/>
      <c r="EL137" s="132"/>
      <c r="EV137" s="132"/>
      <c r="FF137" s="132"/>
      <c r="FP137" s="132"/>
      <c r="FZ137" s="132"/>
      <c r="GJ137" s="132"/>
      <c r="GT137" s="132"/>
      <c r="HD137" s="132"/>
      <c r="HN137" s="132"/>
      <c r="HX137" s="132"/>
      <c r="IH137" s="132"/>
      <c r="IR137" s="132"/>
      <c r="JB137" s="132"/>
      <c r="JL137" s="132"/>
      <c r="JV137" s="132"/>
      <c r="KF137" s="132"/>
      <c r="KP137" s="132"/>
      <c r="KZ137" s="132"/>
    </row>
    <row xmlns:x14ac="http://schemas.microsoft.com/office/spreadsheetml/2009/9/ac" r="138" s="3" customFormat="true" x14ac:dyDescent="0.25">
      <c r="A138" s="427" t="str">
        <f ca="true">IF(ISBLANK('Data Summary'!A140),"",'Data Summary'!A140)</f>
        <v/>
      </c>
      <c r="B138" s="132"/>
      <c r="L138" s="132"/>
      <c r="V138" s="132"/>
      <c r="AF138" s="132"/>
      <c r="AP138" s="132"/>
      <c r="AZ138" s="132"/>
      <c r="BJ138" s="132"/>
      <c r="BT138" s="132"/>
      <c r="CD138" s="132"/>
      <c r="CN138" s="132"/>
      <c r="CX138" s="132"/>
      <c r="CY138" s="132"/>
      <c r="CZ138" s="132"/>
      <c r="DA138" s="132"/>
      <c r="DB138" s="132"/>
      <c r="DC138" s="132"/>
      <c r="DD138" s="132"/>
      <c r="DE138" s="132"/>
      <c r="DH138" s="132"/>
      <c r="DR138" s="132"/>
      <c r="EB138" s="132"/>
      <c r="EL138" s="132"/>
      <c r="EV138" s="132"/>
      <c r="FF138" s="132"/>
      <c r="FP138" s="132"/>
      <c r="FZ138" s="132"/>
      <c r="GJ138" s="132"/>
      <c r="GT138" s="132"/>
      <c r="HD138" s="132"/>
      <c r="HN138" s="132"/>
      <c r="HX138" s="132"/>
      <c r="IH138" s="132"/>
      <c r="IR138" s="132"/>
      <c r="JB138" s="132"/>
      <c r="JL138" s="132"/>
      <c r="JV138" s="132"/>
      <c r="KF138" s="132"/>
      <c r="KP138" s="132"/>
      <c r="KZ138" s="132"/>
    </row>
    <row xmlns:x14ac="http://schemas.microsoft.com/office/spreadsheetml/2009/9/ac" r="139" s="3" customFormat="true" x14ac:dyDescent="0.25">
      <c r="A139" s="427" t="str">
        <f ca="true">IF(ISBLANK('Data Summary'!A141),"",'Data Summary'!A141)</f>
        <v/>
      </c>
      <c r="B139" s="132"/>
      <c r="L139" s="132"/>
      <c r="V139" s="132"/>
      <c r="AF139" s="132"/>
      <c r="AP139" s="132"/>
      <c r="AZ139" s="132"/>
      <c r="BJ139" s="132"/>
      <c r="BT139" s="132"/>
      <c r="CD139" s="132"/>
      <c r="CN139" s="132"/>
      <c r="CX139" s="132"/>
      <c r="CY139" s="132"/>
      <c r="CZ139" s="132"/>
      <c r="DA139" s="132"/>
      <c r="DB139" s="132"/>
      <c r="DC139" s="132"/>
      <c r="DD139" s="132"/>
      <c r="DE139" s="132"/>
      <c r="DH139" s="132"/>
      <c r="DR139" s="132"/>
      <c r="EB139" s="132"/>
      <c r="EL139" s="132"/>
      <c r="EV139" s="132"/>
      <c r="FF139" s="132"/>
      <c r="FP139" s="132"/>
      <c r="FZ139" s="132"/>
      <c r="GJ139" s="132"/>
      <c r="GT139" s="132"/>
      <c r="HD139" s="132"/>
      <c r="HN139" s="132"/>
      <c r="HX139" s="132"/>
      <c r="IH139" s="132"/>
      <c r="IR139" s="132"/>
      <c r="JB139" s="132"/>
      <c r="JL139" s="132"/>
      <c r="JV139" s="132"/>
      <c r="KF139" s="132"/>
      <c r="KP139" s="132"/>
      <c r="KZ139" s="132"/>
    </row>
    <row xmlns:x14ac="http://schemas.microsoft.com/office/spreadsheetml/2009/9/ac" r="140" s="3" customFormat="true" x14ac:dyDescent="0.25">
      <c r="A140" s="427" t="str">
        <f ca="true">IF(ISBLANK('Data Summary'!A142),"",'Data Summary'!A142)</f>
        <v/>
      </c>
      <c r="B140" s="132"/>
      <c r="L140" s="132"/>
      <c r="V140" s="132"/>
      <c r="AF140" s="132"/>
      <c r="AP140" s="132"/>
      <c r="AZ140" s="132"/>
      <c r="BJ140" s="132"/>
      <c r="BT140" s="132"/>
      <c r="CD140" s="132"/>
      <c r="CN140" s="132"/>
      <c r="CX140" s="132"/>
      <c r="CY140" s="132"/>
      <c r="CZ140" s="132"/>
      <c r="DA140" s="132"/>
      <c r="DB140" s="132"/>
      <c r="DC140" s="132"/>
      <c r="DD140" s="132"/>
      <c r="DE140" s="132"/>
      <c r="DH140" s="132"/>
      <c r="DR140" s="132"/>
      <c r="EB140" s="132"/>
      <c r="EL140" s="132"/>
      <c r="EV140" s="132"/>
      <c r="FF140" s="132"/>
      <c r="FP140" s="132"/>
      <c r="FZ140" s="132"/>
      <c r="GJ140" s="132"/>
      <c r="GT140" s="132"/>
      <c r="HD140" s="132"/>
      <c r="HN140" s="132"/>
      <c r="HX140" s="132"/>
      <c r="IH140" s="132"/>
      <c r="IR140" s="132"/>
      <c r="JB140" s="132"/>
      <c r="JL140" s="132"/>
      <c r="JV140" s="132"/>
      <c r="KF140" s="132"/>
      <c r="KP140" s="132"/>
      <c r="KZ140" s="132"/>
    </row>
    <row xmlns:x14ac="http://schemas.microsoft.com/office/spreadsheetml/2009/9/ac" r="141" s="3" customFormat="true" x14ac:dyDescent="0.25">
      <c r="A141" s="427" t="str">
        <f ca="true">IF(ISBLANK('Data Summary'!A143),"",'Data Summary'!A143)</f>
        <v/>
      </c>
      <c r="B141" s="132"/>
      <c r="L141" s="132"/>
      <c r="V141" s="132"/>
      <c r="AF141" s="132"/>
      <c r="AP141" s="132"/>
      <c r="AZ141" s="132"/>
      <c r="BJ141" s="132"/>
      <c r="BT141" s="132"/>
      <c r="CD141" s="132"/>
      <c r="CN141" s="132"/>
      <c r="CX141" s="132"/>
      <c r="CY141" s="132"/>
      <c r="CZ141" s="132"/>
      <c r="DA141" s="132"/>
      <c r="DB141" s="132"/>
      <c r="DC141" s="132"/>
      <c r="DD141" s="132"/>
      <c r="DE141" s="132"/>
      <c r="DH141" s="132"/>
      <c r="DR141" s="132"/>
      <c r="EB141" s="132"/>
      <c r="EL141" s="132"/>
      <c r="EV141" s="132"/>
      <c r="FF141" s="132"/>
      <c r="FP141" s="132"/>
      <c r="FZ141" s="132"/>
      <c r="GJ141" s="132"/>
      <c r="GT141" s="132"/>
      <c r="HD141" s="132"/>
      <c r="HN141" s="132"/>
      <c r="HX141" s="132"/>
      <c r="IH141" s="132"/>
      <c r="IR141" s="132"/>
      <c r="JB141" s="132"/>
      <c r="JL141" s="132"/>
      <c r="JV141" s="132"/>
      <c r="KF141" s="132"/>
      <c r="KP141" s="132"/>
      <c r="KZ141" s="132"/>
    </row>
    <row xmlns:x14ac="http://schemas.microsoft.com/office/spreadsheetml/2009/9/ac" r="142" s="3" customFormat="true" x14ac:dyDescent="0.25">
      <c r="A142" s="427" t="str">
        <f ca="true">IF(ISBLANK('Data Summary'!A144),"",'Data Summary'!A144)</f>
        <v/>
      </c>
      <c r="B142" s="132"/>
      <c r="L142" s="132"/>
      <c r="V142" s="132"/>
      <c r="AF142" s="132"/>
      <c r="AP142" s="132"/>
      <c r="AZ142" s="132"/>
      <c r="BJ142" s="132"/>
      <c r="BT142" s="132"/>
      <c r="CD142" s="132"/>
      <c r="CN142" s="132"/>
      <c r="CX142" s="132"/>
      <c r="CY142" s="132"/>
      <c r="CZ142" s="132"/>
      <c r="DA142" s="132"/>
      <c r="DB142" s="132"/>
      <c r="DC142" s="132"/>
      <c r="DD142" s="132"/>
      <c r="DE142" s="132"/>
      <c r="DH142" s="132"/>
      <c r="DR142" s="132"/>
      <c r="EB142" s="132"/>
      <c r="EL142" s="132"/>
      <c r="EV142" s="132"/>
      <c r="FF142" s="132"/>
      <c r="FP142" s="132"/>
      <c r="FZ142" s="132"/>
      <c r="GJ142" s="132"/>
      <c r="GT142" s="132"/>
      <c r="HD142" s="132"/>
      <c r="HN142" s="132"/>
      <c r="HX142" s="132"/>
      <c r="IH142" s="132"/>
      <c r="IR142" s="132"/>
      <c r="JB142" s="132"/>
      <c r="JL142" s="132"/>
      <c r="JV142" s="132"/>
      <c r="KF142" s="132"/>
      <c r="KP142" s="132"/>
      <c r="KZ142" s="132"/>
    </row>
    <row xmlns:x14ac="http://schemas.microsoft.com/office/spreadsheetml/2009/9/ac" r="143" s="3" customFormat="true" x14ac:dyDescent="0.25">
      <c r="A143" s="427" t="str">
        <f ca="true">IF(ISBLANK('Data Summary'!A145),"",'Data Summary'!A145)</f>
        <v/>
      </c>
      <c r="B143" s="132"/>
      <c r="L143" s="132"/>
      <c r="V143" s="132"/>
      <c r="AF143" s="132"/>
      <c r="AP143" s="132"/>
      <c r="AZ143" s="132"/>
      <c r="BJ143" s="132"/>
      <c r="BT143" s="132"/>
      <c r="CD143" s="132"/>
      <c r="CN143" s="132"/>
      <c r="CX143" s="132"/>
      <c r="CY143" s="132"/>
      <c r="CZ143" s="132"/>
      <c r="DA143" s="132"/>
      <c r="DB143" s="132"/>
      <c r="DC143" s="132"/>
      <c r="DD143" s="132"/>
      <c r="DE143" s="132"/>
      <c r="DH143" s="132"/>
      <c r="DR143" s="132"/>
      <c r="EB143" s="132"/>
      <c r="EL143" s="132"/>
      <c r="EV143" s="132"/>
      <c r="FF143" s="132"/>
      <c r="FP143" s="132"/>
      <c r="FZ143" s="132"/>
      <c r="GJ143" s="132"/>
      <c r="GT143" s="132"/>
      <c r="HD143" s="132"/>
      <c r="HN143" s="132"/>
      <c r="HX143" s="132"/>
      <c r="IH143" s="132"/>
      <c r="IR143" s="132"/>
      <c r="JB143" s="132"/>
      <c r="JL143" s="132"/>
      <c r="JV143" s="132"/>
      <c r="KF143" s="132"/>
      <c r="KP143" s="132"/>
      <c r="KZ143" s="132"/>
    </row>
    <row xmlns:x14ac="http://schemas.microsoft.com/office/spreadsheetml/2009/9/ac" r="144" s="3" customFormat="true" x14ac:dyDescent="0.25">
      <c r="A144" s="427" t="str">
        <f ca="true">IF(ISBLANK('Data Summary'!A146),"",'Data Summary'!A146)</f>
        <v/>
      </c>
      <c r="B144" s="132"/>
      <c r="L144" s="132"/>
      <c r="V144" s="132"/>
      <c r="AF144" s="132"/>
      <c r="AP144" s="132"/>
      <c r="AZ144" s="132"/>
      <c r="BJ144" s="132"/>
      <c r="BT144" s="132"/>
      <c r="CD144" s="132"/>
      <c r="CN144" s="132"/>
      <c r="CX144" s="132"/>
      <c r="CY144" s="132"/>
      <c r="CZ144" s="132"/>
      <c r="DA144" s="132"/>
      <c r="DB144" s="132"/>
      <c r="DC144" s="132"/>
      <c r="DD144" s="132"/>
      <c r="DE144" s="132"/>
      <c r="DH144" s="132"/>
      <c r="DR144" s="132"/>
      <c r="EB144" s="132"/>
      <c r="EL144" s="132"/>
      <c r="EV144" s="132"/>
      <c r="FF144" s="132"/>
      <c r="FP144" s="132"/>
      <c r="FZ144" s="132"/>
      <c r="GJ144" s="132"/>
      <c r="GT144" s="132"/>
      <c r="HD144" s="132"/>
      <c r="HN144" s="132"/>
      <c r="HX144" s="132"/>
      <c r="IH144" s="132"/>
      <c r="IR144" s="132"/>
      <c r="JB144" s="132"/>
      <c r="JL144" s="132"/>
      <c r="JV144" s="132"/>
      <c r="KF144" s="132"/>
      <c r="KP144" s="132"/>
      <c r="KZ144" s="132"/>
    </row>
    <row xmlns:x14ac="http://schemas.microsoft.com/office/spreadsheetml/2009/9/ac" r="145" s="3" customFormat="true" x14ac:dyDescent="0.25">
      <c r="A145" s="427" t="str">
        <f ca="true">IF(ISBLANK('Data Summary'!A147),"",'Data Summary'!A147)</f>
        <v/>
      </c>
      <c r="B145" s="132"/>
      <c r="L145" s="132"/>
      <c r="V145" s="132"/>
      <c r="AF145" s="132"/>
      <c r="AP145" s="132"/>
      <c r="AZ145" s="132"/>
      <c r="BJ145" s="132"/>
      <c r="BT145" s="132"/>
      <c r="CD145" s="132"/>
      <c r="CN145" s="132"/>
      <c r="CX145" s="132"/>
      <c r="CY145" s="132"/>
      <c r="CZ145" s="132"/>
      <c r="DA145" s="132"/>
      <c r="DB145" s="132"/>
      <c r="DC145" s="132"/>
      <c r="DD145" s="132"/>
      <c r="DE145" s="132"/>
      <c r="DH145" s="132"/>
      <c r="DR145" s="132"/>
      <c r="EB145" s="132"/>
      <c r="EL145" s="132"/>
      <c r="EV145" s="132"/>
      <c r="FF145" s="132"/>
      <c r="FP145" s="132"/>
      <c r="FZ145" s="132"/>
      <c r="GJ145" s="132"/>
      <c r="GT145" s="132"/>
      <c r="HD145" s="132"/>
      <c r="HN145" s="132"/>
      <c r="HX145" s="132"/>
      <c r="IH145" s="132"/>
      <c r="IR145" s="132"/>
      <c r="JB145" s="132"/>
      <c r="JL145" s="132"/>
      <c r="JV145" s="132"/>
      <c r="KF145" s="132"/>
      <c r="KP145" s="132"/>
      <c r="KZ145" s="132"/>
    </row>
    <row xmlns:x14ac="http://schemas.microsoft.com/office/spreadsheetml/2009/9/ac" r="146" s="3" customFormat="true" x14ac:dyDescent="0.25">
      <c r="A146" s="427" t="str">
        <f ca="true">IF(ISBLANK('Data Summary'!A148),"",'Data Summary'!A148)</f>
        <v/>
      </c>
      <c r="B146" s="132"/>
      <c r="L146" s="132"/>
      <c r="V146" s="132"/>
      <c r="AF146" s="132"/>
      <c r="AP146" s="132"/>
      <c r="AZ146" s="132"/>
      <c r="BJ146" s="132"/>
      <c r="BT146" s="132"/>
      <c r="CD146" s="132"/>
      <c r="CN146" s="132"/>
      <c r="CX146" s="132"/>
      <c r="CY146" s="132"/>
      <c r="CZ146" s="132"/>
      <c r="DA146" s="132"/>
      <c r="DB146" s="132"/>
      <c r="DC146" s="132"/>
      <c r="DD146" s="132"/>
      <c r="DE146" s="132"/>
      <c r="DH146" s="132"/>
      <c r="DR146" s="132"/>
      <c r="EB146" s="132"/>
      <c r="EL146" s="132"/>
      <c r="EV146" s="132"/>
      <c r="FF146" s="132"/>
      <c r="FP146" s="132"/>
      <c r="FZ146" s="132"/>
      <c r="GJ146" s="132"/>
      <c r="GT146" s="132"/>
      <c r="HD146" s="132"/>
      <c r="HN146" s="132"/>
      <c r="HX146" s="132"/>
      <c r="IH146" s="132"/>
      <c r="IR146" s="132"/>
      <c r="JB146" s="132"/>
      <c r="JL146" s="132"/>
      <c r="JV146" s="132"/>
      <c r="KF146" s="132"/>
      <c r="KP146" s="132"/>
      <c r="KZ146" s="132"/>
    </row>
    <row xmlns:x14ac="http://schemas.microsoft.com/office/spreadsheetml/2009/9/ac" r="147" s="3" customFormat="true" x14ac:dyDescent="0.25">
      <c r="A147" s="427" t="str">
        <f ca="true">IF(ISBLANK('Data Summary'!A149),"",'Data Summary'!A149)</f>
        <v/>
      </c>
      <c r="B147" s="132"/>
      <c r="L147" s="132"/>
      <c r="V147" s="132"/>
      <c r="AF147" s="132"/>
      <c r="AP147" s="132"/>
      <c r="AZ147" s="132"/>
      <c r="BJ147" s="132"/>
      <c r="BT147" s="132"/>
      <c r="CD147" s="132"/>
      <c r="CN147" s="132"/>
      <c r="CX147" s="132"/>
      <c r="CY147" s="132"/>
      <c r="CZ147" s="132"/>
      <c r="DA147" s="132"/>
      <c r="DB147" s="132"/>
      <c r="DC147" s="132"/>
      <c r="DD147" s="132"/>
      <c r="DE147" s="132"/>
      <c r="DH147" s="132"/>
      <c r="DR147" s="132"/>
      <c r="EB147" s="132"/>
      <c r="EL147" s="132"/>
      <c r="EV147" s="132"/>
      <c r="FF147" s="132"/>
      <c r="FP147" s="132"/>
      <c r="FZ147" s="132"/>
      <c r="GJ147" s="132"/>
      <c r="GT147" s="132"/>
      <c r="HD147" s="132"/>
      <c r="HN147" s="132"/>
      <c r="HX147" s="132"/>
      <c r="IH147" s="132"/>
      <c r="IR147" s="132"/>
      <c r="JB147" s="132"/>
      <c r="JL147" s="132"/>
      <c r="JV147" s="132"/>
      <c r="KF147" s="132"/>
      <c r="KP147" s="132"/>
      <c r="KZ147" s="132"/>
    </row>
    <row xmlns:x14ac="http://schemas.microsoft.com/office/spreadsheetml/2009/9/ac" r="148" s="3" customFormat="true" x14ac:dyDescent="0.25">
      <c r="A148" s="427" t="str">
        <f ca="true">IF(ISBLANK('Data Summary'!A150),"",'Data Summary'!A150)</f>
        <v/>
      </c>
      <c r="B148" s="132"/>
      <c r="L148" s="132"/>
      <c r="V148" s="132"/>
      <c r="AF148" s="132"/>
      <c r="AP148" s="132"/>
      <c r="AZ148" s="132"/>
      <c r="BJ148" s="132"/>
      <c r="BT148" s="132"/>
      <c r="CD148" s="132"/>
      <c r="CN148" s="132"/>
      <c r="CX148" s="132"/>
      <c r="CY148" s="132"/>
      <c r="CZ148" s="132"/>
      <c r="DA148" s="132"/>
      <c r="DB148" s="132"/>
      <c r="DC148" s="132"/>
      <c r="DD148" s="132"/>
      <c r="DE148" s="132"/>
      <c r="DH148" s="132"/>
      <c r="DR148" s="132"/>
      <c r="EB148" s="132"/>
      <c r="EL148" s="132"/>
      <c r="EV148" s="132"/>
      <c r="FF148" s="132"/>
      <c r="FP148" s="132"/>
      <c r="FZ148" s="132"/>
      <c r="GJ148" s="132"/>
      <c r="GT148" s="132"/>
      <c r="HD148" s="132"/>
      <c r="HN148" s="132"/>
      <c r="HX148" s="132"/>
      <c r="IH148" s="132"/>
      <c r="IR148" s="132"/>
      <c r="JB148" s="132"/>
      <c r="JL148" s="132"/>
      <c r="JV148" s="132"/>
      <c r="KF148" s="132"/>
      <c r="KP148" s="132"/>
      <c r="KZ148" s="132"/>
    </row>
    <row xmlns:x14ac="http://schemas.microsoft.com/office/spreadsheetml/2009/9/ac" r="149" s="3" customFormat="true" x14ac:dyDescent="0.25">
      <c r="A149" s="427" t="str">
        <f ca="true">IF(ISBLANK('Data Summary'!A151),"",'Data Summary'!A151)</f>
        <v/>
      </c>
      <c r="B149" s="132"/>
      <c r="L149" s="132"/>
      <c r="V149" s="132"/>
      <c r="AF149" s="132"/>
      <c r="AP149" s="132"/>
      <c r="AZ149" s="132"/>
      <c r="BJ149" s="132"/>
      <c r="BT149" s="132"/>
      <c r="CD149" s="132"/>
      <c r="CN149" s="132"/>
      <c r="CX149" s="132"/>
      <c r="CY149" s="132"/>
      <c r="CZ149" s="132"/>
      <c r="DA149" s="132"/>
      <c r="DB149" s="132"/>
      <c r="DC149" s="132"/>
      <c r="DD149" s="132"/>
      <c r="DE149" s="132"/>
      <c r="DH149" s="132"/>
      <c r="DR149" s="132"/>
      <c r="EB149" s="132"/>
      <c r="EL149" s="132"/>
      <c r="EV149" s="132"/>
      <c r="FF149" s="132"/>
      <c r="FP149" s="132"/>
      <c r="FZ149" s="132"/>
      <c r="GJ149" s="132"/>
      <c r="GT149" s="132"/>
      <c r="HD149" s="132"/>
      <c r="HN149" s="132"/>
      <c r="HX149" s="132"/>
      <c r="IH149" s="132"/>
      <c r="IR149" s="132"/>
      <c r="JB149" s="132"/>
      <c r="JL149" s="132"/>
      <c r="JV149" s="132"/>
      <c r="KF149" s="132"/>
      <c r="KP149" s="132"/>
      <c r="KZ149" s="132"/>
    </row>
    <row xmlns:x14ac="http://schemas.microsoft.com/office/spreadsheetml/2009/9/ac" r="150" s="3" customFormat="true" x14ac:dyDescent="0.25">
      <c r="A150" s="427" t="str">
        <f ca="true">IF(ISBLANK('Data Summary'!A152),"",'Data Summary'!A152)</f>
        <v/>
      </c>
      <c r="B150" s="132"/>
      <c r="L150" s="132"/>
      <c r="V150" s="132"/>
      <c r="AF150" s="132"/>
      <c r="AP150" s="132"/>
      <c r="AZ150" s="132"/>
      <c r="BJ150" s="132"/>
      <c r="BT150" s="132"/>
      <c r="CD150" s="132"/>
      <c r="CN150" s="132"/>
      <c r="CX150" s="132"/>
      <c r="CY150" s="132"/>
      <c r="CZ150" s="132"/>
      <c r="DA150" s="132"/>
      <c r="DB150" s="132"/>
      <c r="DC150" s="132"/>
      <c r="DD150" s="132"/>
      <c r="DE150" s="132"/>
      <c r="DH150" s="132"/>
      <c r="DR150" s="132"/>
      <c r="EB150" s="132"/>
      <c r="EL150" s="132"/>
      <c r="EV150" s="132"/>
      <c r="FF150" s="132"/>
      <c r="FP150" s="132"/>
      <c r="FZ150" s="132"/>
      <c r="GJ150" s="132"/>
      <c r="GT150" s="132"/>
      <c r="HD150" s="132"/>
      <c r="HN150" s="132"/>
      <c r="HX150" s="132"/>
      <c r="IH150" s="132"/>
      <c r="IR150" s="132"/>
      <c r="JB150" s="132"/>
      <c r="JL150" s="132"/>
      <c r="JV150" s="132"/>
      <c r="KF150" s="132"/>
      <c r="KP150" s="132"/>
      <c r="KZ150" s="132"/>
    </row>
    <row xmlns:x14ac="http://schemas.microsoft.com/office/spreadsheetml/2009/9/ac" r="151" s="3" customFormat="true" x14ac:dyDescent="0.25">
      <c r="A151" s="427" t="str">
        <f ca="true">IF(ISBLANK('Data Summary'!A153),"",'Data Summary'!A153)</f>
        <v/>
      </c>
      <c r="B151" s="132"/>
      <c r="L151" s="132"/>
      <c r="V151" s="132"/>
      <c r="AF151" s="132"/>
      <c r="AP151" s="132"/>
      <c r="AZ151" s="132"/>
      <c r="BJ151" s="132"/>
      <c r="BT151" s="132"/>
      <c r="CD151" s="132"/>
      <c r="CN151" s="132"/>
      <c r="CX151" s="132"/>
      <c r="CY151" s="132"/>
      <c r="CZ151" s="132"/>
      <c r="DA151" s="132"/>
      <c r="DB151" s="132"/>
      <c r="DC151" s="132"/>
      <c r="DD151" s="132"/>
      <c r="DE151" s="132"/>
      <c r="DH151" s="132"/>
      <c r="DR151" s="132"/>
      <c r="EB151" s="132"/>
      <c r="EL151" s="132"/>
      <c r="EV151" s="132"/>
      <c r="FF151" s="132"/>
      <c r="FP151" s="132"/>
      <c r="FZ151" s="132"/>
      <c r="GJ151" s="132"/>
      <c r="GT151" s="132"/>
      <c r="HD151" s="132"/>
      <c r="HN151" s="132"/>
      <c r="HX151" s="132"/>
      <c r="IH151" s="132"/>
      <c r="IR151" s="132"/>
      <c r="JB151" s="132"/>
      <c r="JL151" s="132"/>
      <c r="JV151" s="132"/>
      <c r="KF151" s="132"/>
      <c r="KP151" s="132"/>
      <c r="KZ151" s="132"/>
    </row>
    <row xmlns:x14ac="http://schemas.microsoft.com/office/spreadsheetml/2009/9/ac" r="152" s="3" customFormat="true" x14ac:dyDescent="0.25">
      <c r="A152" s="425"/>
      <c r="B152" s="132"/>
      <c r="L152" s="132"/>
      <c r="V152" s="132"/>
      <c r="AF152" s="132"/>
      <c r="AP152" s="132"/>
      <c r="AZ152" s="132"/>
      <c r="BJ152" s="132"/>
      <c r="BT152" s="132"/>
      <c r="CD152" s="132"/>
      <c r="CN152" s="132"/>
      <c r="CX152" s="132"/>
      <c r="CY152" s="132"/>
      <c r="CZ152" s="132"/>
      <c r="DA152" s="132"/>
      <c r="DB152" s="132"/>
      <c r="DC152" s="132"/>
      <c r="DD152" s="132"/>
      <c r="DE152" s="132"/>
      <c r="DH152" s="132"/>
      <c r="DR152" s="132"/>
      <c r="EB152" s="132"/>
      <c r="EL152" s="132"/>
      <c r="EV152" s="132"/>
      <c r="FF152" s="132"/>
      <c r="FP152" s="132"/>
      <c r="FZ152" s="132"/>
      <c r="GJ152" s="132"/>
      <c r="GT152" s="132"/>
      <c r="HD152" s="132"/>
      <c r="HN152" s="132"/>
      <c r="HX152" s="132"/>
      <c r="IH152" s="132"/>
      <c r="IR152" s="132"/>
      <c r="JB152" s="132"/>
      <c r="JL152" s="132"/>
      <c r="JV152" s="132"/>
      <c r="KF152" s="132"/>
      <c r="KP152" s="132"/>
      <c r="KZ152" s="132"/>
    </row>
    <row xmlns:x14ac="http://schemas.microsoft.com/office/spreadsheetml/2009/9/ac" r="153" s="3" customFormat="true" x14ac:dyDescent="0.25">
      <c r="A153" s="425"/>
      <c r="B153" s="132"/>
      <c r="L153" s="132"/>
      <c r="V153" s="132"/>
      <c r="AF153" s="132"/>
      <c r="AP153" s="132"/>
      <c r="AZ153" s="132"/>
      <c r="BJ153" s="132"/>
      <c r="BT153" s="132"/>
      <c r="CD153" s="132"/>
      <c r="CN153" s="132"/>
      <c r="CX153" s="132"/>
      <c r="CY153" s="132"/>
      <c r="CZ153" s="132"/>
      <c r="DA153" s="132"/>
      <c r="DB153" s="132"/>
      <c r="DC153" s="132"/>
      <c r="DD153" s="132"/>
      <c r="DE153" s="132"/>
      <c r="DH153" s="132"/>
      <c r="DR153" s="132"/>
      <c r="EB153" s="132"/>
      <c r="EL153" s="132"/>
      <c r="EV153" s="132"/>
      <c r="FF153" s="132"/>
      <c r="FP153" s="132"/>
      <c r="FZ153" s="132"/>
      <c r="GJ153" s="132"/>
      <c r="GT153" s="132"/>
      <c r="HD153" s="132"/>
      <c r="HN153" s="132"/>
      <c r="HX153" s="132"/>
      <c r="IH153" s="132"/>
      <c r="IR153" s="132"/>
      <c r="JB153" s="132"/>
      <c r="JL153" s="132"/>
      <c r="JV153" s="132"/>
      <c r="KF153" s="132"/>
      <c r="KP153" s="132"/>
      <c r="KZ153" s="132"/>
    </row>
    <row xmlns:x14ac="http://schemas.microsoft.com/office/spreadsheetml/2009/9/ac" r="154" s="3" customFormat="true" x14ac:dyDescent="0.25">
      <c r="A154" s="425"/>
      <c r="B154" s="132"/>
      <c r="L154" s="132"/>
      <c r="V154" s="132"/>
      <c r="AF154" s="132"/>
      <c r="AP154" s="132"/>
      <c r="AZ154" s="132"/>
      <c r="BJ154" s="132"/>
      <c r="BT154" s="132"/>
      <c r="CD154" s="132"/>
      <c r="CN154" s="132"/>
      <c r="CX154" s="132"/>
      <c r="CY154" s="132"/>
      <c r="CZ154" s="132"/>
      <c r="DA154" s="132"/>
      <c r="DB154" s="132"/>
      <c r="DC154" s="132"/>
      <c r="DD154" s="132"/>
      <c r="DE154" s="132"/>
      <c r="DH154" s="132"/>
      <c r="DR154" s="132"/>
      <c r="EB154" s="132"/>
      <c r="EL154" s="132"/>
      <c r="EV154" s="132"/>
      <c r="FF154" s="132"/>
      <c r="FP154" s="132"/>
      <c r="FZ154" s="132"/>
      <c r="GJ154" s="132"/>
      <c r="GT154" s="132"/>
      <c r="HD154" s="132"/>
      <c r="HN154" s="132"/>
      <c r="HX154" s="132"/>
      <c r="IH154" s="132"/>
      <c r="IR154" s="132"/>
      <c r="JB154" s="132"/>
      <c r="JL154" s="132"/>
      <c r="JV154" s="132"/>
      <c r="KF154" s="132"/>
      <c r="KP154" s="132"/>
      <c r="KZ154" s="132"/>
    </row>
    <row xmlns:x14ac="http://schemas.microsoft.com/office/spreadsheetml/2009/9/ac" r="155" s="3" customFormat="true" x14ac:dyDescent="0.25">
      <c r="A155" s="425"/>
      <c r="B155" s="132"/>
      <c r="L155" s="132"/>
      <c r="V155" s="132"/>
      <c r="AF155" s="132"/>
      <c r="AP155" s="132"/>
      <c r="AZ155" s="132"/>
      <c r="BJ155" s="132"/>
      <c r="BT155" s="132"/>
      <c r="CD155" s="132"/>
      <c r="CN155" s="132"/>
      <c r="CX155" s="132"/>
      <c r="CY155" s="132"/>
      <c r="CZ155" s="132"/>
      <c r="DA155" s="132"/>
      <c r="DB155" s="132"/>
      <c r="DC155" s="132"/>
      <c r="DD155" s="132"/>
      <c r="DE155" s="132"/>
      <c r="DH155" s="132"/>
      <c r="DR155" s="132"/>
      <c r="EB155" s="132"/>
      <c r="EL155" s="132"/>
      <c r="EV155" s="132"/>
      <c r="FF155" s="132"/>
      <c r="FP155" s="132"/>
      <c r="FZ155" s="132"/>
      <c r="GJ155" s="132"/>
      <c r="GT155" s="132"/>
      <c r="HD155" s="132"/>
      <c r="HN155" s="132"/>
      <c r="HX155" s="132"/>
      <c r="IH155" s="132"/>
      <c r="IR155" s="132"/>
      <c r="JB155" s="132"/>
      <c r="JL155" s="132"/>
      <c r="JV155" s="132"/>
      <c r="KF155" s="132"/>
      <c r="KP155" s="132"/>
      <c r="KZ155" s="132"/>
    </row>
    <row xmlns:x14ac="http://schemas.microsoft.com/office/spreadsheetml/2009/9/ac" r="156" s="3" customFormat="true" x14ac:dyDescent="0.25">
      <c r="A156" s="425"/>
      <c r="B156" s="132"/>
      <c r="L156" s="132"/>
      <c r="V156" s="132"/>
      <c r="AF156" s="132"/>
      <c r="AP156" s="132"/>
      <c r="AZ156" s="132"/>
      <c r="BJ156" s="132"/>
      <c r="BT156" s="132"/>
      <c r="CD156" s="132"/>
      <c r="CN156" s="132"/>
      <c r="CX156" s="132"/>
      <c r="CY156" s="132"/>
      <c r="CZ156" s="132"/>
      <c r="DA156" s="132"/>
      <c r="DB156" s="132"/>
      <c r="DC156" s="132"/>
      <c r="DD156" s="132"/>
      <c r="DE156" s="132"/>
      <c r="DH156" s="132"/>
      <c r="DR156" s="132"/>
      <c r="EB156" s="132"/>
      <c r="EL156" s="132"/>
      <c r="EV156" s="132"/>
      <c r="FF156" s="132"/>
      <c r="FP156" s="132"/>
      <c r="FZ156" s="132"/>
      <c r="GJ156" s="132"/>
      <c r="GT156" s="132"/>
      <c r="HD156" s="132"/>
      <c r="HN156" s="132"/>
      <c r="HX156" s="132"/>
      <c r="IH156" s="132"/>
      <c r="IR156" s="132"/>
      <c r="JB156" s="132"/>
      <c r="JL156" s="132"/>
      <c r="JV156" s="132"/>
      <c r="KF156" s="132"/>
      <c r="KP156" s="132"/>
      <c r="KZ156" s="132"/>
    </row>
    <row xmlns:x14ac="http://schemas.microsoft.com/office/spreadsheetml/2009/9/ac" r="157" s="3" customFormat="true" x14ac:dyDescent="0.25">
      <c r="A157" s="425"/>
      <c r="B157" s="132"/>
      <c r="L157" s="132"/>
      <c r="V157" s="132"/>
      <c r="AF157" s="132"/>
      <c r="AP157" s="132"/>
      <c r="AZ157" s="132"/>
      <c r="BJ157" s="132"/>
      <c r="BT157" s="132"/>
      <c r="CD157" s="132"/>
      <c r="CN157" s="132"/>
      <c r="CX157" s="132"/>
      <c r="CY157" s="132"/>
      <c r="CZ157" s="132"/>
      <c r="DA157" s="132"/>
      <c r="DB157" s="132"/>
      <c r="DC157" s="132"/>
      <c r="DD157" s="132"/>
      <c r="DE157" s="132"/>
      <c r="DH157" s="132"/>
      <c r="DR157" s="132"/>
      <c r="EB157" s="132"/>
      <c r="EL157" s="132"/>
      <c r="EV157" s="132"/>
      <c r="FF157" s="132"/>
      <c r="FP157" s="132"/>
      <c r="FZ157" s="132"/>
      <c r="GJ157" s="132"/>
      <c r="GT157" s="132"/>
      <c r="HD157" s="132"/>
      <c r="HN157" s="132"/>
      <c r="HX157" s="132"/>
      <c r="IH157" s="132"/>
      <c r="IR157" s="132"/>
      <c r="JB157" s="132"/>
      <c r="JL157" s="132"/>
      <c r="JV157" s="132"/>
      <c r="KF157" s="132"/>
      <c r="KP157" s="132"/>
      <c r="KZ157" s="132"/>
    </row>
    <row xmlns:x14ac="http://schemas.microsoft.com/office/spreadsheetml/2009/9/ac" r="158" s="3" customFormat="true" x14ac:dyDescent="0.25">
      <c r="A158" s="425"/>
      <c r="B158" s="132"/>
      <c r="L158" s="132"/>
      <c r="V158" s="132"/>
      <c r="AF158" s="132"/>
      <c r="AP158" s="132"/>
      <c r="AZ158" s="132"/>
      <c r="BJ158" s="132"/>
      <c r="BT158" s="132"/>
      <c r="CD158" s="132"/>
      <c r="CN158" s="132"/>
      <c r="CX158" s="132"/>
      <c r="CY158" s="132"/>
      <c r="CZ158" s="132"/>
      <c r="DA158" s="132"/>
      <c r="DB158" s="132"/>
      <c r="DC158" s="132"/>
      <c r="DD158" s="132"/>
      <c r="DE158" s="132"/>
      <c r="DH158" s="132"/>
      <c r="DR158" s="132"/>
      <c r="EB158" s="132"/>
      <c r="EL158" s="132"/>
      <c r="EV158" s="132"/>
      <c r="FF158" s="132"/>
      <c r="FP158" s="132"/>
      <c r="FZ158" s="132"/>
      <c r="GJ158" s="132"/>
      <c r="GT158" s="132"/>
      <c r="HD158" s="132"/>
      <c r="HN158" s="132"/>
      <c r="HX158" s="132"/>
      <c r="IH158" s="132"/>
      <c r="IR158" s="132"/>
      <c r="JB158" s="132"/>
      <c r="JL158" s="132"/>
      <c r="JV158" s="132"/>
      <c r="KF158" s="132"/>
      <c r="KP158" s="132"/>
      <c r="KZ158" s="132"/>
    </row>
    <row xmlns:x14ac="http://schemas.microsoft.com/office/spreadsheetml/2009/9/ac" r="159" s="3" customFormat="true" x14ac:dyDescent="0.25">
      <c r="A159" s="425"/>
      <c r="B159" s="132"/>
      <c r="L159" s="132"/>
      <c r="V159" s="132"/>
      <c r="AF159" s="132"/>
      <c r="AP159" s="132"/>
      <c r="AZ159" s="132"/>
      <c r="BJ159" s="132"/>
      <c r="BT159" s="132"/>
      <c r="CD159" s="132"/>
      <c r="CN159" s="132"/>
      <c r="CX159" s="132"/>
      <c r="CY159" s="132"/>
      <c r="CZ159" s="132"/>
      <c r="DA159" s="132"/>
      <c r="DB159" s="132"/>
      <c r="DC159" s="132"/>
      <c r="DD159" s="132"/>
      <c r="DE159" s="132"/>
      <c r="DH159" s="132"/>
      <c r="DR159" s="132"/>
      <c r="EB159" s="132"/>
      <c r="EL159" s="132"/>
      <c r="EV159" s="132"/>
      <c r="FF159" s="132"/>
      <c r="FP159" s="132"/>
      <c r="FZ159" s="132"/>
      <c r="GJ159" s="132"/>
      <c r="GT159" s="132"/>
      <c r="HD159" s="132"/>
      <c r="HN159" s="132"/>
      <c r="HX159" s="132"/>
      <c r="IH159" s="132"/>
      <c r="IR159" s="132"/>
      <c r="JB159" s="132"/>
      <c r="JL159" s="132"/>
      <c r="JV159" s="132"/>
      <c r="KF159" s="132"/>
      <c r="KP159" s="132"/>
      <c r="KZ159" s="132"/>
    </row>
    <row xmlns:x14ac="http://schemas.microsoft.com/office/spreadsheetml/2009/9/ac" r="160" s="3" customFormat="true" x14ac:dyDescent="0.25">
      <c r="A160" s="425"/>
      <c r="B160" s="132"/>
      <c r="L160" s="132"/>
      <c r="V160" s="132"/>
      <c r="AF160" s="132"/>
      <c r="AP160" s="132"/>
      <c r="AZ160" s="132"/>
      <c r="BJ160" s="132"/>
      <c r="BT160" s="132"/>
      <c r="CD160" s="132"/>
      <c r="CN160" s="132"/>
      <c r="CX160" s="132"/>
      <c r="CY160" s="132"/>
      <c r="CZ160" s="132"/>
      <c r="DA160" s="132"/>
      <c r="DB160" s="132"/>
      <c r="DC160" s="132"/>
      <c r="DD160" s="132"/>
      <c r="DE160" s="132"/>
      <c r="DH160" s="132"/>
      <c r="DR160" s="132"/>
      <c r="EB160" s="132"/>
      <c r="EL160" s="132"/>
      <c r="EV160" s="132"/>
      <c r="FF160" s="132"/>
      <c r="FP160" s="132"/>
      <c r="FZ160" s="132"/>
      <c r="GJ160" s="132"/>
      <c r="GT160" s="132"/>
      <c r="HD160" s="132"/>
      <c r="HN160" s="132"/>
      <c r="HX160" s="132"/>
      <c r="IH160" s="132"/>
      <c r="IR160" s="132"/>
      <c r="JB160" s="132"/>
      <c r="JL160" s="132"/>
      <c r="JV160" s="132"/>
      <c r="KF160" s="132"/>
      <c r="KP160" s="132"/>
      <c r="KZ160" s="132"/>
    </row>
    <row xmlns:x14ac="http://schemas.microsoft.com/office/spreadsheetml/2009/9/ac" r="161" s="3" customFormat="true" x14ac:dyDescent="0.25">
      <c r="A161" s="425"/>
      <c r="B161" s="132"/>
      <c r="L161" s="132"/>
      <c r="V161" s="132"/>
      <c r="AF161" s="132"/>
      <c r="AP161" s="132"/>
      <c r="AZ161" s="132"/>
      <c r="BJ161" s="132"/>
      <c r="BT161" s="132"/>
      <c r="CD161" s="132"/>
      <c r="CN161" s="132"/>
      <c r="CX161" s="132"/>
      <c r="CY161" s="132"/>
      <c r="CZ161" s="132"/>
      <c r="DA161" s="132"/>
      <c r="DB161" s="132"/>
      <c r="DC161" s="132"/>
      <c r="DD161" s="132"/>
      <c r="DE161" s="132"/>
      <c r="DH161" s="132"/>
      <c r="DR161" s="132"/>
      <c r="EB161" s="132"/>
      <c r="EL161" s="132"/>
      <c r="EV161" s="132"/>
      <c r="FF161" s="132"/>
      <c r="FP161" s="132"/>
      <c r="FZ161" s="132"/>
      <c r="GJ161" s="132"/>
      <c r="GT161" s="132"/>
      <c r="HD161" s="132"/>
      <c r="HN161" s="132"/>
      <c r="HX161" s="132"/>
      <c r="IH161" s="132"/>
      <c r="IR161" s="132"/>
      <c r="JB161" s="132"/>
      <c r="JL161" s="132"/>
      <c r="JV161" s="132"/>
      <c r="KF161" s="132"/>
      <c r="KP161" s="132"/>
      <c r="KZ161" s="132"/>
    </row>
    <row xmlns:x14ac="http://schemas.microsoft.com/office/spreadsheetml/2009/9/ac" r="162" s="3" customFormat="true" x14ac:dyDescent="0.25">
      <c r="A162" s="425"/>
      <c r="B162" s="132"/>
      <c r="L162" s="132"/>
      <c r="V162" s="132"/>
      <c r="AF162" s="132"/>
      <c r="AP162" s="132"/>
      <c r="AZ162" s="132"/>
      <c r="BJ162" s="132"/>
      <c r="BT162" s="132"/>
      <c r="CD162" s="132"/>
      <c r="CN162" s="132"/>
      <c r="CX162" s="132"/>
      <c r="CY162" s="132"/>
      <c r="CZ162" s="132"/>
      <c r="DA162" s="132"/>
      <c r="DB162" s="132"/>
      <c r="DC162" s="132"/>
      <c r="DD162" s="132"/>
      <c r="DE162" s="132"/>
      <c r="DH162" s="132"/>
      <c r="DR162" s="132"/>
      <c r="EB162" s="132"/>
      <c r="EL162" s="132"/>
      <c r="EV162" s="132"/>
      <c r="FF162" s="132"/>
      <c r="FP162" s="132"/>
      <c r="FZ162" s="132"/>
      <c r="GJ162" s="132"/>
      <c r="GT162" s="132"/>
      <c r="HD162" s="132"/>
      <c r="HN162" s="132"/>
      <c r="HX162" s="132"/>
      <c r="IH162" s="132"/>
      <c r="IR162" s="132"/>
      <c r="JB162" s="132"/>
      <c r="JL162" s="132"/>
      <c r="JV162" s="132"/>
      <c r="KF162" s="132"/>
      <c r="KP162" s="132"/>
      <c r="KZ162" s="132"/>
    </row>
    <row xmlns:x14ac="http://schemas.microsoft.com/office/spreadsheetml/2009/9/ac" r="163" s="3" customFormat="true" x14ac:dyDescent="0.25">
      <c r="A163" s="425"/>
      <c r="B163" s="132"/>
      <c r="L163" s="132"/>
      <c r="V163" s="132"/>
      <c r="AF163" s="132"/>
      <c r="AP163" s="132"/>
      <c r="AZ163" s="132"/>
      <c r="BJ163" s="132"/>
      <c r="BT163" s="132"/>
      <c r="CD163" s="132"/>
      <c r="CN163" s="132"/>
      <c r="CX163" s="132"/>
      <c r="CY163" s="132"/>
      <c r="CZ163" s="132"/>
      <c r="DA163" s="132"/>
      <c r="DB163" s="132"/>
      <c r="DC163" s="132"/>
      <c r="DD163" s="132"/>
      <c r="DE163" s="132"/>
      <c r="DH163" s="132"/>
      <c r="DR163" s="132"/>
      <c r="EB163" s="132"/>
      <c r="EL163" s="132"/>
      <c r="EV163" s="132"/>
      <c r="FF163" s="132"/>
      <c r="FP163" s="132"/>
      <c r="FZ163" s="132"/>
      <c r="GJ163" s="132"/>
      <c r="GT163" s="132"/>
      <c r="HD163" s="132"/>
      <c r="HN163" s="132"/>
      <c r="HX163" s="132"/>
      <c r="IH163" s="132"/>
      <c r="IR163" s="132"/>
      <c r="JB163" s="132"/>
      <c r="JL163" s="132"/>
      <c r="JV163" s="132"/>
      <c r="KF163" s="132"/>
      <c r="KP163" s="132"/>
      <c r="KZ163" s="132"/>
    </row>
    <row xmlns:x14ac="http://schemas.microsoft.com/office/spreadsheetml/2009/9/ac" r="164" s="3" customFormat="true" x14ac:dyDescent="0.25">
      <c r="A164" s="425"/>
      <c r="B164" s="132"/>
      <c r="L164" s="132"/>
      <c r="V164" s="132"/>
      <c r="AF164" s="132"/>
      <c r="AP164" s="132"/>
      <c r="AZ164" s="132"/>
      <c r="BJ164" s="132"/>
      <c r="BT164" s="132"/>
      <c r="CD164" s="132"/>
      <c r="CN164" s="132"/>
      <c r="CX164" s="132"/>
      <c r="CY164" s="132"/>
      <c r="CZ164" s="132"/>
      <c r="DA164" s="132"/>
      <c r="DB164" s="132"/>
      <c r="DC164" s="132"/>
      <c r="DD164" s="132"/>
      <c r="DE164" s="132"/>
      <c r="DH164" s="132"/>
      <c r="DR164" s="132"/>
      <c r="EB164" s="132"/>
      <c r="EL164" s="132"/>
      <c r="EV164" s="132"/>
      <c r="FF164" s="132"/>
      <c r="FP164" s="132"/>
      <c r="FZ164" s="132"/>
      <c r="GJ164" s="132"/>
      <c r="GT164" s="132"/>
      <c r="HD164" s="132"/>
      <c r="HN164" s="132"/>
      <c r="HX164" s="132"/>
      <c r="IH164" s="132"/>
      <c r="IR164" s="132"/>
      <c r="JB164" s="132"/>
      <c r="JL164" s="132"/>
      <c r="JV164" s="132"/>
      <c r="KF164" s="132"/>
      <c r="KP164" s="132"/>
      <c r="KZ164" s="132"/>
    </row>
    <row xmlns:x14ac="http://schemas.microsoft.com/office/spreadsheetml/2009/9/ac" r="165" s="3" customFormat="true" x14ac:dyDescent="0.25">
      <c r="A165" s="425"/>
      <c r="B165" s="132"/>
      <c r="L165" s="132"/>
      <c r="V165" s="132"/>
      <c r="AF165" s="132"/>
      <c r="AP165" s="132"/>
      <c r="AZ165" s="132"/>
      <c r="BJ165" s="132"/>
      <c r="BT165" s="132"/>
      <c r="CD165" s="132"/>
      <c r="CN165" s="132"/>
      <c r="CX165" s="132"/>
      <c r="CY165" s="132"/>
      <c r="CZ165" s="132"/>
      <c r="DA165" s="132"/>
      <c r="DB165" s="132"/>
      <c r="DC165" s="132"/>
      <c r="DD165" s="132"/>
      <c r="DE165" s="132"/>
      <c r="DH165" s="132"/>
      <c r="DR165" s="132"/>
      <c r="EB165" s="132"/>
      <c r="EL165" s="132"/>
      <c r="EV165" s="132"/>
      <c r="FF165" s="132"/>
      <c r="FP165" s="132"/>
      <c r="FZ165" s="132"/>
      <c r="GJ165" s="132"/>
      <c r="GT165" s="132"/>
      <c r="HD165" s="132"/>
      <c r="HN165" s="132"/>
      <c r="HX165" s="132"/>
      <c r="IH165" s="132"/>
      <c r="IR165" s="132"/>
      <c r="JB165" s="132"/>
      <c r="JL165" s="132"/>
      <c r="JV165" s="132"/>
      <c r="KF165" s="132"/>
      <c r="KP165" s="132"/>
      <c r="KZ165" s="132"/>
    </row>
    <row xmlns:x14ac="http://schemas.microsoft.com/office/spreadsheetml/2009/9/ac" r="166" s="3" customFormat="true" x14ac:dyDescent="0.25">
      <c r="A166" s="425"/>
      <c r="B166" s="132"/>
      <c r="L166" s="132"/>
      <c r="V166" s="132"/>
      <c r="AF166" s="132"/>
      <c r="AP166" s="132"/>
      <c r="AZ166" s="132"/>
      <c r="BJ166" s="132"/>
      <c r="BT166" s="132"/>
      <c r="CD166" s="132"/>
      <c r="CN166" s="132"/>
      <c r="CX166" s="132"/>
      <c r="CY166" s="132"/>
      <c r="CZ166" s="132"/>
      <c r="DA166" s="132"/>
      <c r="DB166" s="132"/>
      <c r="DC166" s="132"/>
      <c r="DD166" s="132"/>
      <c r="DE166" s="132"/>
      <c r="DH166" s="132"/>
      <c r="DR166" s="132"/>
      <c r="EB166" s="132"/>
      <c r="EL166" s="132"/>
      <c r="EV166" s="132"/>
      <c r="FF166" s="132"/>
      <c r="FP166" s="132"/>
      <c r="FZ166" s="132"/>
      <c r="GJ166" s="132"/>
      <c r="GT166" s="132"/>
      <c r="HD166" s="132"/>
      <c r="HN166" s="132"/>
      <c r="HX166" s="132"/>
      <c r="IH166" s="132"/>
      <c r="IR166" s="132"/>
      <c r="JB166" s="132"/>
      <c r="JL166" s="132"/>
      <c r="JV166" s="132"/>
      <c r="KF166" s="132"/>
      <c r="KP166" s="132"/>
      <c r="KZ166" s="132"/>
    </row>
    <row xmlns:x14ac="http://schemas.microsoft.com/office/spreadsheetml/2009/9/ac" r="167" s="3" customFormat="true" x14ac:dyDescent="0.25">
      <c r="A167" s="425"/>
      <c r="B167" s="132"/>
      <c r="L167" s="132"/>
      <c r="V167" s="132"/>
      <c r="AF167" s="132"/>
      <c r="AP167" s="132"/>
      <c r="AZ167" s="132"/>
      <c r="BJ167" s="132"/>
      <c r="BT167" s="132"/>
      <c r="CD167" s="132"/>
      <c r="CN167" s="132"/>
      <c r="CX167" s="132"/>
      <c r="CY167" s="132"/>
      <c r="CZ167" s="132"/>
      <c r="DA167" s="132"/>
      <c r="DB167" s="132"/>
      <c r="DC167" s="132"/>
      <c r="DD167" s="132"/>
      <c r="DE167" s="132"/>
      <c r="DH167" s="132"/>
      <c r="DR167" s="132"/>
      <c r="EB167" s="132"/>
      <c r="EL167" s="132"/>
      <c r="EV167" s="132"/>
      <c r="FF167" s="132"/>
      <c r="FP167" s="132"/>
      <c r="FZ167" s="132"/>
      <c r="GJ167" s="132"/>
      <c r="GT167" s="132"/>
      <c r="HD167" s="132"/>
      <c r="HN167" s="132"/>
      <c r="HX167" s="132"/>
      <c r="IH167" s="132"/>
      <c r="IR167" s="132"/>
      <c r="JB167" s="132"/>
      <c r="JL167" s="132"/>
      <c r="JV167" s="132"/>
      <c r="KF167" s="132"/>
      <c r="KP167" s="132"/>
      <c r="KZ167" s="132"/>
    </row>
    <row xmlns:x14ac="http://schemas.microsoft.com/office/spreadsheetml/2009/9/ac" r="168" s="3" customFormat="true" x14ac:dyDescent="0.25">
      <c r="A168" s="425"/>
      <c r="B168" s="132"/>
      <c r="L168" s="132"/>
      <c r="V168" s="132"/>
      <c r="AF168" s="132"/>
      <c r="AP168" s="132"/>
      <c r="AZ168" s="132"/>
      <c r="BJ168" s="132"/>
      <c r="BT168" s="132"/>
      <c r="CD168" s="132"/>
      <c r="CN168" s="132"/>
      <c r="CX168" s="132"/>
      <c r="CY168" s="132"/>
      <c r="CZ168" s="132"/>
      <c r="DA168" s="132"/>
      <c r="DB168" s="132"/>
      <c r="DC168" s="132"/>
      <c r="DD168" s="132"/>
      <c r="DE168" s="132"/>
      <c r="DH168" s="132"/>
      <c r="DR168" s="132"/>
      <c r="EB168" s="132"/>
      <c r="EL168" s="132"/>
      <c r="EV168" s="132"/>
      <c r="FF168" s="132"/>
      <c r="FP168" s="132"/>
      <c r="FZ168" s="132"/>
      <c r="GJ168" s="132"/>
      <c r="GT168" s="132"/>
      <c r="HD168" s="132"/>
      <c r="HN168" s="132"/>
      <c r="HX168" s="132"/>
      <c r="IH168" s="132"/>
      <c r="IR168" s="132"/>
      <c r="JB168" s="132"/>
      <c r="JL168" s="132"/>
      <c r="JV168" s="132"/>
      <c r="KF168" s="132"/>
      <c r="KP168" s="132"/>
      <c r="KZ168" s="132"/>
    </row>
    <row xmlns:x14ac="http://schemas.microsoft.com/office/spreadsheetml/2009/9/ac" r="169" s="3" customFormat="true" x14ac:dyDescent="0.25">
      <c r="A169" s="425"/>
      <c r="B169" s="132"/>
      <c r="L169" s="132"/>
      <c r="V169" s="132"/>
      <c r="AF169" s="132"/>
      <c r="AP169" s="132"/>
      <c r="AZ169" s="132"/>
      <c r="BJ169" s="132"/>
      <c r="BT169" s="132"/>
      <c r="CD169" s="132"/>
      <c r="CN169" s="132"/>
      <c r="CX169" s="132"/>
      <c r="CY169" s="132"/>
      <c r="CZ169" s="132"/>
      <c r="DA169" s="132"/>
      <c r="DB169" s="132"/>
      <c r="DC169" s="132"/>
      <c r="DD169" s="132"/>
      <c r="DE169" s="132"/>
      <c r="DH169" s="132"/>
      <c r="DR169" s="132"/>
      <c r="EB169" s="132"/>
      <c r="EL169" s="132"/>
      <c r="EV169" s="132"/>
      <c r="FF169" s="132"/>
      <c r="FP169" s="132"/>
      <c r="FZ169" s="132"/>
      <c r="GJ169" s="132"/>
      <c r="GT169" s="132"/>
      <c r="HD169" s="132"/>
      <c r="HN169" s="132"/>
      <c r="HX169" s="132"/>
      <c r="IH169" s="132"/>
      <c r="IR169" s="132"/>
      <c r="JB169" s="132"/>
      <c r="JL169" s="132"/>
      <c r="JV169" s="132"/>
      <c r="KF169" s="132"/>
      <c r="KP169" s="132"/>
      <c r="KZ169" s="132"/>
    </row>
    <row xmlns:x14ac="http://schemas.microsoft.com/office/spreadsheetml/2009/9/ac" r="170" s="3" customFormat="true" x14ac:dyDescent="0.25">
      <c r="A170" s="425"/>
      <c r="B170" s="132"/>
      <c r="L170" s="132"/>
      <c r="V170" s="132"/>
      <c r="AF170" s="132"/>
      <c r="AP170" s="132"/>
      <c r="AZ170" s="132"/>
      <c r="BJ170" s="132"/>
      <c r="BT170" s="132"/>
      <c r="CD170" s="132"/>
      <c r="CN170" s="132"/>
      <c r="CX170" s="132"/>
      <c r="CY170" s="132"/>
      <c r="CZ170" s="132"/>
      <c r="DA170" s="132"/>
      <c r="DB170" s="132"/>
      <c r="DC170" s="132"/>
      <c r="DD170" s="132"/>
      <c r="DE170" s="132"/>
      <c r="DH170" s="132"/>
      <c r="DR170" s="132"/>
      <c r="EB170" s="132"/>
      <c r="EL170" s="132"/>
      <c r="EV170" s="132"/>
      <c r="FF170" s="132"/>
      <c r="FP170" s="132"/>
      <c r="FZ170" s="132"/>
      <c r="GJ170" s="132"/>
      <c r="GT170" s="132"/>
      <c r="HD170" s="132"/>
      <c r="HN170" s="132"/>
      <c r="HX170" s="132"/>
      <c r="IH170" s="132"/>
      <c r="IR170" s="132"/>
      <c r="JB170" s="132"/>
      <c r="JL170" s="132"/>
      <c r="JV170" s="132"/>
      <c r="KF170" s="132"/>
      <c r="KP170" s="132"/>
      <c r="KZ170" s="132"/>
    </row>
    <row xmlns:x14ac="http://schemas.microsoft.com/office/spreadsheetml/2009/9/ac" r="171" s="3" customFormat="true" x14ac:dyDescent="0.25">
      <c r="A171" s="425"/>
      <c r="B171" s="132"/>
      <c r="L171" s="132"/>
      <c r="V171" s="132"/>
      <c r="AF171" s="132"/>
      <c r="AP171" s="132"/>
      <c r="AZ171" s="132"/>
      <c r="BJ171" s="132"/>
      <c r="BT171" s="132"/>
      <c r="CD171" s="132"/>
      <c r="CN171" s="132"/>
      <c r="CX171" s="132"/>
      <c r="CY171" s="132"/>
      <c r="CZ171" s="132"/>
      <c r="DA171" s="132"/>
      <c r="DB171" s="132"/>
      <c r="DC171" s="132"/>
      <c r="DD171" s="132"/>
      <c r="DE171" s="132"/>
      <c r="DH171" s="132"/>
      <c r="DR171" s="132"/>
      <c r="EB171" s="132"/>
      <c r="EL171" s="132"/>
      <c r="EV171" s="132"/>
      <c r="FF171" s="132"/>
      <c r="FP171" s="132"/>
      <c r="FZ171" s="132"/>
      <c r="GJ171" s="132"/>
      <c r="GT171" s="132"/>
      <c r="HD171" s="132"/>
      <c r="HN171" s="132"/>
      <c r="HX171" s="132"/>
      <c r="IH171" s="132"/>
      <c r="IR171" s="132"/>
      <c r="JB171" s="132"/>
      <c r="JL171" s="132"/>
      <c r="JV171" s="132"/>
      <c r="KF171" s="132"/>
      <c r="KP171" s="132"/>
      <c r="KZ171" s="132"/>
    </row>
    <row xmlns:x14ac="http://schemas.microsoft.com/office/spreadsheetml/2009/9/ac" r="172" s="3" customFormat="true" x14ac:dyDescent="0.25">
      <c r="A172" s="425"/>
      <c r="B172" s="132"/>
      <c r="L172" s="132"/>
      <c r="V172" s="132"/>
      <c r="AF172" s="132"/>
      <c r="AP172" s="132"/>
      <c r="AZ172" s="132"/>
      <c r="BJ172" s="132"/>
      <c r="BT172" s="132"/>
      <c r="CD172" s="132"/>
      <c r="CN172" s="132"/>
      <c r="CX172" s="132"/>
      <c r="CY172" s="132"/>
      <c r="CZ172" s="132"/>
      <c r="DA172" s="132"/>
      <c r="DB172" s="132"/>
      <c r="DC172" s="132"/>
      <c r="DD172" s="132"/>
      <c r="DE172" s="132"/>
      <c r="DH172" s="132"/>
      <c r="DR172" s="132"/>
      <c r="EB172" s="132"/>
      <c r="EL172" s="132"/>
      <c r="EV172" s="132"/>
      <c r="FF172" s="132"/>
      <c r="FP172" s="132"/>
      <c r="FZ172" s="132"/>
      <c r="GJ172" s="132"/>
      <c r="GT172" s="132"/>
      <c r="HD172" s="132"/>
      <c r="HN172" s="132"/>
      <c r="HX172" s="132"/>
      <c r="IH172" s="132"/>
      <c r="IR172" s="132"/>
      <c r="JB172" s="132"/>
      <c r="JL172" s="132"/>
      <c r="JV172" s="132"/>
      <c r="KF172" s="132"/>
      <c r="KP172" s="132"/>
      <c r="KZ172" s="132"/>
    </row>
    <row xmlns:x14ac="http://schemas.microsoft.com/office/spreadsheetml/2009/9/ac" r="173" s="3" customFormat="true" x14ac:dyDescent="0.25">
      <c r="A173" s="425"/>
      <c r="B173" s="132"/>
      <c r="L173" s="132"/>
      <c r="V173" s="132"/>
      <c r="AF173" s="132"/>
      <c r="AP173" s="132"/>
      <c r="AZ173" s="132"/>
      <c r="BJ173" s="132"/>
      <c r="BT173" s="132"/>
      <c r="CD173" s="132"/>
      <c r="CN173" s="132"/>
      <c r="CX173" s="132"/>
      <c r="CY173" s="132"/>
      <c r="CZ173" s="132"/>
      <c r="DA173" s="132"/>
      <c r="DB173" s="132"/>
      <c r="DC173" s="132"/>
      <c r="DD173" s="132"/>
      <c r="DE173" s="132"/>
      <c r="DH173" s="132"/>
      <c r="DR173" s="132"/>
      <c r="EB173" s="132"/>
      <c r="EL173" s="132"/>
      <c r="EV173" s="132"/>
      <c r="FF173" s="132"/>
      <c r="FP173" s="132"/>
      <c r="FZ173" s="132"/>
      <c r="GJ173" s="132"/>
      <c r="GT173" s="132"/>
      <c r="HD173" s="132"/>
      <c r="HN173" s="132"/>
      <c r="HX173" s="132"/>
      <c r="IH173" s="132"/>
      <c r="IR173" s="132"/>
      <c r="JB173" s="132"/>
      <c r="JL173" s="132"/>
      <c r="JV173" s="132"/>
      <c r="KF173" s="132"/>
      <c r="KP173" s="132"/>
      <c r="KZ173" s="132"/>
    </row>
    <row xmlns:x14ac="http://schemas.microsoft.com/office/spreadsheetml/2009/9/ac" r="174" s="3" customFormat="true" x14ac:dyDescent="0.25">
      <c r="A174" s="425"/>
      <c r="B174" s="132"/>
      <c r="L174" s="132"/>
      <c r="V174" s="132"/>
      <c r="AF174" s="132"/>
      <c r="AP174" s="132"/>
      <c r="AZ174" s="132"/>
      <c r="BJ174" s="132"/>
      <c r="BT174" s="132"/>
      <c r="CD174" s="132"/>
      <c r="CN174" s="132"/>
      <c r="CX174" s="132"/>
      <c r="CY174" s="132"/>
      <c r="CZ174" s="132"/>
      <c r="DA174" s="132"/>
      <c r="DB174" s="132"/>
      <c r="DC174" s="132"/>
      <c r="DD174" s="132"/>
      <c r="DE174" s="132"/>
      <c r="DH174" s="132"/>
      <c r="DR174" s="132"/>
      <c r="EB174" s="132"/>
      <c r="EL174" s="132"/>
      <c r="EV174" s="132"/>
      <c r="FF174" s="132"/>
      <c r="FP174" s="132"/>
      <c r="FZ174" s="132"/>
      <c r="GJ174" s="132"/>
      <c r="GT174" s="132"/>
      <c r="HD174" s="132"/>
      <c r="HN174" s="132"/>
      <c r="HX174" s="132"/>
      <c r="IH174" s="132"/>
      <c r="IR174" s="132"/>
      <c r="JB174" s="132"/>
      <c r="JL174" s="132"/>
      <c r="JV174" s="132"/>
      <c r="KF174" s="132"/>
      <c r="KP174" s="132"/>
      <c r="KZ174" s="132"/>
    </row>
    <row xmlns:x14ac="http://schemas.microsoft.com/office/spreadsheetml/2009/9/ac" r="175" s="3" customFormat="true" x14ac:dyDescent="0.25">
      <c r="A175" s="425"/>
      <c r="B175" s="132"/>
      <c r="L175" s="132"/>
      <c r="V175" s="132"/>
      <c r="AF175" s="132"/>
      <c r="AP175" s="132"/>
      <c r="AZ175" s="132"/>
      <c r="BJ175" s="132"/>
      <c r="BT175" s="132"/>
      <c r="CD175" s="132"/>
      <c r="CN175" s="132"/>
      <c r="CX175" s="132"/>
      <c r="CY175" s="132"/>
      <c r="CZ175" s="132"/>
      <c r="DA175" s="132"/>
      <c r="DB175" s="132"/>
      <c r="DC175" s="132"/>
      <c r="DD175" s="132"/>
      <c r="DE175" s="132"/>
      <c r="DH175" s="132"/>
      <c r="DR175" s="132"/>
      <c r="EB175" s="132"/>
      <c r="EL175" s="132"/>
      <c r="EV175" s="132"/>
      <c r="FF175" s="132"/>
      <c r="FP175" s="132"/>
      <c r="FZ175" s="132"/>
      <c r="GJ175" s="132"/>
      <c r="GT175" s="132"/>
      <c r="HD175" s="132"/>
      <c r="HN175" s="132"/>
      <c r="HX175" s="132"/>
      <c r="IH175" s="132"/>
      <c r="IR175" s="132"/>
      <c r="JB175" s="132"/>
      <c r="JL175" s="132"/>
      <c r="JV175" s="132"/>
      <c r="KF175" s="132"/>
      <c r="KP175" s="132"/>
      <c r="KZ175" s="132"/>
    </row>
    <row xmlns:x14ac="http://schemas.microsoft.com/office/spreadsheetml/2009/9/ac" r="176" s="3" customFormat="true" x14ac:dyDescent="0.25">
      <c r="A176" s="425"/>
      <c r="B176" s="132"/>
      <c r="L176" s="132"/>
      <c r="V176" s="132"/>
      <c r="AF176" s="132"/>
      <c r="AP176" s="132"/>
      <c r="AZ176" s="132"/>
      <c r="BJ176" s="132"/>
      <c r="BT176" s="132"/>
      <c r="CD176" s="132"/>
      <c r="CN176" s="132"/>
      <c r="CX176" s="132"/>
      <c r="CY176" s="132"/>
      <c r="CZ176" s="132"/>
      <c r="DA176" s="132"/>
      <c r="DB176" s="132"/>
      <c r="DC176" s="132"/>
      <c r="DD176" s="132"/>
      <c r="DE176" s="132"/>
      <c r="DH176" s="132"/>
      <c r="DR176" s="132"/>
      <c r="EB176" s="132"/>
      <c r="EL176" s="132"/>
      <c r="EV176" s="132"/>
      <c r="FF176" s="132"/>
      <c r="FP176" s="132"/>
      <c r="FZ176" s="132"/>
      <c r="GJ176" s="132"/>
      <c r="GT176" s="132"/>
      <c r="HD176" s="132"/>
      <c r="HN176" s="132"/>
      <c r="HX176" s="132"/>
      <c r="IH176" s="132"/>
      <c r="IR176" s="132"/>
      <c r="JB176" s="132"/>
      <c r="JL176" s="132"/>
      <c r="JV176" s="132"/>
      <c r="KF176" s="132"/>
      <c r="KP176" s="132"/>
      <c r="KZ176" s="132"/>
    </row>
    <row xmlns:x14ac="http://schemas.microsoft.com/office/spreadsheetml/2009/9/ac" r="177" s="3" customFormat="true" x14ac:dyDescent="0.25">
      <c r="A177" s="425"/>
      <c r="B177" s="132"/>
      <c r="L177" s="132"/>
      <c r="V177" s="132"/>
      <c r="AF177" s="132"/>
      <c r="AP177" s="132"/>
      <c r="AZ177" s="132"/>
      <c r="BJ177" s="132"/>
      <c r="BT177" s="132"/>
      <c r="CD177" s="132"/>
      <c r="CN177" s="132"/>
      <c r="CX177" s="132"/>
      <c r="CY177" s="132"/>
      <c r="CZ177" s="132"/>
      <c r="DA177" s="132"/>
      <c r="DB177" s="132"/>
      <c r="DC177" s="132"/>
      <c r="DD177" s="132"/>
      <c r="DE177" s="132"/>
      <c r="DH177" s="132"/>
      <c r="DR177" s="132"/>
      <c r="EB177" s="132"/>
      <c r="EL177" s="132"/>
      <c r="EV177" s="132"/>
      <c r="FF177" s="132"/>
      <c r="FP177" s="132"/>
      <c r="FZ177" s="132"/>
      <c r="GJ177" s="132"/>
      <c r="GT177" s="132"/>
      <c r="HD177" s="132"/>
      <c r="HN177" s="132"/>
      <c r="HX177" s="132"/>
      <c r="IH177" s="132"/>
      <c r="IR177" s="132"/>
      <c r="JB177" s="132"/>
      <c r="JL177" s="132"/>
      <c r="JV177" s="132"/>
      <c r="KF177" s="132"/>
      <c r="KP177" s="132"/>
      <c r="KZ177" s="132"/>
    </row>
    <row xmlns:x14ac="http://schemas.microsoft.com/office/spreadsheetml/2009/9/ac" r="178" s="3" customFormat="true" x14ac:dyDescent="0.25">
      <c r="A178" s="425"/>
      <c r="B178" s="132"/>
      <c r="L178" s="132"/>
      <c r="V178" s="132"/>
      <c r="AF178" s="132"/>
      <c r="AP178" s="132"/>
      <c r="AZ178" s="132"/>
      <c r="BJ178" s="132"/>
      <c r="BT178" s="132"/>
      <c r="CD178" s="132"/>
      <c r="CN178" s="132"/>
      <c r="CX178" s="132"/>
      <c r="CY178" s="132"/>
      <c r="CZ178" s="132"/>
      <c r="DA178" s="132"/>
      <c r="DB178" s="132"/>
      <c r="DC178" s="132"/>
      <c r="DD178" s="132"/>
      <c r="DE178" s="132"/>
      <c r="DH178" s="132"/>
      <c r="DR178" s="132"/>
      <c r="EB178" s="132"/>
      <c r="EL178" s="132"/>
      <c r="EV178" s="132"/>
      <c r="FF178" s="132"/>
      <c r="FP178" s="132"/>
      <c r="FZ178" s="132"/>
      <c r="GJ178" s="132"/>
      <c r="GT178" s="132"/>
      <c r="HD178" s="132"/>
      <c r="HN178" s="132"/>
      <c r="HX178" s="132"/>
      <c r="IH178" s="132"/>
      <c r="IR178" s="132"/>
      <c r="JB178" s="132"/>
      <c r="JL178" s="132"/>
      <c r="JV178" s="132"/>
      <c r="KF178" s="132"/>
      <c r="KP178" s="132"/>
      <c r="KZ178" s="132"/>
    </row>
    <row xmlns:x14ac="http://schemas.microsoft.com/office/spreadsheetml/2009/9/ac" r="179" s="3" customFormat="true" x14ac:dyDescent="0.25">
      <c r="A179" s="425"/>
      <c r="B179" s="132"/>
      <c r="L179" s="132"/>
      <c r="V179" s="132"/>
      <c r="AF179" s="132"/>
      <c r="AP179" s="132"/>
      <c r="AZ179" s="132"/>
      <c r="BJ179" s="132"/>
      <c r="BT179" s="132"/>
      <c r="CD179" s="132"/>
      <c r="CN179" s="132"/>
      <c r="CX179" s="132"/>
      <c r="CY179" s="132"/>
      <c r="CZ179" s="132"/>
      <c r="DA179" s="132"/>
      <c r="DB179" s="132"/>
      <c r="DC179" s="132"/>
      <c r="DD179" s="132"/>
      <c r="DE179" s="132"/>
      <c r="DH179" s="132"/>
      <c r="DR179" s="132"/>
      <c r="EB179" s="132"/>
      <c r="EL179" s="132"/>
      <c r="EV179" s="132"/>
      <c r="FF179" s="132"/>
      <c r="FP179" s="132"/>
      <c r="FZ179" s="132"/>
      <c r="GJ179" s="132"/>
      <c r="GT179" s="132"/>
      <c r="HD179" s="132"/>
      <c r="HN179" s="132"/>
      <c r="HX179" s="132"/>
      <c r="IH179" s="132"/>
      <c r="IR179" s="132"/>
      <c r="JB179" s="132"/>
      <c r="JL179" s="132"/>
      <c r="JV179" s="132"/>
      <c r="KF179" s="132"/>
      <c r="KP179" s="132"/>
      <c r="KZ179" s="132"/>
    </row>
    <row xmlns:x14ac="http://schemas.microsoft.com/office/spreadsheetml/2009/9/ac" r="180" s="3" customFormat="true" x14ac:dyDescent="0.25">
      <c r="A180" s="425"/>
      <c r="B180" s="132"/>
      <c r="L180" s="132"/>
      <c r="V180" s="132"/>
      <c r="AF180" s="132"/>
      <c r="AP180" s="132"/>
      <c r="AZ180" s="132"/>
      <c r="BJ180" s="132"/>
      <c r="BT180" s="132"/>
      <c r="CD180" s="132"/>
      <c r="CN180" s="132"/>
      <c r="CX180" s="132"/>
      <c r="CY180" s="132"/>
      <c r="CZ180" s="132"/>
      <c r="DA180" s="132"/>
      <c r="DB180" s="132"/>
      <c r="DC180" s="132"/>
      <c r="DD180" s="132"/>
      <c r="DE180" s="132"/>
      <c r="DH180" s="132"/>
      <c r="DR180" s="132"/>
      <c r="EB180" s="132"/>
      <c r="EL180" s="132"/>
      <c r="EV180" s="132"/>
      <c r="FF180" s="132"/>
      <c r="FP180" s="132"/>
      <c r="FZ180" s="132"/>
      <c r="GJ180" s="132"/>
      <c r="GT180" s="132"/>
      <c r="HD180" s="132"/>
      <c r="HN180" s="132"/>
      <c r="HX180" s="132"/>
      <c r="IH180" s="132"/>
      <c r="IR180" s="132"/>
      <c r="JB180" s="132"/>
      <c r="JL180" s="132"/>
      <c r="JV180" s="132"/>
      <c r="KF180" s="132"/>
      <c r="KP180" s="132"/>
      <c r="KZ180" s="132"/>
    </row>
    <row xmlns:x14ac="http://schemas.microsoft.com/office/spreadsheetml/2009/9/ac" r="181" s="3" customFormat="true" x14ac:dyDescent="0.25">
      <c r="A181" s="425"/>
      <c r="B181" s="132"/>
      <c r="L181" s="132"/>
      <c r="V181" s="132"/>
      <c r="AF181" s="132"/>
      <c r="AP181" s="132"/>
      <c r="AZ181" s="132"/>
      <c r="BJ181" s="132"/>
      <c r="BT181" s="132"/>
      <c r="CD181" s="132"/>
      <c r="CN181" s="132"/>
      <c r="CX181" s="132"/>
      <c r="CY181" s="132"/>
      <c r="CZ181" s="132"/>
      <c r="DA181" s="132"/>
      <c r="DB181" s="132"/>
      <c r="DC181" s="132"/>
      <c r="DD181" s="132"/>
      <c r="DE181" s="132"/>
      <c r="DH181" s="132"/>
      <c r="DR181" s="132"/>
      <c r="EB181" s="132"/>
      <c r="EL181" s="132"/>
      <c r="EV181" s="132"/>
      <c r="FF181" s="132"/>
      <c r="FP181" s="132"/>
      <c r="FZ181" s="132"/>
      <c r="GJ181" s="132"/>
      <c r="GT181" s="132"/>
      <c r="HD181" s="132"/>
      <c r="HN181" s="132"/>
      <c r="HX181" s="132"/>
      <c r="IH181" s="132"/>
      <c r="IR181" s="132"/>
      <c r="JB181" s="132"/>
      <c r="JL181" s="132"/>
      <c r="JV181" s="132"/>
      <c r="KF181" s="132"/>
      <c r="KP181" s="132"/>
      <c r="KZ181" s="132"/>
    </row>
    <row xmlns:x14ac="http://schemas.microsoft.com/office/spreadsheetml/2009/9/ac" r="182" s="3" customFormat="true" x14ac:dyDescent="0.25">
      <c r="A182" s="425"/>
      <c r="B182" s="132"/>
      <c r="L182" s="132"/>
      <c r="V182" s="132"/>
      <c r="AF182" s="132"/>
      <c r="AP182" s="132"/>
      <c r="AZ182" s="132"/>
      <c r="BJ182" s="132"/>
      <c r="BT182" s="132"/>
      <c r="CD182" s="132"/>
      <c r="CN182" s="132"/>
      <c r="CX182" s="132"/>
      <c r="CY182" s="132"/>
      <c r="CZ182" s="132"/>
      <c r="DA182" s="132"/>
      <c r="DB182" s="132"/>
      <c r="DC182" s="132"/>
      <c r="DD182" s="132"/>
      <c r="DE182" s="132"/>
      <c r="DH182" s="132"/>
      <c r="DR182" s="132"/>
      <c r="EB182" s="132"/>
      <c r="EL182" s="132"/>
      <c r="EV182" s="132"/>
      <c r="FF182" s="132"/>
      <c r="FP182" s="132"/>
      <c r="FZ182" s="132"/>
      <c r="GJ182" s="132"/>
      <c r="GT182" s="132"/>
      <c r="HD182" s="132"/>
      <c r="HN182" s="132"/>
      <c r="HX182" s="132"/>
      <c r="IH182" s="132"/>
      <c r="IR182" s="132"/>
      <c r="JB182" s="132"/>
      <c r="JL182" s="132"/>
      <c r="JV182" s="132"/>
      <c r="KF182" s="132"/>
      <c r="KP182" s="132"/>
      <c r="KZ182" s="132"/>
    </row>
    <row xmlns:x14ac="http://schemas.microsoft.com/office/spreadsheetml/2009/9/ac" r="183" s="3" customFormat="true" x14ac:dyDescent="0.25">
      <c r="A183" s="425"/>
      <c r="B183" s="132"/>
      <c r="L183" s="132"/>
      <c r="V183" s="132"/>
      <c r="AF183" s="132"/>
      <c r="AP183" s="132"/>
      <c r="AZ183" s="132"/>
      <c r="BJ183" s="132"/>
      <c r="BT183" s="132"/>
      <c r="CD183" s="132"/>
      <c r="CN183" s="132"/>
      <c r="CX183" s="132"/>
      <c r="CY183" s="132"/>
      <c r="CZ183" s="132"/>
      <c r="DA183" s="132"/>
      <c r="DB183" s="132"/>
      <c r="DC183" s="132"/>
      <c r="DD183" s="132"/>
      <c r="DE183" s="132"/>
      <c r="DH183" s="132"/>
      <c r="DR183" s="132"/>
      <c r="EB183" s="132"/>
      <c r="EL183" s="132"/>
      <c r="EV183" s="132"/>
      <c r="FF183" s="132"/>
      <c r="FP183" s="132"/>
      <c r="FZ183" s="132"/>
      <c r="GJ183" s="132"/>
      <c r="GT183" s="132"/>
      <c r="HD183" s="132"/>
      <c r="HN183" s="132"/>
      <c r="HX183" s="132"/>
      <c r="IH183" s="132"/>
      <c r="IR183" s="132"/>
      <c r="JB183" s="132"/>
      <c r="JL183" s="132"/>
      <c r="JV183" s="132"/>
      <c r="KF183" s="132"/>
      <c r="KP183" s="132"/>
      <c r="KZ183" s="132"/>
    </row>
    <row xmlns:x14ac="http://schemas.microsoft.com/office/spreadsheetml/2009/9/ac" r="184" s="3" customFormat="true" x14ac:dyDescent="0.25">
      <c r="A184" s="425"/>
      <c r="B184" s="132"/>
      <c r="L184" s="132"/>
      <c r="V184" s="132"/>
      <c r="AF184" s="132"/>
      <c r="AP184" s="132"/>
      <c r="AZ184" s="132"/>
      <c r="BJ184" s="132"/>
      <c r="BT184" s="132"/>
      <c r="CD184" s="132"/>
      <c r="CN184" s="132"/>
      <c r="CX184" s="132"/>
      <c r="CY184" s="132"/>
      <c r="CZ184" s="132"/>
      <c r="DA184" s="132"/>
      <c r="DB184" s="132"/>
      <c r="DC184" s="132"/>
      <c r="DD184" s="132"/>
      <c r="DE184" s="132"/>
      <c r="DH184" s="132"/>
      <c r="DR184" s="132"/>
      <c r="EB184" s="132"/>
      <c r="EL184" s="132"/>
      <c r="EV184" s="132"/>
      <c r="FF184" s="132"/>
      <c r="FP184" s="132"/>
      <c r="FZ184" s="132"/>
      <c r="GJ184" s="132"/>
      <c r="GT184" s="132"/>
      <c r="HD184" s="132"/>
      <c r="HN184" s="132"/>
      <c r="HX184" s="132"/>
      <c r="IH184" s="132"/>
      <c r="IR184" s="132"/>
      <c r="JB184" s="132"/>
      <c r="JL184" s="132"/>
      <c r="JV184" s="132"/>
      <c r="KF184" s="132"/>
      <c r="KP184" s="132"/>
      <c r="KZ184" s="132"/>
    </row>
    <row xmlns:x14ac="http://schemas.microsoft.com/office/spreadsheetml/2009/9/ac" r="185" s="3" customFormat="true" x14ac:dyDescent="0.25">
      <c r="A185" s="425"/>
      <c r="B185" s="132"/>
      <c r="L185" s="132"/>
      <c r="V185" s="132"/>
      <c r="AF185" s="132"/>
      <c r="AP185" s="132"/>
      <c r="AZ185" s="132"/>
      <c r="BJ185" s="132"/>
      <c r="BT185" s="132"/>
      <c r="CD185" s="132"/>
      <c r="CN185" s="132"/>
      <c r="CX185" s="132"/>
      <c r="CY185" s="132"/>
      <c r="CZ185" s="132"/>
      <c r="DA185" s="132"/>
      <c r="DB185" s="132"/>
      <c r="DC185" s="132"/>
      <c r="DD185" s="132"/>
      <c r="DE185" s="132"/>
      <c r="DH185" s="132"/>
      <c r="DR185" s="132"/>
      <c r="EB185" s="132"/>
      <c r="EL185" s="132"/>
      <c r="EV185" s="132"/>
      <c r="FF185" s="132"/>
      <c r="FP185" s="132"/>
      <c r="FZ185" s="132"/>
      <c r="GJ185" s="132"/>
      <c r="GT185" s="132"/>
      <c r="HD185" s="132"/>
      <c r="HN185" s="132"/>
      <c r="HX185" s="132"/>
      <c r="IH185" s="132"/>
      <c r="IR185" s="132"/>
      <c r="JB185" s="132"/>
      <c r="JL185" s="132"/>
      <c r="JV185" s="132"/>
      <c r="KF185" s="132"/>
      <c r="KP185" s="132"/>
      <c r="KZ185" s="132"/>
    </row>
    <row xmlns:x14ac="http://schemas.microsoft.com/office/spreadsheetml/2009/9/ac" r="186" s="3" customFormat="true" x14ac:dyDescent="0.25">
      <c r="A186" s="425"/>
      <c r="B186" s="132"/>
      <c r="L186" s="132"/>
      <c r="V186" s="132"/>
      <c r="AF186" s="132"/>
      <c r="AP186" s="132"/>
      <c r="AZ186" s="132"/>
      <c r="BJ186" s="132"/>
      <c r="BT186" s="132"/>
      <c r="CD186" s="132"/>
      <c r="CN186" s="132"/>
      <c r="CX186" s="132"/>
      <c r="CY186" s="132"/>
      <c r="CZ186" s="132"/>
      <c r="DA186" s="132"/>
      <c r="DB186" s="132"/>
      <c r="DC186" s="132"/>
      <c r="DD186" s="132"/>
      <c r="DE186" s="132"/>
      <c r="DH186" s="132"/>
      <c r="DR186" s="132"/>
      <c r="EB186" s="132"/>
      <c r="EL186" s="132"/>
      <c r="EV186" s="132"/>
      <c r="FF186" s="132"/>
      <c r="FP186" s="132"/>
      <c r="FZ186" s="132"/>
      <c r="GJ186" s="132"/>
      <c r="GT186" s="132"/>
      <c r="HD186" s="132"/>
      <c r="HN186" s="132"/>
      <c r="HX186" s="132"/>
      <c r="IH186" s="132"/>
      <c r="IR186" s="132"/>
      <c r="JB186" s="132"/>
      <c r="JL186" s="132"/>
      <c r="JV186" s="132"/>
      <c r="KF186" s="132"/>
      <c r="KP186" s="132"/>
      <c r="KZ186" s="132"/>
    </row>
    <row xmlns:x14ac="http://schemas.microsoft.com/office/spreadsheetml/2009/9/ac" r="187" s="3" customFormat="true" x14ac:dyDescent="0.25">
      <c r="A187" s="425"/>
      <c r="B187" s="132"/>
      <c r="L187" s="132"/>
      <c r="V187" s="132"/>
      <c r="AF187" s="132"/>
      <c r="AP187" s="132"/>
      <c r="AZ187" s="132"/>
      <c r="BJ187" s="132"/>
      <c r="BT187" s="132"/>
      <c r="CD187" s="132"/>
      <c r="CN187" s="132"/>
      <c r="CX187" s="132"/>
      <c r="CY187" s="132"/>
      <c r="CZ187" s="132"/>
      <c r="DA187" s="132"/>
      <c r="DB187" s="132"/>
      <c r="DC187" s="132"/>
      <c r="DD187" s="132"/>
      <c r="DE187" s="132"/>
      <c r="DH187" s="132"/>
      <c r="DR187" s="132"/>
      <c r="EB187" s="132"/>
      <c r="EL187" s="132"/>
      <c r="EV187" s="132"/>
      <c r="FF187" s="132"/>
      <c r="FP187" s="132"/>
      <c r="FZ187" s="132"/>
      <c r="GJ187" s="132"/>
      <c r="GT187" s="132"/>
      <c r="HD187" s="132"/>
      <c r="HN187" s="132"/>
      <c r="HX187" s="132"/>
      <c r="IH187" s="132"/>
      <c r="IR187" s="132"/>
      <c r="JB187" s="132"/>
      <c r="JL187" s="132"/>
      <c r="JV187" s="132"/>
      <c r="KF187" s="132"/>
      <c r="KP187" s="132"/>
      <c r="KZ187" s="132"/>
    </row>
    <row xmlns:x14ac="http://schemas.microsoft.com/office/spreadsheetml/2009/9/ac" r="188" s="3" customFormat="true" x14ac:dyDescent="0.25">
      <c r="A188" s="425"/>
      <c r="B188" s="132"/>
      <c r="L188" s="132"/>
      <c r="V188" s="132"/>
      <c r="AF188" s="132"/>
      <c r="AP188" s="132"/>
      <c r="AZ188" s="132"/>
      <c r="BJ188" s="132"/>
      <c r="BT188" s="132"/>
      <c r="CD188" s="132"/>
      <c r="CN188" s="132"/>
      <c r="CX188" s="132"/>
      <c r="CY188" s="132"/>
      <c r="CZ188" s="132"/>
      <c r="DA188" s="132"/>
      <c r="DB188" s="132"/>
      <c r="DC188" s="132"/>
      <c r="DD188" s="132"/>
      <c r="DE188" s="132"/>
      <c r="DH188" s="132"/>
      <c r="DR188" s="132"/>
      <c r="EB188" s="132"/>
      <c r="EL188" s="132"/>
      <c r="EV188" s="132"/>
      <c r="FF188" s="132"/>
      <c r="FP188" s="132"/>
      <c r="FZ188" s="132"/>
      <c r="GJ188" s="132"/>
      <c r="GT188" s="132"/>
      <c r="HD188" s="132"/>
      <c r="HN188" s="132"/>
      <c r="HX188" s="132"/>
      <c r="IH188" s="132"/>
      <c r="IR188" s="132"/>
      <c r="JB188" s="132"/>
      <c r="JL188" s="132"/>
      <c r="JV188" s="132"/>
      <c r="KF188" s="132"/>
      <c r="KP188" s="132"/>
      <c r="KZ188" s="132"/>
    </row>
    <row xmlns:x14ac="http://schemas.microsoft.com/office/spreadsheetml/2009/9/ac" r="189" s="3" customFormat="true" x14ac:dyDescent="0.25">
      <c r="A189" s="425"/>
      <c r="B189" s="132"/>
      <c r="L189" s="132"/>
      <c r="V189" s="132"/>
      <c r="AF189" s="132"/>
      <c r="AP189" s="132"/>
      <c r="AZ189" s="132"/>
      <c r="BJ189" s="132"/>
      <c r="BT189" s="132"/>
      <c r="CD189" s="132"/>
      <c r="CN189" s="132"/>
      <c r="CX189" s="132"/>
      <c r="CY189" s="132"/>
      <c r="CZ189" s="132"/>
      <c r="DA189" s="132"/>
      <c r="DB189" s="132"/>
      <c r="DC189" s="132"/>
      <c r="DD189" s="132"/>
      <c r="DE189" s="132"/>
      <c r="DH189" s="132"/>
      <c r="DR189" s="132"/>
      <c r="EB189" s="132"/>
      <c r="EL189" s="132"/>
      <c r="EV189" s="132"/>
      <c r="FF189" s="132"/>
      <c r="FP189" s="132"/>
      <c r="FZ189" s="132"/>
      <c r="GJ189" s="132"/>
      <c r="GT189" s="132"/>
      <c r="HD189" s="132"/>
      <c r="HN189" s="132"/>
      <c r="HX189" s="132"/>
      <c r="IH189" s="132"/>
      <c r="IR189" s="132"/>
      <c r="JB189" s="132"/>
      <c r="JL189" s="132"/>
      <c r="JV189" s="132"/>
      <c r="KF189" s="132"/>
      <c r="KP189" s="132"/>
      <c r="KZ189" s="132"/>
    </row>
    <row xmlns:x14ac="http://schemas.microsoft.com/office/spreadsheetml/2009/9/ac" r="190" s="3" customFormat="true" x14ac:dyDescent="0.25">
      <c r="A190" s="425"/>
      <c r="B190" s="132"/>
      <c r="L190" s="132"/>
      <c r="V190" s="132"/>
      <c r="AF190" s="132"/>
      <c r="AP190" s="132"/>
      <c r="AZ190" s="132"/>
      <c r="BJ190" s="132"/>
      <c r="BT190" s="132"/>
      <c r="CD190" s="132"/>
      <c r="CN190" s="132"/>
      <c r="CX190" s="132"/>
      <c r="CY190" s="132"/>
      <c r="CZ190" s="132"/>
      <c r="DA190" s="132"/>
      <c r="DB190" s="132"/>
      <c r="DC190" s="132"/>
      <c r="DD190" s="132"/>
      <c r="DE190" s="132"/>
      <c r="DH190" s="132"/>
      <c r="DR190" s="132"/>
      <c r="EB190" s="132"/>
      <c r="EL190" s="132"/>
      <c r="EV190" s="132"/>
      <c r="FF190" s="132"/>
      <c r="FP190" s="132"/>
      <c r="FZ190" s="132"/>
      <c r="GJ190" s="132"/>
      <c r="GT190" s="132"/>
      <c r="HD190" s="132"/>
      <c r="HN190" s="132"/>
      <c r="HX190" s="132"/>
      <c r="IH190" s="132"/>
      <c r="IR190" s="132"/>
      <c r="JB190" s="132"/>
      <c r="JL190" s="132"/>
      <c r="JV190" s="132"/>
      <c r="KF190" s="132"/>
      <c r="KP190" s="132"/>
      <c r="KZ190" s="132"/>
    </row>
    <row xmlns:x14ac="http://schemas.microsoft.com/office/spreadsheetml/2009/9/ac" r="191" s="3" customFormat="true" x14ac:dyDescent="0.25">
      <c r="A191" s="425"/>
      <c r="B191" s="132"/>
      <c r="L191" s="132"/>
      <c r="V191" s="132"/>
      <c r="AF191" s="132"/>
      <c r="AP191" s="132"/>
      <c r="AZ191" s="132"/>
      <c r="BJ191" s="132"/>
      <c r="BT191" s="132"/>
      <c r="CD191" s="132"/>
      <c r="CN191" s="132"/>
      <c r="CX191" s="132"/>
      <c r="CY191" s="132"/>
      <c r="CZ191" s="132"/>
      <c r="DA191" s="132"/>
      <c r="DB191" s="132"/>
      <c r="DC191" s="132"/>
      <c r="DD191" s="132"/>
      <c r="DE191" s="132"/>
      <c r="DH191" s="132"/>
      <c r="DR191" s="132"/>
      <c r="EB191" s="132"/>
      <c r="EL191" s="132"/>
      <c r="EV191" s="132"/>
      <c r="FF191" s="132"/>
      <c r="FP191" s="132"/>
      <c r="FZ191" s="132"/>
      <c r="GJ191" s="132"/>
      <c r="GT191" s="132"/>
      <c r="HD191" s="132"/>
      <c r="HN191" s="132"/>
      <c r="HX191" s="132"/>
      <c r="IH191" s="132"/>
      <c r="IR191" s="132"/>
      <c r="JB191" s="132"/>
      <c r="JL191" s="132"/>
      <c r="JV191" s="132"/>
      <c r="KF191" s="132"/>
      <c r="KP191" s="132"/>
      <c r="KZ191" s="132"/>
    </row>
    <row xmlns:x14ac="http://schemas.microsoft.com/office/spreadsheetml/2009/9/ac" r="192" s="3" customFormat="true" x14ac:dyDescent="0.25">
      <c r="A192" s="425"/>
      <c r="B192" s="132"/>
      <c r="L192" s="132"/>
      <c r="V192" s="132"/>
      <c r="AF192" s="132"/>
      <c r="AP192" s="132"/>
      <c r="AZ192" s="132"/>
      <c r="BJ192" s="132"/>
      <c r="BT192" s="132"/>
      <c r="CD192" s="132"/>
      <c r="CN192" s="132"/>
      <c r="CX192" s="132"/>
      <c r="CY192" s="132"/>
      <c r="CZ192" s="132"/>
      <c r="DA192" s="132"/>
      <c r="DB192" s="132"/>
      <c r="DC192" s="132"/>
      <c r="DD192" s="132"/>
      <c r="DE192" s="132"/>
      <c r="DH192" s="132"/>
      <c r="DR192" s="132"/>
      <c r="EB192" s="132"/>
      <c r="EL192" s="132"/>
      <c r="EV192" s="132"/>
      <c r="FF192" s="132"/>
      <c r="FP192" s="132"/>
      <c r="FZ192" s="132"/>
      <c r="GJ192" s="132"/>
      <c r="GT192" s="132"/>
      <c r="HD192" s="132"/>
      <c r="HN192" s="132"/>
      <c r="HX192" s="132"/>
      <c r="IH192" s="132"/>
      <c r="IR192" s="132"/>
      <c r="JB192" s="132"/>
      <c r="JL192" s="132"/>
      <c r="JV192" s="132"/>
      <c r="KF192" s="132"/>
      <c r="KP192" s="132"/>
      <c r="KZ192" s="132"/>
    </row>
    <row xmlns:x14ac="http://schemas.microsoft.com/office/spreadsheetml/2009/9/ac" r="193" s="3" customFormat="true" x14ac:dyDescent="0.25">
      <c r="A193" s="425"/>
      <c r="B193" s="132"/>
      <c r="L193" s="132"/>
      <c r="V193" s="132"/>
      <c r="AF193" s="132"/>
      <c r="AP193" s="132"/>
      <c r="AZ193" s="132"/>
      <c r="BJ193" s="132"/>
      <c r="BT193" s="132"/>
      <c r="CD193" s="132"/>
      <c r="CN193" s="132"/>
      <c r="CX193" s="132"/>
      <c r="CY193" s="132"/>
      <c r="CZ193" s="132"/>
      <c r="DA193" s="132"/>
      <c r="DB193" s="132"/>
      <c r="DC193" s="132"/>
      <c r="DD193" s="132"/>
      <c r="DE193" s="132"/>
      <c r="DH193" s="132"/>
      <c r="DR193" s="132"/>
      <c r="EB193" s="132"/>
      <c r="EL193" s="132"/>
      <c r="EV193" s="132"/>
      <c r="FF193" s="132"/>
      <c r="FP193" s="132"/>
      <c r="FZ193" s="132"/>
      <c r="GJ193" s="132"/>
      <c r="GT193" s="132"/>
      <c r="HD193" s="132"/>
      <c r="HN193" s="132"/>
      <c r="HX193" s="132"/>
      <c r="IH193" s="132"/>
      <c r="IR193" s="132"/>
      <c r="JB193" s="132"/>
      <c r="JL193" s="132"/>
      <c r="JV193" s="132"/>
      <c r="KF193" s="132"/>
      <c r="KP193" s="132"/>
      <c r="KZ193" s="132"/>
    </row>
    <row xmlns:x14ac="http://schemas.microsoft.com/office/spreadsheetml/2009/9/ac" r="194" s="3" customFormat="true" x14ac:dyDescent="0.25">
      <c r="A194" s="425"/>
      <c r="B194" s="132"/>
      <c r="L194" s="132"/>
      <c r="V194" s="132"/>
      <c r="AF194" s="132"/>
      <c r="AP194" s="132"/>
      <c r="AZ194" s="132"/>
      <c r="BJ194" s="132"/>
      <c r="BT194" s="132"/>
      <c r="CD194" s="132"/>
      <c r="CN194" s="132"/>
      <c r="CX194" s="132"/>
      <c r="CY194" s="132"/>
      <c r="CZ194" s="132"/>
      <c r="DA194" s="132"/>
      <c r="DB194" s="132"/>
      <c r="DC194" s="132"/>
      <c r="DD194" s="132"/>
      <c r="DE194" s="132"/>
      <c r="DH194" s="132"/>
      <c r="DR194" s="132"/>
      <c r="EB194" s="132"/>
      <c r="EL194" s="132"/>
      <c r="EV194" s="132"/>
      <c r="FF194" s="132"/>
      <c r="FP194" s="132"/>
      <c r="FZ194" s="132"/>
      <c r="GJ194" s="132"/>
      <c r="GT194" s="132"/>
      <c r="HD194" s="132"/>
      <c r="HN194" s="132"/>
      <c r="HX194" s="132"/>
      <c r="IH194" s="132"/>
      <c r="IR194" s="132"/>
      <c r="JB194" s="132"/>
      <c r="JL194" s="132"/>
      <c r="JV194" s="132"/>
      <c r="KF194" s="132"/>
      <c r="KP194" s="132"/>
      <c r="KZ194" s="132"/>
    </row>
    <row xmlns:x14ac="http://schemas.microsoft.com/office/spreadsheetml/2009/9/ac" r="195" s="3" customFormat="true" x14ac:dyDescent="0.25">
      <c r="A195" s="425"/>
      <c r="B195" s="132"/>
      <c r="L195" s="132"/>
      <c r="V195" s="132"/>
      <c r="AF195" s="132"/>
      <c r="AP195" s="132"/>
      <c r="AZ195" s="132"/>
      <c r="BJ195" s="132"/>
      <c r="BT195" s="132"/>
      <c r="CD195" s="132"/>
      <c r="CN195" s="132"/>
      <c r="CX195" s="132"/>
      <c r="CY195" s="132"/>
      <c r="CZ195" s="132"/>
      <c r="DA195" s="132"/>
      <c r="DB195" s="132"/>
      <c r="DC195" s="132"/>
      <c r="DD195" s="132"/>
      <c r="DE195" s="132"/>
      <c r="DH195" s="132"/>
      <c r="DR195" s="132"/>
      <c r="EB195" s="132"/>
      <c r="EL195" s="132"/>
      <c r="EV195" s="132"/>
      <c r="FF195" s="132"/>
      <c r="FP195" s="132"/>
      <c r="FZ195" s="132"/>
      <c r="GJ195" s="132"/>
      <c r="GT195" s="132"/>
      <c r="HD195" s="132"/>
      <c r="HN195" s="132"/>
      <c r="HX195" s="132"/>
      <c r="IH195" s="132"/>
      <c r="IR195" s="132"/>
      <c r="JB195" s="132"/>
      <c r="JL195" s="132"/>
      <c r="JV195" s="132"/>
      <c r="KF195" s="132"/>
      <c r="KP195" s="132"/>
      <c r="KZ195" s="132"/>
    </row>
    <row xmlns:x14ac="http://schemas.microsoft.com/office/spreadsheetml/2009/9/ac" r="196" s="3" customFormat="true" x14ac:dyDescent="0.25">
      <c r="A196" s="425"/>
      <c r="B196" s="132"/>
      <c r="L196" s="132"/>
      <c r="V196" s="132"/>
      <c r="AF196" s="132"/>
      <c r="AP196" s="132"/>
      <c r="AZ196" s="132"/>
      <c r="BJ196" s="132"/>
      <c r="BT196" s="132"/>
      <c r="CD196" s="132"/>
      <c r="CN196" s="132"/>
      <c r="CX196" s="132"/>
      <c r="CY196" s="132"/>
      <c r="CZ196" s="132"/>
      <c r="DA196" s="132"/>
      <c r="DB196" s="132"/>
      <c r="DC196" s="132"/>
      <c r="DD196" s="132"/>
      <c r="DE196" s="132"/>
      <c r="DH196" s="132"/>
      <c r="DR196" s="132"/>
      <c r="EB196" s="132"/>
      <c r="EL196" s="132"/>
      <c r="EV196" s="132"/>
      <c r="FF196" s="132"/>
      <c r="FP196" s="132"/>
      <c r="FZ196" s="132"/>
      <c r="GJ196" s="132"/>
      <c r="GT196" s="132"/>
      <c r="HD196" s="132"/>
      <c r="HN196" s="132"/>
      <c r="HX196" s="132"/>
      <c r="IH196" s="132"/>
      <c r="IR196" s="132"/>
      <c r="JB196" s="132"/>
      <c r="JL196" s="132"/>
      <c r="JV196" s="132"/>
      <c r="KF196" s="132"/>
      <c r="KP196" s="132"/>
      <c r="KZ196" s="132"/>
    </row>
    <row xmlns:x14ac="http://schemas.microsoft.com/office/spreadsheetml/2009/9/ac" r="197" s="3" customFormat="true" x14ac:dyDescent="0.25">
      <c r="A197" s="425"/>
      <c r="B197" s="132"/>
      <c r="L197" s="132"/>
      <c r="V197" s="132"/>
      <c r="AF197" s="132"/>
      <c r="AP197" s="132"/>
      <c r="AZ197" s="132"/>
      <c r="BJ197" s="132"/>
      <c r="BT197" s="132"/>
      <c r="CD197" s="132"/>
      <c r="CN197" s="132"/>
      <c r="CX197" s="132"/>
      <c r="CY197" s="132"/>
      <c r="CZ197" s="132"/>
      <c r="DA197" s="132"/>
      <c r="DB197" s="132"/>
      <c r="DC197" s="132"/>
      <c r="DD197" s="132"/>
      <c r="DE197" s="132"/>
      <c r="DH197" s="132"/>
      <c r="DR197" s="132"/>
      <c r="EB197" s="132"/>
      <c r="EL197" s="132"/>
      <c r="EV197" s="132"/>
      <c r="FF197" s="132"/>
      <c r="FP197" s="132"/>
      <c r="FZ197" s="132"/>
      <c r="GJ197" s="132"/>
      <c r="GT197" s="132"/>
      <c r="HD197" s="132"/>
      <c r="HN197" s="132"/>
      <c r="HX197" s="132"/>
      <c r="IH197" s="132"/>
      <c r="IR197" s="132"/>
      <c r="JB197" s="132"/>
      <c r="JL197" s="132"/>
      <c r="JV197" s="132"/>
      <c r="KF197" s="132"/>
      <c r="KP197" s="132"/>
      <c r="KZ197" s="132"/>
    </row>
    <row xmlns:x14ac="http://schemas.microsoft.com/office/spreadsheetml/2009/9/ac" r="198" s="3" customFormat="true" x14ac:dyDescent="0.25">
      <c r="A198" s="425"/>
      <c r="B198" s="132"/>
      <c r="L198" s="132"/>
      <c r="V198" s="132"/>
      <c r="AF198" s="132"/>
      <c r="AP198" s="132"/>
      <c r="AZ198" s="132"/>
      <c r="BJ198" s="132"/>
      <c r="BT198" s="132"/>
      <c r="CD198" s="132"/>
      <c r="CN198" s="132"/>
      <c r="CX198" s="132"/>
      <c r="CY198" s="132"/>
      <c r="CZ198" s="132"/>
      <c r="DA198" s="132"/>
      <c r="DB198" s="132"/>
      <c r="DC198" s="132"/>
      <c r="DD198" s="132"/>
      <c r="DE198" s="132"/>
      <c r="DH198" s="132"/>
      <c r="DR198" s="132"/>
      <c r="EB198" s="132"/>
      <c r="EL198" s="132"/>
      <c r="EV198" s="132"/>
      <c r="FF198" s="132"/>
      <c r="FP198" s="132"/>
      <c r="FZ198" s="132"/>
      <c r="GJ198" s="132"/>
      <c r="GT198" s="132"/>
      <c r="HD198" s="132"/>
      <c r="HN198" s="132"/>
      <c r="HX198" s="132"/>
      <c r="IH198" s="132"/>
      <c r="IR198" s="132"/>
      <c r="JB198" s="132"/>
      <c r="JL198" s="132"/>
      <c r="JV198" s="132"/>
      <c r="KF198" s="132"/>
      <c r="KP198" s="132"/>
      <c r="KZ198" s="132"/>
    </row>
    <row xmlns:x14ac="http://schemas.microsoft.com/office/spreadsheetml/2009/9/ac" r="199" s="3" customFormat="true" x14ac:dyDescent="0.25">
      <c r="A199" s="425"/>
      <c r="B199" s="132"/>
      <c r="L199" s="132"/>
      <c r="V199" s="132"/>
      <c r="AF199" s="132"/>
      <c r="AP199" s="132"/>
      <c r="AZ199" s="132"/>
      <c r="BJ199" s="132"/>
      <c r="BT199" s="132"/>
      <c r="CD199" s="132"/>
      <c r="CN199" s="132"/>
      <c r="CX199" s="132"/>
      <c r="CY199" s="132"/>
      <c r="CZ199" s="132"/>
      <c r="DA199" s="132"/>
      <c r="DB199" s="132"/>
      <c r="DC199" s="132"/>
      <c r="DD199" s="132"/>
      <c r="DE199" s="132"/>
      <c r="DH199" s="132"/>
      <c r="DR199" s="132"/>
      <c r="EB199" s="132"/>
      <c r="EL199" s="132"/>
      <c r="EV199" s="132"/>
      <c r="FF199" s="132"/>
      <c r="FP199" s="132"/>
      <c r="FZ199" s="132"/>
      <c r="GJ199" s="132"/>
      <c r="GT199" s="132"/>
      <c r="HD199" s="132"/>
      <c r="HN199" s="132"/>
      <c r="HX199" s="132"/>
      <c r="IH199" s="132"/>
      <c r="IR199" s="132"/>
      <c r="JB199" s="132"/>
      <c r="JL199" s="132"/>
      <c r="JV199" s="132"/>
      <c r="KF199" s="132"/>
      <c r="KP199" s="132"/>
      <c r="KZ199" s="132"/>
    </row>
    <row xmlns:x14ac="http://schemas.microsoft.com/office/spreadsheetml/2009/9/ac" r="200" s="3" customFormat="true" x14ac:dyDescent="0.25">
      <c r="A200" s="425"/>
      <c r="B200" s="132"/>
      <c r="L200" s="132"/>
      <c r="V200" s="132"/>
      <c r="AF200" s="132"/>
      <c r="AP200" s="132"/>
      <c r="AZ200" s="132"/>
      <c r="BJ200" s="132"/>
      <c r="BT200" s="132"/>
      <c r="CD200" s="132"/>
      <c r="CN200" s="132"/>
      <c r="CX200" s="132"/>
      <c r="CY200" s="132"/>
      <c r="CZ200" s="132"/>
      <c r="DA200" s="132"/>
      <c r="DB200" s="132"/>
      <c r="DC200" s="132"/>
      <c r="DD200" s="132"/>
      <c r="DE200" s="132"/>
      <c r="DH200" s="132"/>
      <c r="DR200" s="132"/>
      <c r="EB200" s="132"/>
      <c r="EL200" s="132"/>
      <c r="EV200" s="132"/>
      <c r="FF200" s="132"/>
      <c r="FP200" s="132"/>
      <c r="FZ200" s="132"/>
      <c r="GJ200" s="132"/>
      <c r="GT200" s="132"/>
      <c r="HD200" s="132"/>
      <c r="HN200" s="132"/>
      <c r="HX200" s="132"/>
      <c r="IH200" s="132"/>
      <c r="IR200" s="132"/>
      <c r="JB200" s="132"/>
      <c r="JL200" s="132"/>
      <c r="JV200" s="132"/>
      <c r="KF200" s="132"/>
      <c r="KP200" s="132"/>
      <c r="KZ200" s="132"/>
    </row>
    <row xmlns:x14ac="http://schemas.microsoft.com/office/spreadsheetml/2009/9/ac" r="201" s="3" customFormat="true" x14ac:dyDescent="0.25">
      <c r="A201" s="425"/>
      <c r="B201" s="132"/>
      <c r="L201" s="132"/>
      <c r="V201" s="132"/>
      <c r="AF201" s="132"/>
      <c r="AP201" s="132"/>
      <c r="AZ201" s="132"/>
      <c r="BJ201" s="132"/>
      <c r="BT201" s="132"/>
      <c r="CD201" s="132"/>
      <c r="CN201" s="132"/>
      <c r="CX201" s="132"/>
      <c r="CY201" s="132"/>
      <c r="CZ201" s="132"/>
      <c r="DA201" s="132"/>
      <c r="DB201" s="132"/>
      <c r="DC201" s="132"/>
      <c r="DD201" s="132"/>
      <c r="DE201" s="132"/>
      <c r="DH201" s="132"/>
      <c r="DR201" s="132"/>
      <c r="EB201" s="132"/>
      <c r="EL201" s="132"/>
      <c r="EV201" s="132"/>
      <c r="FF201" s="132"/>
      <c r="FP201" s="132"/>
      <c r="FZ201" s="132"/>
      <c r="GJ201" s="132"/>
      <c r="GT201" s="132"/>
      <c r="HD201" s="132"/>
      <c r="HN201" s="132"/>
      <c r="HX201" s="132"/>
      <c r="IH201" s="132"/>
      <c r="IR201" s="132"/>
      <c r="JB201" s="132"/>
      <c r="JL201" s="132"/>
      <c r="JV201" s="132"/>
      <c r="KF201" s="132"/>
      <c r="KP201" s="132"/>
      <c r="KZ201" s="132"/>
    </row>
    <row xmlns:x14ac="http://schemas.microsoft.com/office/spreadsheetml/2009/9/ac" r="202" s="3" customFormat="true" x14ac:dyDescent="0.25">
      <c r="A202" s="425"/>
      <c r="B202" s="132"/>
      <c r="L202" s="132"/>
      <c r="V202" s="132"/>
      <c r="AF202" s="132"/>
      <c r="AP202" s="132"/>
      <c r="AZ202" s="132"/>
      <c r="BJ202" s="132"/>
      <c r="BT202" s="132"/>
      <c r="CD202" s="132"/>
      <c r="CN202" s="132"/>
      <c r="CX202" s="132"/>
      <c r="CY202" s="132"/>
      <c r="CZ202" s="132"/>
      <c r="DA202" s="132"/>
      <c r="DB202" s="132"/>
      <c r="DC202" s="132"/>
      <c r="DD202" s="132"/>
      <c r="DE202" s="132"/>
      <c r="DH202" s="132"/>
      <c r="DR202" s="132"/>
      <c r="EB202" s="132"/>
      <c r="EL202" s="132"/>
      <c r="EV202" s="132"/>
      <c r="FF202" s="132"/>
      <c r="FP202" s="132"/>
      <c r="FZ202" s="132"/>
      <c r="GJ202" s="132"/>
      <c r="GT202" s="132"/>
      <c r="HD202" s="132"/>
      <c r="HN202" s="132"/>
      <c r="HX202" s="132"/>
      <c r="IH202" s="132"/>
      <c r="IR202" s="132"/>
      <c r="JB202" s="132"/>
      <c r="JL202" s="132"/>
      <c r="JV202" s="132"/>
      <c r="KF202" s="132"/>
      <c r="KP202" s="132"/>
      <c r="KZ202" s="132"/>
    </row>
    <row xmlns:x14ac="http://schemas.microsoft.com/office/spreadsheetml/2009/9/ac" r="203" s="3" customFormat="true" x14ac:dyDescent="0.25">
      <c r="A203" s="425"/>
      <c r="B203" s="132"/>
      <c r="L203" s="132"/>
      <c r="V203" s="132"/>
      <c r="AF203" s="132"/>
      <c r="AP203" s="132"/>
      <c r="AZ203" s="132"/>
      <c r="BJ203" s="132"/>
      <c r="BT203" s="132"/>
      <c r="CD203" s="132"/>
      <c r="CN203" s="132"/>
      <c r="CX203" s="132"/>
      <c r="CY203" s="132"/>
      <c r="CZ203" s="132"/>
      <c r="DA203" s="132"/>
      <c r="DB203" s="132"/>
      <c r="DC203" s="132"/>
      <c r="DD203" s="132"/>
      <c r="DE203" s="132"/>
      <c r="DH203" s="132"/>
      <c r="DR203" s="132"/>
      <c r="EB203" s="132"/>
      <c r="EL203" s="132"/>
      <c r="EV203" s="132"/>
      <c r="FF203" s="132"/>
      <c r="FP203" s="132"/>
      <c r="FZ203" s="132"/>
      <c r="GJ203" s="132"/>
      <c r="GT203" s="132"/>
      <c r="HD203" s="132"/>
      <c r="HN203" s="132"/>
      <c r="HX203" s="132"/>
      <c r="IH203" s="132"/>
      <c r="IR203" s="132"/>
      <c r="JB203" s="132"/>
      <c r="JL203" s="132"/>
      <c r="JV203" s="132"/>
      <c r="KF203" s="132"/>
      <c r="KP203" s="132"/>
      <c r="KZ203" s="132"/>
    </row>
    <row xmlns:x14ac="http://schemas.microsoft.com/office/spreadsheetml/2009/9/ac" r="204" s="3" customFormat="true" x14ac:dyDescent="0.25">
      <c r="A204" s="425"/>
      <c r="B204" s="132"/>
      <c r="L204" s="132"/>
      <c r="V204" s="132"/>
      <c r="AF204" s="132"/>
      <c r="AP204" s="132"/>
      <c r="AZ204" s="132"/>
      <c r="BJ204" s="132"/>
      <c r="BT204" s="132"/>
      <c r="CD204" s="132"/>
      <c r="CN204" s="132"/>
      <c r="CX204" s="132"/>
      <c r="CY204" s="132"/>
      <c r="CZ204" s="132"/>
      <c r="DA204" s="132"/>
      <c r="DB204" s="132"/>
      <c r="DC204" s="132"/>
      <c r="DD204" s="132"/>
      <c r="DE204" s="132"/>
      <c r="DH204" s="132"/>
      <c r="DR204" s="132"/>
      <c r="EB204" s="132"/>
      <c r="EL204" s="132"/>
      <c r="EV204" s="132"/>
      <c r="FF204" s="132"/>
      <c r="FP204" s="132"/>
      <c r="FZ204" s="132"/>
      <c r="GJ204" s="132"/>
      <c r="GT204" s="132"/>
      <c r="HD204" s="132"/>
      <c r="HN204" s="132"/>
      <c r="HX204" s="132"/>
      <c r="IH204" s="132"/>
      <c r="IR204" s="132"/>
      <c r="JB204" s="132"/>
      <c r="JL204" s="132"/>
      <c r="JV204" s="132"/>
      <c r="KF204" s="132"/>
      <c r="KP204" s="132"/>
      <c r="KZ204" s="132"/>
    </row>
    <row xmlns:x14ac="http://schemas.microsoft.com/office/spreadsheetml/2009/9/ac" r="205" s="3" customFormat="true" x14ac:dyDescent="0.25">
      <c r="A205" s="425"/>
      <c r="B205" s="132"/>
      <c r="L205" s="132"/>
      <c r="V205" s="132"/>
      <c r="AF205" s="132"/>
      <c r="AP205" s="132"/>
      <c r="AZ205" s="132"/>
      <c r="BJ205" s="132"/>
      <c r="BT205" s="132"/>
      <c r="CD205" s="132"/>
      <c r="CN205" s="132"/>
      <c r="CX205" s="132"/>
      <c r="CY205" s="132"/>
      <c r="CZ205" s="132"/>
      <c r="DA205" s="132"/>
      <c r="DB205" s="132"/>
      <c r="DC205" s="132"/>
      <c r="DD205" s="132"/>
      <c r="DE205" s="132"/>
      <c r="DH205" s="132"/>
      <c r="DR205" s="132"/>
      <c r="EB205" s="132"/>
      <c r="EL205" s="132"/>
      <c r="EV205" s="132"/>
      <c r="FF205" s="132"/>
      <c r="FP205" s="132"/>
      <c r="FZ205" s="132"/>
      <c r="GJ205" s="132"/>
      <c r="GT205" s="132"/>
      <c r="HD205" s="132"/>
      <c r="HN205" s="132"/>
      <c r="HX205" s="132"/>
      <c r="IH205" s="132"/>
      <c r="IR205" s="132"/>
      <c r="JB205" s="132"/>
      <c r="JL205" s="132"/>
      <c r="JV205" s="132"/>
      <c r="KF205" s="132"/>
      <c r="KP205" s="132"/>
      <c r="KZ205" s="132"/>
    </row>
    <row xmlns:x14ac="http://schemas.microsoft.com/office/spreadsheetml/2009/9/ac" r="206" s="3" customFormat="true" x14ac:dyDescent="0.25">
      <c r="A206" s="425"/>
      <c r="B206" s="132"/>
      <c r="L206" s="132"/>
      <c r="V206" s="132"/>
      <c r="AF206" s="132"/>
      <c r="AP206" s="132"/>
      <c r="AZ206" s="132"/>
      <c r="BJ206" s="132"/>
      <c r="BT206" s="132"/>
      <c r="CD206" s="132"/>
      <c r="CN206" s="132"/>
      <c r="CX206" s="132"/>
      <c r="CY206" s="132"/>
      <c r="CZ206" s="132"/>
      <c r="DA206" s="132"/>
      <c r="DB206" s="132"/>
      <c r="DC206" s="132"/>
      <c r="DD206" s="132"/>
      <c r="DE206" s="132"/>
      <c r="DH206" s="132"/>
      <c r="DR206" s="132"/>
      <c r="EB206" s="132"/>
      <c r="EL206" s="132"/>
      <c r="EV206" s="132"/>
      <c r="FF206" s="132"/>
      <c r="FP206" s="132"/>
      <c r="FZ206" s="132"/>
      <c r="GJ206" s="132"/>
      <c r="GT206" s="132"/>
      <c r="HD206" s="132"/>
      <c r="HN206" s="132"/>
      <c r="HX206" s="132"/>
      <c r="IH206" s="132"/>
      <c r="IR206" s="132"/>
      <c r="JB206" s="132"/>
      <c r="JL206" s="132"/>
      <c r="JV206" s="132"/>
      <c r="KF206" s="132"/>
      <c r="KP206" s="132"/>
      <c r="KZ206" s="132"/>
    </row>
    <row xmlns:x14ac="http://schemas.microsoft.com/office/spreadsheetml/2009/9/ac" r="207" s="3" customFormat="true" x14ac:dyDescent="0.25">
      <c r="A207" s="425"/>
      <c r="B207" s="132"/>
      <c r="L207" s="132"/>
      <c r="V207" s="132"/>
      <c r="AF207" s="132"/>
      <c r="AP207" s="132"/>
      <c r="AZ207" s="132"/>
      <c r="BJ207" s="132"/>
      <c r="BT207" s="132"/>
      <c r="CD207" s="132"/>
      <c r="CN207" s="132"/>
      <c r="CX207" s="132"/>
      <c r="CY207" s="132"/>
      <c r="CZ207" s="132"/>
      <c r="DA207" s="132"/>
      <c r="DB207" s="132"/>
      <c r="DC207" s="132"/>
      <c r="DD207" s="132"/>
      <c r="DE207" s="132"/>
      <c r="DH207" s="132"/>
      <c r="DR207" s="132"/>
      <c r="EB207" s="132"/>
      <c r="EL207" s="132"/>
      <c r="EV207" s="132"/>
      <c r="FF207" s="132"/>
      <c r="FP207" s="132"/>
      <c r="FZ207" s="132"/>
      <c r="GJ207" s="132"/>
      <c r="GT207" s="132"/>
      <c r="HD207" s="132"/>
      <c r="HN207" s="132"/>
      <c r="HX207" s="132"/>
      <c r="IH207" s="132"/>
      <c r="IR207" s="132"/>
      <c r="JB207" s="132"/>
      <c r="JL207" s="132"/>
      <c r="JV207" s="132"/>
      <c r="KF207" s="132"/>
      <c r="KP207" s="132"/>
      <c r="KZ207" s="132"/>
    </row>
    <row xmlns:x14ac="http://schemas.microsoft.com/office/spreadsheetml/2009/9/ac" r="208" s="3" customFormat="true" x14ac:dyDescent="0.25">
      <c r="A208" s="425"/>
      <c r="B208" s="132"/>
      <c r="L208" s="132"/>
      <c r="V208" s="132"/>
      <c r="AF208" s="132"/>
      <c r="AP208" s="132"/>
      <c r="AZ208" s="132"/>
      <c r="BJ208" s="132"/>
      <c r="BT208" s="132"/>
      <c r="CD208" s="132"/>
      <c r="CN208" s="132"/>
      <c r="CX208" s="132"/>
      <c r="CY208" s="132"/>
      <c r="CZ208" s="132"/>
      <c r="DA208" s="132"/>
      <c r="DB208" s="132"/>
      <c r="DC208" s="132"/>
      <c r="DD208" s="132"/>
      <c r="DE208" s="132"/>
      <c r="DH208" s="132"/>
      <c r="DR208" s="132"/>
      <c r="EB208" s="132"/>
      <c r="EL208" s="132"/>
      <c r="EV208" s="132"/>
      <c r="FF208" s="132"/>
      <c r="FP208" s="132"/>
      <c r="FZ208" s="132"/>
      <c r="GJ208" s="132"/>
      <c r="GT208" s="132"/>
      <c r="HD208" s="132"/>
      <c r="HN208" s="132"/>
      <c r="HX208" s="132"/>
      <c r="IH208" s="132"/>
      <c r="IR208" s="132"/>
      <c r="JB208" s="132"/>
      <c r="JL208" s="132"/>
      <c r="JV208" s="132"/>
      <c r="KF208" s="132"/>
      <c r="KP208" s="132"/>
      <c r="KZ208" s="132"/>
    </row>
    <row xmlns:x14ac="http://schemas.microsoft.com/office/spreadsheetml/2009/9/ac" r="209" s="3" customFormat="true" x14ac:dyDescent="0.25">
      <c r="A209" s="425"/>
      <c r="B209" s="132"/>
      <c r="L209" s="132"/>
      <c r="V209" s="132"/>
      <c r="AF209" s="132"/>
      <c r="AP209" s="132"/>
      <c r="AZ209" s="132"/>
      <c r="BJ209" s="132"/>
      <c r="BT209" s="132"/>
      <c r="CD209" s="132"/>
      <c r="CN209" s="132"/>
      <c r="CX209" s="132"/>
      <c r="CY209" s="132"/>
      <c r="CZ209" s="132"/>
      <c r="DA209" s="132"/>
      <c r="DB209" s="132"/>
      <c r="DC209" s="132"/>
      <c r="DD209" s="132"/>
      <c r="DE209" s="132"/>
      <c r="DH209" s="132"/>
      <c r="DR209" s="132"/>
      <c r="EB209" s="132"/>
      <c r="EL209" s="132"/>
      <c r="EV209" s="132"/>
      <c r="FF209" s="132"/>
      <c r="FP209" s="132"/>
      <c r="FZ209" s="132"/>
      <c r="GJ209" s="132"/>
      <c r="GT209" s="132"/>
      <c r="HD209" s="132"/>
      <c r="HN209" s="132"/>
      <c r="HX209" s="132"/>
      <c r="IH209" s="132"/>
      <c r="IR209" s="132"/>
      <c r="JB209" s="132"/>
      <c r="JL209" s="132"/>
      <c r="JV209" s="132"/>
      <c r="KF209" s="132"/>
      <c r="KP209" s="132"/>
      <c r="KZ209" s="132"/>
    </row>
    <row xmlns:x14ac="http://schemas.microsoft.com/office/spreadsheetml/2009/9/ac" r="210" s="3" customFormat="true" x14ac:dyDescent="0.25">
      <c r="A210" s="425"/>
      <c r="B210" s="132"/>
      <c r="L210" s="132"/>
      <c r="V210" s="132"/>
      <c r="AF210" s="132"/>
      <c r="AP210" s="132"/>
      <c r="AZ210" s="132"/>
      <c r="BJ210" s="132"/>
      <c r="BT210" s="132"/>
      <c r="CD210" s="132"/>
      <c r="CN210" s="132"/>
      <c r="CX210" s="132"/>
      <c r="CY210" s="132"/>
      <c r="CZ210" s="132"/>
      <c r="DA210" s="132"/>
      <c r="DB210" s="132"/>
      <c r="DC210" s="132"/>
      <c r="DD210" s="132"/>
      <c r="DE210" s="132"/>
      <c r="DH210" s="132"/>
      <c r="DR210" s="132"/>
      <c r="EB210" s="132"/>
      <c r="EL210" s="132"/>
      <c r="EV210" s="132"/>
      <c r="FF210" s="132"/>
      <c r="FP210" s="132"/>
      <c r="FZ210" s="132"/>
      <c r="GJ210" s="132"/>
      <c r="GT210" s="132"/>
      <c r="HD210" s="132"/>
      <c r="HN210" s="132"/>
      <c r="HX210" s="132"/>
      <c r="IH210" s="132"/>
      <c r="IR210" s="132"/>
      <c r="JB210" s="132"/>
      <c r="JL210" s="132"/>
      <c r="JV210" s="132"/>
      <c r="KF210" s="132"/>
      <c r="KP210" s="132"/>
      <c r="KZ210" s="132"/>
    </row>
    <row xmlns:x14ac="http://schemas.microsoft.com/office/spreadsheetml/2009/9/ac" r="211" s="3" customFormat="true" x14ac:dyDescent="0.25">
      <c r="A211" s="425"/>
      <c r="B211" s="132"/>
      <c r="L211" s="132"/>
      <c r="V211" s="132"/>
      <c r="AF211" s="132"/>
      <c r="AP211" s="132"/>
      <c r="AZ211" s="132"/>
      <c r="BJ211" s="132"/>
      <c r="BT211" s="132"/>
      <c r="CD211" s="132"/>
      <c r="CN211" s="132"/>
      <c r="CX211" s="132"/>
      <c r="CY211" s="132"/>
      <c r="CZ211" s="132"/>
      <c r="DA211" s="132"/>
      <c r="DB211" s="132"/>
      <c r="DC211" s="132"/>
      <c r="DD211" s="132"/>
      <c r="DE211" s="132"/>
      <c r="DH211" s="132"/>
      <c r="DR211" s="132"/>
      <c r="EB211" s="132"/>
      <c r="EL211" s="132"/>
      <c r="EV211" s="132"/>
      <c r="FF211" s="132"/>
      <c r="FP211" s="132"/>
      <c r="FZ211" s="132"/>
      <c r="GJ211" s="132"/>
      <c r="GT211" s="132"/>
      <c r="HD211" s="132"/>
      <c r="HN211" s="132"/>
      <c r="HX211" s="132"/>
      <c r="IH211" s="132"/>
      <c r="IR211" s="132"/>
      <c r="JB211" s="132"/>
      <c r="JL211" s="132"/>
      <c r="JV211" s="132"/>
      <c r="KF211" s="132"/>
      <c r="KP211" s="132"/>
      <c r="KZ211" s="132"/>
    </row>
    <row xmlns:x14ac="http://schemas.microsoft.com/office/spreadsheetml/2009/9/ac" r="212" s="3" customFormat="true" x14ac:dyDescent="0.25">
      <c r="A212" s="425"/>
      <c r="B212" s="132"/>
      <c r="L212" s="132"/>
      <c r="V212" s="132"/>
      <c r="AF212" s="132"/>
      <c r="AP212" s="132"/>
      <c r="AZ212" s="132"/>
      <c r="BJ212" s="132"/>
      <c r="BT212" s="132"/>
      <c r="CD212" s="132"/>
      <c r="CN212" s="132"/>
      <c r="CX212" s="132"/>
      <c r="CY212" s="132"/>
      <c r="CZ212" s="132"/>
      <c r="DA212" s="132"/>
      <c r="DB212" s="132"/>
      <c r="DC212" s="132"/>
      <c r="DD212" s="132"/>
      <c r="DE212" s="132"/>
      <c r="DH212" s="132"/>
      <c r="DR212" s="132"/>
      <c r="EB212" s="132"/>
      <c r="EL212" s="132"/>
      <c r="EV212" s="132"/>
      <c r="FF212" s="132"/>
      <c r="FP212" s="132"/>
      <c r="FZ212" s="132"/>
      <c r="GJ212" s="132"/>
      <c r="GT212" s="132"/>
      <c r="HD212" s="132"/>
      <c r="HN212" s="132"/>
      <c r="HX212" s="132"/>
      <c r="IH212" s="132"/>
      <c r="IR212" s="132"/>
      <c r="JB212" s="132"/>
      <c r="JL212" s="132"/>
      <c r="JV212" s="132"/>
      <c r="KF212" s="132"/>
      <c r="KP212" s="132"/>
      <c r="KZ212" s="132"/>
    </row>
    <row xmlns:x14ac="http://schemas.microsoft.com/office/spreadsheetml/2009/9/ac" r="213" s="3" customFormat="true" x14ac:dyDescent="0.25">
      <c r="A213" s="425"/>
      <c r="B213" s="132"/>
      <c r="L213" s="132"/>
      <c r="V213" s="132"/>
      <c r="AF213" s="132"/>
      <c r="AP213" s="132"/>
      <c r="AZ213" s="132"/>
      <c r="BJ213" s="132"/>
      <c r="BT213" s="132"/>
      <c r="CD213" s="132"/>
      <c r="CN213" s="132"/>
      <c r="CX213" s="132"/>
      <c r="CY213" s="132"/>
      <c r="CZ213" s="132"/>
      <c r="DA213" s="132"/>
      <c r="DB213" s="132"/>
      <c r="DC213" s="132"/>
      <c r="DD213" s="132"/>
      <c r="DE213" s="132"/>
      <c r="DH213" s="132"/>
      <c r="DR213" s="132"/>
      <c r="EB213" s="132"/>
      <c r="EL213" s="132"/>
      <c r="EV213" s="132"/>
      <c r="FF213" s="132"/>
      <c r="FP213" s="132"/>
      <c r="FZ213" s="132"/>
      <c r="GJ213" s="132"/>
      <c r="GT213" s="132"/>
      <c r="HD213" s="132"/>
      <c r="HN213" s="132"/>
      <c r="HX213" s="132"/>
      <c r="IH213" s="132"/>
      <c r="IR213" s="132"/>
      <c r="JB213" s="132"/>
      <c r="JL213" s="132"/>
      <c r="JV213" s="132"/>
      <c r="KF213" s="132"/>
      <c r="KP213" s="132"/>
      <c r="KZ213" s="132"/>
    </row>
    <row xmlns:x14ac="http://schemas.microsoft.com/office/spreadsheetml/2009/9/ac" r="214" s="3" customFormat="true" x14ac:dyDescent="0.25">
      <c r="A214" s="425"/>
      <c r="B214" s="132"/>
      <c r="L214" s="132"/>
      <c r="V214" s="132"/>
      <c r="AF214" s="132"/>
      <c r="AP214" s="132"/>
      <c r="AZ214" s="132"/>
      <c r="BJ214" s="132"/>
      <c r="BT214" s="132"/>
      <c r="CD214" s="132"/>
      <c r="CN214" s="132"/>
      <c r="CX214" s="132"/>
      <c r="CY214" s="132"/>
      <c r="CZ214" s="132"/>
      <c r="DA214" s="132"/>
      <c r="DB214" s="132"/>
      <c r="DC214" s="132"/>
      <c r="DD214" s="132"/>
      <c r="DE214" s="132"/>
      <c r="DH214" s="132"/>
      <c r="DR214" s="132"/>
      <c r="EB214" s="132"/>
      <c r="EL214" s="132"/>
      <c r="EV214" s="132"/>
      <c r="FF214" s="132"/>
      <c r="FP214" s="132"/>
      <c r="FZ214" s="132"/>
      <c r="GJ214" s="132"/>
      <c r="GT214" s="132"/>
      <c r="HD214" s="132"/>
      <c r="HN214" s="132"/>
      <c r="HX214" s="132"/>
      <c r="IH214" s="132"/>
      <c r="IR214" s="132"/>
      <c r="JB214" s="132"/>
      <c r="JL214" s="132"/>
      <c r="JV214" s="132"/>
      <c r="KF214" s="132"/>
      <c r="KP214" s="132"/>
      <c r="KZ214" s="132"/>
    </row>
    <row xmlns:x14ac="http://schemas.microsoft.com/office/spreadsheetml/2009/9/ac" r="215" s="3" customFormat="true" x14ac:dyDescent="0.25">
      <c r="A215" s="425"/>
      <c r="B215" s="132"/>
      <c r="L215" s="132"/>
      <c r="V215" s="132"/>
      <c r="AF215" s="132"/>
      <c r="AP215" s="132"/>
      <c r="AZ215" s="132"/>
      <c r="BJ215" s="132"/>
      <c r="BT215" s="132"/>
      <c r="CD215" s="132"/>
      <c r="CN215" s="132"/>
      <c r="CX215" s="132"/>
      <c r="CY215" s="132"/>
      <c r="CZ215" s="132"/>
      <c r="DA215" s="132"/>
      <c r="DB215" s="132"/>
      <c r="DC215" s="132"/>
      <c r="DD215" s="132"/>
      <c r="DE215" s="132"/>
      <c r="DH215" s="132"/>
      <c r="DR215" s="132"/>
      <c r="EB215" s="132"/>
      <c r="EL215" s="132"/>
      <c r="EV215" s="132"/>
      <c r="FF215" s="132"/>
      <c r="FP215" s="132"/>
      <c r="FZ215" s="132"/>
      <c r="GJ215" s="132"/>
      <c r="GT215" s="132"/>
      <c r="HD215" s="132"/>
      <c r="HN215" s="132"/>
      <c r="HX215" s="132"/>
      <c r="IH215" s="132"/>
      <c r="IR215" s="132"/>
      <c r="JB215" s="132"/>
      <c r="JL215" s="132"/>
      <c r="JV215" s="132"/>
      <c r="KF215" s="132"/>
      <c r="KP215" s="132"/>
      <c r="KZ215" s="132"/>
    </row>
    <row xmlns:x14ac="http://schemas.microsoft.com/office/spreadsheetml/2009/9/ac" r="216" s="3" customFormat="true" x14ac:dyDescent="0.25">
      <c r="A216" s="425"/>
      <c r="B216" s="132"/>
      <c r="L216" s="132"/>
      <c r="V216" s="132"/>
      <c r="AF216" s="132"/>
      <c r="AP216" s="132"/>
      <c r="AZ216" s="132"/>
      <c r="BJ216" s="132"/>
      <c r="BT216" s="132"/>
      <c r="CD216" s="132"/>
      <c r="CN216" s="132"/>
      <c r="CX216" s="132"/>
      <c r="CY216" s="132"/>
      <c r="CZ216" s="132"/>
      <c r="DA216" s="132"/>
      <c r="DB216" s="132"/>
      <c r="DC216" s="132"/>
      <c r="DD216" s="132"/>
      <c r="DE216" s="132"/>
      <c r="DH216" s="132"/>
      <c r="DR216" s="132"/>
      <c r="EB216" s="132"/>
      <c r="EL216" s="132"/>
      <c r="EV216" s="132"/>
      <c r="FF216" s="132"/>
      <c r="FP216" s="132"/>
      <c r="FZ216" s="132"/>
      <c r="GJ216" s="132"/>
      <c r="GT216" s="132"/>
      <c r="HD216" s="132"/>
      <c r="HN216" s="132"/>
      <c r="HX216" s="132"/>
      <c r="IH216" s="132"/>
      <c r="IR216" s="132"/>
      <c r="JB216" s="132"/>
      <c r="JL216" s="132"/>
      <c r="JV216" s="132"/>
      <c r="KF216" s="132"/>
      <c r="KP216" s="132"/>
      <c r="KZ216" s="132"/>
    </row>
    <row xmlns:x14ac="http://schemas.microsoft.com/office/spreadsheetml/2009/9/ac" r="217" s="3" customFormat="true" x14ac:dyDescent="0.25">
      <c r="A217" s="425"/>
      <c r="B217" s="132"/>
      <c r="L217" s="132"/>
      <c r="V217" s="132"/>
      <c r="AF217" s="132"/>
      <c r="AP217" s="132"/>
      <c r="AZ217" s="132"/>
      <c r="BJ217" s="132"/>
      <c r="BT217" s="132"/>
      <c r="CD217" s="132"/>
      <c r="CN217" s="132"/>
      <c r="CX217" s="132"/>
      <c r="CY217" s="132"/>
      <c r="CZ217" s="132"/>
      <c r="DA217" s="132"/>
      <c r="DB217" s="132"/>
      <c r="DC217" s="132"/>
      <c r="DD217" s="132"/>
      <c r="DE217" s="132"/>
      <c r="DH217" s="132"/>
      <c r="DR217" s="132"/>
      <c r="EB217" s="132"/>
      <c r="EL217" s="132"/>
      <c r="EV217" s="132"/>
      <c r="FF217" s="132"/>
      <c r="FP217" s="132"/>
      <c r="FZ217" s="132"/>
      <c r="GJ217" s="132"/>
      <c r="GT217" s="132"/>
      <c r="HD217" s="132"/>
      <c r="HN217" s="132"/>
      <c r="HX217" s="132"/>
      <c r="IH217" s="132"/>
      <c r="IR217" s="132"/>
      <c r="JB217" s="132"/>
      <c r="JL217" s="132"/>
      <c r="JV217" s="132"/>
      <c r="KF217" s="132"/>
      <c r="KP217" s="132"/>
      <c r="KZ217" s="132"/>
    </row>
    <row xmlns:x14ac="http://schemas.microsoft.com/office/spreadsheetml/2009/9/ac" r="218" s="3" customFormat="true" x14ac:dyDescent="0.25">
      <c r="A218" s="425"/>
      <c r="B218" s="132"/>
      <c r="L218" s="132"/>
      <c r="V218" s="132"/>
      <c r="AF218" s="132"/>
      <c r="AP218" s="132"/>
      <c r="AZ218" s="132"/>
      <c r="BJ218" s="132"/>
      <c r="BT218" s="132"/>
      <c r="CD218" s="132"/>
      <c r="CN218" s="132"/>
      <c r="CX218" s="132"/>
      <c r="CY218" s="132"/>
      <c r="CZ218" s="132"/>
      <c r="DA218" s="132"/>
      <c r="DB218" s="132"/>
      <c r="DC218" s="132"/>
      <c r="DD218" s="132"/>
      <c r="DE218" s="132"/>
      <c r="DH218" s="132"/>
      <c r="DR218" s="132"/>
      <c r="EB218" s="132"/>
      <c r="EL218" s="132"/>
      <c r="EV218" s="132"/>
      <c r="FF218" s="132"/>
      <c r="FP218" s="132"/>
      <c r="FZ218" s="132"/>
      <c r="GJ218" s="132"/>
      <c r="GT218" s="132"/>
      <c r="HD218" s="132"/>
      <c r="HN218" s="132"/>
      <c r="HX218" s="132"/>
      <c r="IH218" s="132"/>
      <c r="IR218" s="132"/>
      <c r="JB218" s="132"/>
      <c r="JL218" s="132"/>
      <c r="JV218" s="132"/>
      <c r="KF218" s="132"/>
      <c r="KP218" s="132"/>
      <c r="KZ218" s="132"/>
    </row>
    <row xmlns:x14ac="http://schemas.microsoft.com/office/spreadsheetml/2009/9/ac" r="219" s="3" customFormat="true" x14ac:dyDescent="0.25">
      <c r="A219" s="425"/>
      <c r="B219" s="132"/>
      <c r="L219" s="132"/>
      <c r="V219" s="132"/>
      <c r="AF219" s="132"/>
      <c r="AP219" s="132"/>
      <c r="AZ219" s="132"/>
      <c r="BJ219" s="132"/>
      <c r="BT219" s="132"/>
      <c r="CD219" s="132"/>
      <c r="CN219" s="132"/>
      <c r="CX219" s="132"/>
      <c r="CY219" s="132"/>
      <c r="CZ219" s="132"/>
      <c r="DA219" s="132"/>
      <c r="DB219" s="132"/>
      <c r="DC219" s="132"/>
      <c r="DD219" s="132"/>
      <c r="DE219" s="132"/>
      <c r="DH219" s="132"/>
      <c r="DR219" s="132"/>
      <c r="EB219" s="132"/>
      <c r="EL219" s="132"/>
      <c r="EV219" s="132"/>
      <c r="FF219" s="132"/>
      <c r="FP219" s="132"/>
      <c r="FZ219" s="132"/>
      <c r="GJ219" s="132"/>
      <c r="GT219" s="132"/>
      <c r="HD219" s="132"/>
      <c r="HN219" s="132"/>
      <c r="HX219" s="132"/>
      <c r="IH219" s="132"/>
      <c r="IR219" s="132"/>
      <c r="JB219" s="132"/>
      <c r="JL219" s="132"/>
      <c r="JV219" s="132"/>
      <c r="KF219" s="132"/>
      <c r="KP219" s="132"/>
      <c r="KZ219" s="132"/>
    </row>
    <row xmlns:x14ac="http://schemas.microsoft.com/office/spreadsheetml/2009/9/ac" r="220" s="3" customFormat="true" x14ac:dyDescent="0.25">
      <c r="A220" s="425"/>
      <c r="B220" s="132"/>
      <c r="L220" s="132"/>
      <c r="V220" s="132"/>
      <c r="AF220" s="132"/>
      <c r="AP220" s="132"/>
      <c r="AZ220" s="132"/>
      <c r="BJ220" s="132"/>
      <c r="BT220" s="132"/>
      <c r="CD220" s="132"/>
      <c r="CN220" s="132"/>
      <c r="CX220" s="132"/>
      <c r="CY220" s="132"/>
      <c r="CZ220" s="132"/>
      <c r="DA220" s="132"/>
      <c r="DB220" s="132"/>
      <c r="DC220" s="132"/>
      <c r="DD220" s="132"/>
      <c r="DE220" s="132"/>
      <c r="DH220" s="132"/>
      <c r="DR220" s="132"/>
      <c r="EB220" s="132"/>
      <c r="EL220" s="132"/>
      <c r="EV220" s="132"/>
      <c r="FF220" s="132"/>
      <c r="FP220" s="132"/>
      <c r="FZ220" s="132"/>
      <c r="GJ220" s="132"/>
      <c r="GT220" s="132"/>
      <c r="HD220" s="132"/>
      <c r="HN220" s="132"/>
      <c r="HX220" s="132"/>
      <c r="IH220" s="132"/>
      <c r="IR220" s="132"/>
      <c r="JB220" s="132"/>
      <c r="JL220" s="132"/>
      <c r="JV220" s="132"/>
      <c r="KF220" s="132"/>
      <c r="KP220" s="132"/>
      <c r="KZ220" s="132"/>
    </row>
    <row xmlns:x14ac="http://schemas.microsoft.com/office/spreadsheetml/2009/9/ac" r="221" s="3" customFormat="true" x14ac:dyDescent="0.25">
      <c r="A221" s="425"/>
      <c r="B221" s="132"/>
      <c r="L221" s="132"/>
      <c r="V221" s="132"/>
      <c r="AF221" s="132"/>
      <c r="AP221" s="132"/>
      <c r="AZ221" s="132"/>
      <c r="BJ221" s="132"/>
      <c r="BT221" s="132"/>
      <c r="CD221" s="132"/>
      <c r="CN221" s="132"/>
      <c r="CX221" s="132"/>
      <c r="CY221" s="132"/>
      <c r="CZ221" s="132"/>
      <c r="DA221" s="132"/>
      <c r="DB221" s="132"/>
      <c r="DC221" s="132"/>
      <c r="DD221" s="132"/>
      <c r="DE221" s="132"/>
      <c r="DH221" s="132"/>
      <c r="DR221" s="132"/>
      <c r="EB221" s="132"/>
      <c r="EL221" s="132"/>
      <c r="EV221" s="132"/>
      <c r="FF221" s="132"/>
      <c r="FP221" s="132"/>
      <c r="FZ221" s="132"/>
      <c r="GJ221" s="132"/>
      <c r="GT221" s="132"/>
      <c r="HD221" s="132"/>
      <c r="HN221" s="132"/>
      <c r="HX221" s="132"/>
      <c r="IH221" s="132"/>
      <c r="IR221" s="132"/>
      <c r="JB221" s="132"/>
      <c r="JL221" s="132"/>
      <c r="JV221" s="132"/>
      <c r="KF221" s="132"/>
      <c r="KP221" s="132"/>
      <c r="KZ221" s="132"/>
    </row>
    <row xmlns:x14ac="http://schemas.microsoft.com/office/spreadsheetml/2009/9/ac" r="222" s="3" customFormat="true" x14ac:dyDescent="0.25">
      <c r="A222" s="425"/>
      <c r="B222" s="132"/>
      <c r="L222" s="132"/>
      <c r="V222" s="132"/>
      <c r="AF222" s="132"/>
      <c r="AP222" s="132"/>
      <c r="AZ222" s="132"/>
      <c r="BJ222" s="132"/>
      <c r="BT222" s="132"/>
      <c r="CD222" s="132"/>
      <c r="CN222" s="132"/>
      <c r="CX222" s="132"/>
      <c r="CY222" s="132"/>
      <c r="CZ222" s="132"/>
      <c r="DA222" s="132"/>
      <c r="DB222" s="132"/>
      <c r="DC222" s="132"/>
      <c r="DD222" s="132"/>
      <c r="DE222" s="132"/>
      <c r="DH222" s="132"/>
      <c r="DR222" s="132"/>
      <c r="EB222" s="132"/>
      <c r="EL222" s="132"/>
      <c r="EV222" s="132"/>
      <c r="FF222" s="132"/>
      <c r="FP222" s="132"/>
      <c r="FZ222" s="132"/>
      <c r="GJ222" s="132"/>
      <c r="GT222" s="132"/>
      <c r="HD222" s="132"/>
      <c r="HN222" s="132"/>
      <c r="HX222" s="132"/>
      <c r="IH222" s="132"/>
      <c r="IR222" s="132"/>
      <c r="JB222" s="132"/>
      <c r="JL222" s="132"/>
      <c r="JV222" s="132"/>
      <c r="KF222" s="132"/>
      <c r="KP222" s="132"/>
      <c r="KZ222" s="132"/>
    </row>
    <row xmlns:x14ac="http://schemas.microsoft.com/office/spreadsheetml/2009/9/ac" r="223" s="3" customFormat="true" x14ac:dyDescent="0.25">
      <c r="A223" s="425"/>
      <c r="B223" s="132"/>
      <c r="L223" s="132"/>
      <c r="V223" s="132"/>
      <c r="AF223" s="132"/>
      <c r="AP223" s="132"/>
      <c r="AZ223" s="132"/>
      <c r="BJ223" s="132"/>
      <c r="BT223" s="132"/>
      <c r="CD223" s="132"/>
      <c r="CN223" s="132"/>
      <c r="CX223" s="132"/>
      <c r="CY223" s="132"/>
      <c r="CZ223" s="132"/>
      <c r="DA223" s="132"/>
      <c r="DB223" s="132"/>
      <c r="DC223" s="132"/>
      <c r="DD223" s="132"/>
      <c r="DE223" s="132"/>
      <c r="DH223" s="132"/>
      <c r="DR223" s="132"/>
      <c r="EB223" s="132"/>
      <c r="EL223" s="132"/>
      <c r="EV223" s="132"/>
      <c r="FF223" s="132"/>
      <c r="FP223" s="132"/>
      <c r="FZ223" s="132"/>
      <c r="GJ223" s="132"/>
      <c r="GT223" s="132"/>
      <c r="HD223" s="132"/>
      <c r="HN223" s="132"/>
      <c r="HX223" s="132"/>
      <c r="IH223" s="132"/>
      <c r="IR223" s="132"/>
      <c r="JB223" s="132"/>
      <c r="JL223" s="132"/>
      <c r="JV223" s="132"/>
      <c r="KF223" s="132"/>
      <c r="KP223" s="132"/>
      <c r="KZ223" s="132"/>
    </row>
    <row xmlns:x14ac="http://schemas.microsoft.com/office/spreadsheetml/2009/9/ac" r="224" s="3" customFormat="true" x14ac:dyDescent="0.25">
      <c r="A224" s="425"/>
      <c r="B224" s="132"/>
      <c r="L224" s="132"/>
      <c r="V224" s="132"/>
      <c r="AF224" s="132"/>
      <c r="AP224" s="132"/>
      <c r="AZ224" s="132"/>
      <c r="BJ224" s="132"/>
      <c r="BT224" s="132"/>
      <c r="CD224" s="132"/>
      <c r="CN224" s="132"/>
      <c r="CX224" s="132"/>
      <c r="CY224" s="132"/>
      <c r="CZ224" s="132"/>
      <c r="DA224" s="132"/>
      <c r="DB224" s="132"/>
      <c r="DC224" s="132"/>
      <c r="DD224" s="132"/>
      <c r="DE224" s="132"/>
      <c r="DH224" s="132"/>
      <c r="DR224" s="132"/>
      <c r="EB224" s="132"/>
      <c r="EL224" s="132"/>
      <c r="EV224" s="132"/>
      <c r="FF224" s="132"/>
      <c r="FP224" s="132"/>
      <c r="FZ224" s="132"/>
      <c r="GJ224" s="132"/>
      <c r="GT224" s="132"/>
      <c r="HD224" s="132"/>
      <c r="HN224" s="132"/>
      <c r="HX224" s="132"/>
      <c r="IH224" s="132"/>
      <c r="IR224" s="132"/>
      <c r="JB224" s="132"/>
      <c r="JL224" s="132"/>
      <c r="JV224" s="132"/>
      <c r="KF224" s="132"/>
      <c r="KP224" s="132"/>
      <c r="KZ224" s="132"/>
    </row>
    <row xmlns:x14ac="http://schemas.microsoft.com/office/spreadsheetml/2009/9/ac" r="225" s="3" customFormat="true" x14ac:dyDescent="0.25">
      <c r="A225" s="425"/>
      <c r="B225" s="132"/>
      <c r="L225" s="132"/>
      <c r="V225" s="132"/>
      <c r="AF225" s="132"/>
      <c r="AP225" s="132"/>
      <c r="AZ225" s="132"/>
      <c r="BJ225" s="132"/>
      <c r="BT225" s="132"/>
      <c r="CD225" s="132"/>
      <c r="CN225" s="132"/>
      <c r="CX225" s="132"/>
      <c r="CY225" s="132"/>
      <c r="CZ225" s="132"/>
      <c r="DA225" s="132"/>
      <c r="DB225" s="132"/>
      <c r="DC225" s="132"/>
      <c r="DD225" s="132"/>
      <c r="DE225" s="132"/>
      <c r="DH225" s="132"/>
      <c r="DR225" s="132"/>
      <c r="EB225" s="132"/>
      <c r="EL225" s="132"/>
      <c r="EV225" s="132"/>
      <c r="FF225" s="132"/>
      <c r="FP225" s="132"/>
      <c r="FZ225" s="132"/>
      <c r="GJ225" s="132"/>
      <c r="GT225" s="132"/>
      <c r="HD225" s="132"/>
      <c r="HN225" s="132"/>
      <c r="HX225" s="132"/>
      <c r="IH225" s="132"/>
      <c r="IR225" s="132"/>
      <c r="JB225" s="132"/>
      <c r="JL225" s="132"/>
      <c r="JV225" s="132"/>
      <c r="KF225" s="132"/>
      <c r="KP225" s="132"/>
      <c r="KZ225" s="132"/>
    </row>
    <row xmlns:x14ac="http://schemas.microsoft.com/office/spreadsheetml/2009/9/ac" r="226" s="3" customFormat="true" x14ac:dyDescent="0.25">
      <c r="A226" s="425"/>
      <c r="B226" s="132"/>
      <c r="L226" s="132"/>
      <c r="V226" s="132"/>
      <c r="AF226" s="132"/>
      <c r="AP226" s="132"/>
      <c r="AZ226" s="132"/>
      <c r="BJ226" s="132"/>
      <c r="BT226" s="132"/>
      <c r="CD226" s="132"/>
      <c r="CN226" s="132"/>
      <c r="CX226" s="132"/>
      <c r="CY226" s="132"/>
      <c r="CZ226" s="132"/>
      <c r="DA226" s="132"/>
      <c r="DB226" s="132"/>
      <c r="DC226" s="132"/>
      <c r="DD226" s="132"/>
      <c r="DE226" s="132"/>
      <c r="DH226" s="132"/>
      <c r="DR226" s="132"/>
      <c r="EB226" s="132"/>
      <c r="EL226" s="132"/>
      <c r="EV226" s="132"/>
      <c r="FF226" s="132"/>
      <c r="FP226" s="132"/>
      <c r="FZ226" s="132"/>
      <c r="GJ226" s="132"/>
      <c r="GT226" s="132"/>
      <c r="HD226" s="132"/>
      <c r="HN226" s="132"/>
      <c r="HX226" s="132"/>
      <c r="IH226" s="132"/>
      <c r="IR226" s="132"/>
      <c r="JB226" s="132"/>
      <c r="JL226" s="132"/>
      <c r="JV226" s="132"/>
      <c r="KF226" s="132"/>
      <c r="KP226" s="132"/>
      <c r="KZ226" s="132"/>
    </row>
    <row xmlns:x14ac="http://schemas.microsoft.com/office/spreadsheetml/2009/9/ac" r="227" s="3" customFormat="true" x14ac:dyDescent="0.25">
      <c r="A227" s="425"/>
      <c r="B227" s="132"/>
      <c r="L227" s="132"/>
      <c r="V227" s="132"/>
      <c r="AF227" s="132"/>
      <c r="AP227" s="132"/>
      <c r="AZ227" s="132"/>
      <c r="BJ227" s="132"/>
      <c r="BT227" s="132"/>
      <c r="CD227" s="132"/>
      <c r="CN227" s="132"/>
      <c r="CX227" s="132"/>
      <c r="CY227" s="132"/>
      <c r="CZ227" s="132"/>
      <c r="DA227" s="132"/>
      <c r="DB227" s="132"/>
      <c r="DC227" s="132"/>
      <c r="DD227" s="132"/>
      <c r="DE227" s="132"/>
      <c r="DH227" s="132"/>
      <c r="DR227" s="132"/>
      <c r="EB227" s="132"/>
      <c r="EL227" s="132"/>
      <c r="EV227" s="132"/>
      <c r="FF227" s="132"/>
      <c r="FP227" s="132"/>
      <c r="FZ227" s="132"/>
      <c r="GJ227" s="132"/>
      <c r="GT227" s="132"/>
      <c r="HD227" s="132"/>
      <c r="HN227" s="132"/>
      <c r="HX227" s="132"/>
      <c r="IH227" s="132"/>
      <c r="IR227" s="132"/>
      <c r="JB227" s="132"/>
      <c r="JL227" s="132"/>
      <c r="JV227" s="132"/>
      <c r="KF227" s="132"/>
      <c r="KP227" s="132"/>
      <c r="KZ227" s="132"/>
    </row>
    <row xmlns:x14ac="http://schemas.microsoft.com/office/spreadsheetml/2009/9/ac" r="228" s="3" customFormat="true" x14ac:dyDescent="0.25">
      <c r="A228" s="425"/>
      <c r="B228" s="132"/>
      <c r="L228" s="132"/>
      <c r="V228" s="132"/>
      <c r="AF228" s="132"/>
      <c r="AP228" s="132"/>
      <c r="AZ228" s="132"/>
      <c r="BJ228" s="132"/>
      <c r="BT228" s="132"/>
      <c r="CD228" s="132"/>
      <c r="CN228" s="132"/>
      <c r="CX228" s="132"/>
      <c r="CY228" s="132"/>
      <c r="CZ228" s="132"/>
      <c r="DA228" s="132"/>
      <c r="DB228" s="132"/>
      <c r="DC228" s="132"/>
      <c r="DD228" s="132"/>
      <c r="DE228" s="132"/>
      <c r="DH228" s="132"/>
      <c r="DR228" s="132"/>
      <c r="EB228" s="132"/>
      <c r="EL228" s="132"/>
      <c r="EV228" s="132"/>
      <c r="FF228" s="132"/>
      <c r="FP228" s="132"/>
      <c r="FZ228" s="132"/>
      <c r="GJ228" s="132"/>
      <c r="GT228" s="132"/>
      <c r="HD228" s="132"/>
      <c r="HN228" s="132"/>
      <c r="HX228" s="132"/>
      <c r="IH228" s="132"/>
      <c r="IR228" s="132"/>
      <c r="JB228" s="132"/>
      <c r="JL228" s="132"/>
      <c r="JV228" s="132"/>
      <c r="KF228" s="132"/>
      <c r="KP228" s="132"/>
      <c r="KZ228" s="132"/>
    </row>
    <row xmlns:x14ac="http://schemas.microsoft.com/office/spreadsheetml/2009/9/ac" r="229" s="3" customFormat="true" x14ac:dyDescent="0.25">
      <c r="A229" s="425"/>
      <c r="B229" s="132"/>
      <c r="L229" s="132"/>
      <c r="V229" s="132"/>
      <c r="AF229" s="132"/>
      <c r="AP229" s="132"/>
      <c r="AZ229" s="132"/>
      <c r="BJ229" s="132"/>
      <c r="BT229" s="132"/>
      <c r="CD229" s="132"/>
      <c r="CN229" s="132"/>
      <c r="CX229" s="132"/>
      <c r="CY229" s="132"/>
      <c r="CZ229" s="132"/>
      <c r="DA229" s="132"/>
      <c r="DB229" s="132"/>
      <c r="DC229" s="132"/>
      <c r="DD229" s="132"/>
      <c r="DE229" s="132"/>
      <c r="DH229" s="132"/>
      <c r="DR229" s="132"/>
      <c r="EB229" s="132"/>
      <c r="EL229" s="132"/>
      <c r="EV229" s="132"/>
      <c r="FF229" s="132"/>
      <c r="FP229" s="132"/>
      <c r="FZ229" s="132"/>
      <c r="GJ229" s="132"/>
      <c r="GT229" s="132"/>
      <c r="HD229" s="132"/>
      <c r="HN229" s="132"/>
      <c r="HX229" s="132"/>
      <c r="IH229" s="132"/>
      <c r="IR229" s="132"/>
      <c r="JB229" s="132"/>
      <c r="JL229" s="132"/>
      <c r="JV229" s="132"/>
      <c r="KF229" s="132"/>
      <c r="KP229" s="132"/>
      <c r="KZ229" s="132"/>
    </row>
    <row xmlns:x14ac="http://schemas.microsoft.com/office/spreadsheetml/2009/9/ac" r="230" s="3" customFormat="true" x14ac:dyDescent="0.25">
      <c r="A230" s="425"/>
      <c r="B230" s="132"/>
      <c r="L230" s="132"/>
      <c r="V230" s="132"/>
      <c r="AF230" s="132"/>
      <c r="AP230" s="132"/>
      <c r="AZ230" s="132"/>
      <c r="BJ230" s="132"/>
      <c r="BT230" s="132"/>
      <c r="CD230" s="132"/>
      <c r="CN230" s="132"/>
      <c r="CX230" s="132"/>
      <c r="CY230" s="132"/>
      <c r="CZ230" s="132"/>
      <c r="DA230" s="132"/>
      <c r="DB230" s="132"/>
      <c r="DC230" s="132"/>
      <c r="DD230" s="132"/>
      <c r="DE230" s="132"/>
      <c r="DH230" s="132"/>
      <c r="DR230" s="132"/>
      <c r="EB230" s="132"/>
      <c r="EL230" s="132"/>
      <c r="EV230" s="132"/>
      <c r="FF230" s="132"/>
      <c r="FP230" s="132"/>
      <c r="FZ230" s="132"/>
      <c r="GJ230" s="132"/>
      <c r="GT230" s="132"/>
      <c r="HD230" s="132"/>
      <c r="HN230" s="132"/>
      <c r="HX230" s="132"/>
      <c r="IH230" s="132"/>
      <c r="IR230" s="132"/>
      <c r="JB230" s="132"/>
      <c r="JL230" s="132"/>
      <c r="JV230" s="132"/>
      <c r="KF230" s="132"/>
      <c r="KP230" s="132"/>
      <c r="KZ230" s="132"/>
    </row>
    <row xmlns:x14ac="http://schemas.microsoft.com/office/spreadsheetml/2009/9/ac" r="231" s="3" customFormat="true" x14ac:dyDescent="0.25">
      <c r="A231" s="425"/>
      <c r="B231" s="132"/>
      <c r="L231" s="132"/>
      <c r="V231" s="132"/>
      <c r="AF231" s="132"/>
      <c r="AP231" s="132"/>
      <c r="AZ231" s="132"/>
      <c r="BJ231" s="132"/>
      <c r="BT231" s="132"/>
      <c r="CD231" s="132"/>
      <c r="CN231" s="132"/>
      <c r="CX231" s="132"/>
      <c r="CY231" s="132"/>
      <c r="CZ231" s="132"/>
      <c r="DA231" s="132"/>
      <c r="DB231" s="132"/>
      <c r="DC231" s="132"/>
      <c r="DD231" s="132"/>
      <c r="DE231" s="132"/>
      <c r="DH231" s="132"/>
      <c r="DR231" s="132"/>
      <c r="EB231" s="132"/>
      <c r="EL231" s="132"/>
      <c r="EV231" s="132"/>
      <c r="FF231" s="132"/>
      <c r="FP231" s="132"/>
      <c r="FZ231" s="132"/>
      <c r="GJ231" s="132"/>
      <c r="GT231" s="132"/>
      <c r="HD231" s="132"/>
      <c r="HN231" s="132"/>
      <c r="HX231" s="132"/>
      <c r="IH231" s="132"/>
      <c r="IR231" s="132"/>
      <c r="JB231" s="132"/>
      <c r="JL231" s="132"/>
      <c r="JV231" s="132"/>
      <c r="KF231" s="132"/>
      <c r="KP231" s="132"/>
      <c r="KZ231" s="132"/>
    </row>
    <row xmlns:x14ac="http://schemas.microsoft.com/office/spreadsheetml/2009/9/ac" r="232" s="3" customFormat="true" x14ac:dyDescent="0.25">
      <c r="A232" s="425"/>
      <c r="B232" s="132"/>
      <c r="L232" s="132"/>
      <c r="V232" s="132"/>
      <c r="AF232" s="132"/>
      <c r="AP232" s="132"/>
      <c r="AZ232" s="132"/>
      <c r="BJ232" s="132"/>
      <c r="BT232" s="132"/>
      <c r="CD232" s="132"/>
      <c r="CN232" s="132"/>
      <c r="CX232" s="132"/>
      <c r="CY232" s="132"/>
      <c r="CZ232" s="132"/>
      <c r="DA232" s="132"/>
      <c r="DB232" s="132"/>
      <c r="DC232" s="132"/>
      <c r="DD232" s="132"/>
      <c r="DE232" s="132"/>
      <c r="DH232" s="132"/>
      <c r="DR232" s="132"/>
      <c r="EB232" s="132"/>
      <c r="EL232" s="132"/>
      <c r="EV232" s="132"/>
      <c r="FF232" s="132"/>
      <c r="FP232" s="132"/>
      <c r="FZ232" s="132"/>
      <c r="GJ232" s="132"/>
      <c r="GT232" s="132"/>
      <c r="HD232" s="132"/>
      <c r="HN232" s="132"/>
      <c r="HX232" s="132"/>
      <c r="IH232" s="132"/>
      <c r="IR232" s="132"/>
      <c r="JB232" s="132"/>
      <c r="JL232" s="132"/>
      <c r="JV232" s="132"/>
      <c r="KF232" s="132"/>
      <c r="KP232" s="132"/>
      <c r="KZ232" s="132"/>
    </row>
    <row xmlns:x14ac="http://schemas.microsoft.com/office/spreadsheetml/2009/9/ac" r="233" s="3" customFormat="true" x14ac:dyDescent="0.25">
      <c r="A233" s="425"/>
      <c r="B233" s="132"/>
      <c r="L233" s="132"/>
      <c r="V233" s="132"/>
      <c r="AF233" s="132"/>
      <c r="AP233" s="132"/>
      <c r="AZ233" s="132"/>
      <c r="BJ233" s="132"/>
      <c r="BT233" s="132"/>
      <c r="CD233" s="132"/>
      <c r="CN233" s="132"/>
      <c r="CX233" s="132"/>
      <c r="CY233" s="132"/>
      <c r="CZ233" s="132"/>
      <c r="DA233" s="132"/>
      <c r="DB233" s="132"/>
      <c r="DC233" s="132"/>
      <c r="DD233" s="132"/>
      <c r="DE233" s="132"/>
      <c r="DH233" s="132"/>
      <c r="DR233" s="132"/>
      <c r="EB233" s="132"/>
      <c r="EL233" s="132"/>
      <c r="EV233" s="132"/>
      <c r="FF233" s="132"/>
      <c r="FP233" s="132"/>
      <c r="FZ233" s="132"/>
      <c r="GJ233" s="132"/>
      <c r="GT233" s="132"/>
      <c r="HD233" s="132"/>
      <c r="HN233" s="132"/>
      <c r="HX233" s="132"/>
      <c r="IH233" s="132"/>
      <c r="IR233" s="132"/>
      <c r="JB233" s="132"/>
      <c r="JL233" s="132"/>
      <c r="JV233" s="132"/>
      <c r="KF233" s="132"/>
      <c r="KP233" s="132"/>
      <c r="KZ233" s="132"/>
    </row>
    <row xmlns:x14ac="http://schemas.microsoft.com/office/spreadsheetml/2009/9/ac" r="234" s="3" customFormat="true" x14ac:dyDescent="0.25">
      <c r="A234" s="425"/>
      <c r="B234" s="132"/>
      <c r="L234" s="132"/>
      <c r="V234" s="132"/>
      <c r="AF234" s="132"/>
      <c r="AP234" s="132"/>
      <c r="AZ234" s="132"/>
      <c r="BJ234" s="132"/>
      <c r="BT234" s="132"/>
      <c r="CD234" s="132"/>
      <c r="CN234" s="132"/>
      <c r="CX234" s="132"/>
      <c r="CY234" s="132"/>
      <c r="CZ234" s="132"/>
      <c r="DA234" s="132"/>
      <c r="DB234" s="132"/>
      <c r="DC234" s="132"/>
      <c r="DD234" s="132"/>
      <c r="DE234" s="132"/>
      <c r="DH234" s="132"/>
      <c r="DR234" s="132"/>
      <c r="EB234" s="132"/>
      <c r="EL234" s="132"/>
      <c r="EV234" s="132"/>
      <c r="FF234" s="132"/>
      <c r="FP234" s="132"/>
      <c r="FZ234" s="132"/>
      <c r="GJ234" s="132"/>
      <c r="GT234" s="132"/>
      <c r="HD234" s="132"/>
      <c r="HN234" s="132"/>
      <c r="HX234" s="132"/>
      <c r="IH234" s="132"/>
      <c r="IR234" s="132"/>
      <c r="JB234" s="132"/>
      <c r="JL234" s="132"/>
      <c r="JV234" s="132"/>
      <c r="KF234" s="132"/>
      <c r="KP234" s="132"/>
      <c r="KZ234" s="132"/>
    </row>
    <row xmlns:x14ac="http://schemas.microsoft.com/office/spreadsheetml/2009/9/ac" r="235" s="3" customFormat="true" x14ac:dyDescent="0.25">
      <c r="A235" s="425"/>
      <c r="B235" s="132"/>
      <c r="L235" s="132"/>
      <c r="V235" s="132"/>
      <c r="AF235" s="132"/>
      <c r="AP235" s="132"/>
      <c r="AZ235" s="132"/>
      <c r="BJ235" s="132"/>
      <c r="BT235" s="132"/>
      <c r="CD235" s="132"/>
      <c r="CN235" s="132"/>
      <c r="CX235" s="132"/>
      <c r="CY235" s="132"/>
      <c r="CZ235" s="132"/>
      <c r="DA235" s="132"/>
      <c r="DB235" s="132"/>
      <c r="DC235" s="132"/>
      <c r="DD235" s="132"/>
      <c r="DE235" s="132"/>
      <c r="DH235" s="132"/>
      <c r="DR235" s="132"/>
      <c r="EB235" s="132"/>
      <c r="EL235" s="132"/>
      <c r="EV235" s="132"/>
      <c r="FF235" s="132"/>
      <c r="FP235" s="132"/>
      <c r="FZ235" s="132"/>
      <c r="GJ235" s="132"/>
      <c r="GT235" s="132"/>
      <c r="HD235" s="132"/>
      <c r="HN235" s="132"/>
      <c r="HX235" s="132"/>
      <c r="IH235" s="132"/>
      <c r="IR235" s="132"/>
      <c r="JB235" s="132"/>
      <c r="JL235" s="132"/>
      <c r="JV235" s="132"/>
      <c r="KF235" s="132"/>
      <c r="KP235" s="132"/>
      <c r="KZ235" s="132"/>
    </row>
    <row xmlns:x14ac="http://schemas.microsoft.com/office/spreadsheetml/2009/9/ac" r="236" s="3" customFormat="true" x14ac:dyDescent="0.25">
      <c r="A236" s="425"/>
      <c r="B236" s="132"/>
      <c r="L236" s="132"/>
      <c r="V236" s="132"/>
      <c r="AF236" s="132"/>
      <c r="AP236" s="132"/>
      <c r="AZ236" s="132"/>
      <c r="BJ236" s="132"/>
      <c r="BT236" s="132"/>
      <c r="CD236" s="132"/>
      <c r="CN236" s="132"/>
      <c r="CX236" s="132"/>
      <c r="CY236" s="132"/>
      <c r="CZ236" s="132"/>
      <c r="DA236" s="132"/>
      <c r="DB236" s="132"/>
      <c r="DC236" s="132"/>
      <c r="DD236" s="132"/>
      <c r="DE236" s="132"/>
      <c r="DH236" s="132"/>
      <c r="DR236" s="132"/>
      <c r="EB236" s="132"/>
      <c r="EL236" s="132"/>
      <c r="EV236" s="132"/>
      <c r="FF236" s="132"/>
      <c r="FP236" s="132"/>
      <c r="FZ236" s="132"/>
      <c r="GJ236" s="132"/>
      <c r="GT236" s="132"/>
      <c r="HD236" s="132"/>
      <c r="HN236" s="132"/>
      <c r="HX236" s="132"/>
      <c r="IH236" s="132"/>
      <c r="IR236" s="132"/>
      <c r="JB236" s="132"/>
      <c r="JL236" s="132"/>
      <c r="JV236" s="132"/>
      <c r="KF236" s="132"/>
      <c r="KP236" s="132"/>
      <c r="KZ236" s="132"/>
    </row>
    <row xmlns:x14ac="http://schemas.microsoft.com/office/spreadsheetml/2009/9/ac" r="237" s="3" customFormat="true" x14ac:dyDescent="0.25">
      <c r="A237" s="425"/>
      <c r="B237" s="132"/>
      <c r="L237" s="132"/>
      <c r="V237" s="132"/>
      <c r="AF237" s="132"/>
      <c r="AP237" s="132"/>
      <c r="AZ237" s="132"/>
      <c r="BJ237" s="132"/>
      <c r="BT237" s="132"/>
      <c r="CD237" s="132"/>
      <c r="CN237" s="132"/>
      <c r="CX237" s="132"/>
      <c r="CY237" s="132"/>
      <c r="CZ237" s="132"/>
      <c r="DA237" s="132"/>
      <c r="DB237" s="132"/>
      <c r="DC237" s="132"/>
      <c r="DD237" s="132"/>
      <c r="DE237" s="132"/>
      <c r="DH237" s="132"/>
      <c r="DR237" s="132"/>
      <c r="EB237" s="132"/>
      <c r="EL237" s="132"/>
      <c r="EV237" s="132"/>
      <c r="FF237" s="132"/>
      <c r="FP237" s="132"/>
      <c r="FZ237" s="132"/>
      <c r="GJ237" s="132"/>
      <c r="GT237" s="132"/>
      <c r="HD237" s="132"/>
      <c r="HN237" s="132"/>
      <c r="HX237" s="132"/>
      <c r="IH237" s="132"/>
      <c r="IR237" s="132"/>
      <c r="JB237" s="132"/>
      <c r="JL237" s="132"/>
      <c r="JV237" s="132"/>
      <c r="KF237" s="132"/>
      <c r="KP237" s="132"/>
      <c r="KZ237" s="132"/>
    </row>
    <row xmlns:x14ac="http://schemas.microsoft.com/office/spreadsheetml/2009/9/ac" r="238" s="3" customFormat="true" x14ac:dyDescent="0.25">
      <c r="A238" s="425"/>
      <c r="B238" s="132"/>
      <c r="L238" s="132"/>
      <c r="V238" s="132"/>
      <c r="AF238" s="132"/>
      <c r="AP238" s="132"/>
      <c r="AZ238" s="132"/>
      <c r="BJ238" s="132"/>
      <c r="BT238" s="132"/>
      <c r="CD238" s="132"/>
      <c r="CN238" s="132"/>
      <c r="CX238" s="132"/>
      <c r="CY238" s="132"/>
      <c r="CZ238" s="132"/>
      <c r="DA238" s="132"/>
      <c r="DB238" s="132"/>
      <c r="DC238" s="132"/>
      <c r="DD238" s="132"/>
      <c r="DE238" s="132"/>
      <c r="DH238" s="132"/>
      <c r="DR238" s="132"/>
      <c r="EB238" s="132"/>
      <c r="EL238" s="132"/>
      <c r="EV238" s="132"/>
      <c r="FF238" s="132"/>
      <c r="FP238" s="132"/>
      <c r="FZ238" s="132"/>
      <c r="GJ238" s="132"/>
      <c r="GT238" s="132"/>
      <c r="HD238" s="132"/>
      <c r="HN238" s="132"/>
      <c r="HX238" s="132"/>
      <c r="IH238" s="132"/>
      <c r="IR238" s="132"/>
      <c r="JB238" s="132"/>
      <c r="JL238" s="132"/>
      <c r="JV238" s="132"/>
      <c r="KF238" s="132"/>
      <c r="KP238" s="132"/>
      <c r="KZ238" s="132"/>
    </row>
    <row xmlns:x14ac="http://schemas.microsoft.com/office/spreadsheetml/2009/9/ac" r="239" s="3" customFormat="true" x14ac:dyDescent="0.25">
      <c r="A239" s="425"/>
      <c r="B239" s="132"/>
      <c r="L239" s="132"/>
      <c r="V239" s="132"/>
      <c r="AF239" s="132"/>
      <c r="AP239" s="132"/>
      <c r="AZ239" s="132"/>
      <c r="BJ239" s="132"/>
      <c r="BT239" s="132"/>
      <c r="CD239" s="132"/>
      <c r="CN239" s="132"/>
      <c r="CX239" s="132"/>
      <c r="CY239" s="132"/>
      <c r="CZ239" s="132"/>
      <c r="DA239" s="132"/>
      <c r="DB239" s="132"/>
      <c r="DC239" s="132"/>
      <c r="DD239" s="132"/>
      <c r="DE239" s="132"/>
      <c r="DH239" s="132"/>
      <c r="DR239" s="132"/>
      <c r="EB239" s="132"/>
      <c r="EL239" s="132"/>
      <c r="EV239" s="132"/>
      <c r="FF239" s="132"/>
      <c r="FP239" s="132"/>
      <c r="FZ239" s="132"/>
      <c r="GJ239" s="132"/>
      <c r="GT239" s="132"/>
      <c r="HD239" s="132"/>
      <c r="HN239" s="132"/>
      <c r="HX239" s="132"/>
      <c r="IH239" s="132"/>
      <c r="IR239" s="132"/>
      <c r="JB239" s="132"/>
      <c r="JL239" s="132"/>
      <c r="JV239" s="132"/>
      <c r="KF239" s="132"/>
      <c r="KP239" s="132"/>
      <c r="KZ239" s="132"/>
    </row>
    <row xmlns:x14ac="http://schemas.microsoft.com/office/spreadsheetml/2009/9/ac" r="240" s="3" customFormat="true" x14ac:dyDescent="0.25">
      <c r="A240" s="425"/>
      <c r="B240" s="132"/>
      <c r="L240" s="132"/>
      <c r="V240" s="132"/>
      <c r="AF240" s="132"/>
      <c r="AP240" s="132"/>
      <c r="AZ240" s="132"/>
      <c r="BJ240" s="132"/>
      <c r="BT240" s="132"/>
      <c r="CD240" s="132"/>
      <c r="CN240" s="132"/>
      <c r="CX240" s="132"/>
      <c r="CY240" s="132"/>
      <c r="CZ240" s="132"/>
      <c r="DA240" s="132"/>
      <c r="DB240" s="132"/>
      <c r="DC240" s="132"/>
      <c r="DD240" s="132"/>
      <c r="DE240" s="132"/>
      <c r="DH240" s="132"/>
      <c r="DR240" s="132"/>
      <c r="EB240" s="132"/>
      <c r="EL240" s="132"/>
      <c r="EV240" s="132"/>
      <c r="FF240" s="132"/>
      <c r="FP240" s="132"/>
      <c r="FZ240" s="132"/>
      <c r="GJ240" s="132"/>
      <c r="GT240" s="132"/>
      <c r="HD240" s="132"/>
      <c r="HN240" s="132"/>
      <c r="HX240" s="132"/>
      <c r="IH240" s="132"/>
      <c r="IR240" s="132"/>
      <c r="JB240" s="132"/>
      <c r="JL240" s="132"/>
      <c r="JV240" s="132"/>
      <c r="KF240" s="132"/>
      <c r="KP240" s="132"/>
      <c r="KZ240" s="132"/>
    </row>
    <row xmlns:x14ac="http://schemas.microsoft.com/office/spreadsheetml/2009/9/ac" r="241" s="3" customFormat="true" x14ac:dyDescent="0.25">
      <c r="A241" s="425"/>
      <c r="B241" s="132"/>
      <c r="L241" s="132"/>
      <c r="V241" s="132"/>
      <c r="AF241" s="132"/>
      <c r="AP241" s="132"/>
      <c r="AZ241" s="132"/>
      <c r="BJ241" s="132"/>
      <c r="BT241" s="132"/>
      <c r="CD241" s="132"/>
      <c r="CN241" s="132"/>
      <c r="CX241" s="132"/>
      <c r="CY241" s="132"/>
      <c r="CZ241" s="132"/>
      <c r="DA241" s="132"/>
      <c r="DB241" s="132"/>
      <c r="DC241" s="132"/>
      <c r="DD241" s="132"/>
      <c r="DE241" s="132"/>
      <c r="DH241" s="132"/>
      <c r="DR241" s="132"/>
      <c r="EB241" s="132"/>
      <c r="EL241" s="132"/>
      <c r="EV241" s="132"/>
      <c r="FF241" s="132"/>
      <c r="FP241" s="132"/>
      <c r="FZ241" s="132"/>
      <c r="GJ241" s="132"/>
      <c r="GT241" s="132"/>
      <c r="HD241" s="132"/>
      <c r="HN241" s="132"/>
      <c r="HX241" s="132"/>
      <c r="IH241" s="132"/>
      <c r="IR241" s="132"/>
      <c r="JB241" s="132"/>
      <c r="JL241" s="132"/>
      <c r="JV241" s="132"/>
      <c r="KF241" s="132"/>
      <c r="KP241" s="132"/>
      <c r="KZ241" s="132"/>
    </row>
    <row xmlns:x14ac="http://schemas.microsoft.com/office/spreadsheetml/2009/9/ac" r="242" s="3" customFormat="true" x14ac:dyDescent="0.25">
      <c r="A242" s="425"/>
      <c r="B242" s="132"/>
      <c r="L242" s="132"/>
      <c r="V242" s="132"/>
      <c r="AF242" s="132"/>
      <c r="AP242" s="132"/>
      <c r="AZ242" s="132"/>
      <c r="BJ242" s="132"/>
      <c r="BT242" s="132"/>
      <c r="CD242" s="132"/>
      <c r="CN242" s="132"/>
      <c r="CX242" s="132"/>
      <c r="CY242" s="132"/>
      <c r="CZ242" s="132"/>
      <c r="DA242" s="132"/>
      <c r="DB242" s="132"/>
      <c r="DC242" s="132"/>
      <c r="DD242" s="132"/>
      <c r="DE242" s="132"/>
      <c r="DH242" s="132"/>
      <c r="DR242" s="132"/>
      <c r="EB242" s="132"/>
      <c r="EL242" s="132"/>
      <c r="EV242" s="132"/>
      <c r="FF242" s="132"/>
      <c r="FP242" s="132"/>
      <c r="FZ242" s="132"/>
      <c r="GJ242" s="132"/>
      <c r="GT242" s="132"/>
      <c r="HD242" s="132"/>
      <c r="HN242" s="132"/>
      <c r="HX242" s="132"/>
      <c r="IH242" s="132"/>
      <c r="IR242" s="132"/>
      <c r="JB242" s="132"/>
      <c r="JL242" s="132"/>
      <c r="JV242" s="132"/>
      <c r="KF242" s="132"/>
      <c r="KP242" s="132"/>
      <c r="KZ242" s="132"/>
    </row>
    <row xmlns:x14ac="http://schemas.microsoft.com/office/spreadsheetml/2009/9/ac" r="243" s="3" customFormat="true" x14ac:dyDescent="0.25">
      <c r="A243" s="425"/>
      <c r="B243" s="132"/>
      <c r="L243" s="132"/>
      <c r="V243" s="132"/>
      <c r="AF243" s="132"/>
      <c r="AP243" s="132"/>
      <c r="AZ243" s="132"/>
      <c r="BJ243" s="132"/>
      <c r="BT243" s="132"/>
      <c r="CD243" s="132"/>
      <c r="CN243" s="132"/>
      <c r="CX243" s="132"/>
      <c r="CY243" s="132"/>
      <c r="CZ243" s="132"/>
      <c r="DA243" s="132"/>
      <c r="DB243" s="132"/>
      <c r="DC243" s="132"/>
      <c r="DD243" s="132"/>
      <c r="DE243" s="132"/>
      <c r="DH243" s="132"/>
      <c r="DR243" s="132"/>
      <c r="EB243" s="132"/>
      <c r="EL243" s="132"/>
      <c r="EV243" s="132"/>
      <c r="FF243" s="132"/>
      <c r="FP243" s="132"/>
      <c r="FZ243" s="132"/>
      <c r="GJ243" s="132"/>
      <c r="GT243" s="132"/>
      <c r="HD243" s="132"/>
      <c r="HN243" s="132"/>
      <c r="HX243" s="132"/>
      <c r="IH243" s="132"/>
      <c r="IR243" s="132"/>
      <c r="JB243" s="132"/>
      <c r="JL243" s="132"/>
      <c r="JV243" s="132"/>
      <c r="KF243" s="132"/>
      <c r="KP243" s="132"/>
      <c r="KZ243" s="132"/>
    </row>
    <row xmlns:x14ac="http://schemas.microsoft.com/office/spreadsheetml/2009/9/ac" r="244" s="3" customFormat="true" x14ac:dyDescent="0.25">
      <c r="A244" s="425"/>
      <c r="B244" s="132"/>
      <c r="L244" s="132"/>
      <c r="V244" s="132"/>
      <c r="AF244" s="132"/>
      <c r="AP244" s="132"/>
      <c r="AZ244" s="132"/>
      <c r="BJ244" s="132"/>
      <c r="BT244" s="132"/>
      <c r="CD244" s="132"/>
      <c r="CN244" s="132"/>
      <c r="CX244" s="132"/>
      <c r="CY244" s="132"/>
      <c r="CZ244" s="132"/>
      <c r="DA244" s="132"/>
      <c r="DB244" s="132"/>
      <c r="DC244" s="132"/>
      <c r="DD244" s="132"/>
      <c r="DE244" s="132"/>
      <c r="DH244" s="132"/>
      <c r="DR244" s="132"/>
      <c r="EB244" s="132"/>
      <c r="EL244" s="132"/>
      <c r="EV244" s="132"/>
      <c r="FF244" s="132"/>
      <c r="FP244" s="132"/>
      <c r="FZ244" s="132"/>
      <c r="GJ244" s="132"/>
      <c r="GT244" s="132"/>
      <c r="HD244" s="132"/>
      <c r="HN244" s="132"/>
      <c r="HX244" s="132"/>
      <c r="IH244" s="132"/>
      <c r="IR244" s="132"/>
      <c r="JB244" s="132"/>
      <c r="JL244" s="132"/>
      <c r="JV244" s="132"/>
      <c r="KF244" s="132"/>
      <c r="KP244" s="132"/>
      <c r="KZ244" s="132"/>
    </row>
    <row xmlns:x14ac="http://schemas.microsoft.com/office/spreadsheetml/2009/9/ac" r="245" s="3" customFormat="true" x14ac:dyDescent="0.25">
      <c r="A245" s="425"/>
      <c r="B245" s="132"/>
      <c r="L245" s="132"/>
      <c r="V245" s="132"/>
      <c r="AF245" s="132"/>
      <c r="AP245" s="132"/>
      <c r="AZ245" s="132"/>
      <c r="BJ245" s="132"/>
      <c r="BT245" s="132"/>
      <c r="CD245" s="132"/>
      <c r="CN245" s="132"/>
      <c r="CX245" s="132"/>
      <c r="CY245" s="132"/>
      <c r="CZ245" s="132"/>
      <c r="DA245" s="132"/>
      <c r="DB245" s="132"/>
      <c r="DC245" s="132"/>
      <c r="DD245" s="132"/>
      <c r="DE245" s="132"/>
      <c r="DH245" s="132"/>
      <c r="DR245" s="132"/>
      <c r="EB245" s="132"/>
      <c r="EL245" s="132"/>
      <c r="EV245" s="132"/>
      <c r="FF245" s="132"/>
      <c r="FP245" s="132"/>
      <c r="FZ245" s="132"/>
      <c r="GJ245" s="132"/>
      <c r="GT245" s="132"/>
      <c r="HD245" s="132"/>
      <c r="HN245" s="132"/>
      <c r="HX245" s="132"/>
      <c r="IH245" s="132"/>
      <c r="IR245" s="132"/>
      <c r="JB245" s="132"/>
      <c r="JL245" s="132"/>
      <c r="JV245" s="132"/>
      <c r="KF245" s="132"/>
      <c r="KP245" s="132"/>
      <c r="KZ245" s="132"/>
    </row>
    <row xmlns:x14ac="http://schemas.microsoft.com/office/spreadsheetml/2009/9/ac" r="246" s="3" customFormat="true" x14ac:dyDescent="0.25">
      <c r="A246" s="425"/>
      <c r="B246" s="132"/>
      <c r="L246" s="132"/>
      <c r="V246" s="132"/>
      <c r="AF246" s="132"/>
      <c r="AP246" s="132"/>
      <c r="AZ246" s="132"/>
      <c r="BJ246" s="132"/>
      <c r="BT246" s="132"/>
      <c r="CD246" s="132"/>
      <c r="CN246" s="132"/>
      <c r="CX246" s="132"/>
      <c r="CY246" s="132"/>
      <c r="CZ246" s="132"/>
      <c r="DA246" s="132"/>
      <c r="DB246" s="132"/>
      <c r="DC246" s="132"/>
      <c r="DD246" s="132"/>
      <c r="DE246" s="132"/>
      <c r="DH246" s="132"/>
      <c r="DR246" s="132"/>
      <c r="EB246" s="132"/>
      <c r="EL246" s="132"/>
      <c r="EV246" s="132"/>
      <c r="FF246" s="132"/>
      <c r="FP246" s="132"/>
      <c r="FZ246" s="132"/>
      <c r="GJ246" s="132"/>
      <c r="GT246" s="132"/>
      <c r="HD246" s="132"/>
      <c r="HN246" s="132"/>
      <c r="HX246" s="132"/>
      <c r="IH246" s="132"/>
      <c r="IR246" s="132"/>
      <c r="JB246" s="132"/>
      <c r="JL246" s="132"/>
      <c r="JV246" s="132"/>
      <c r="KF246" s="132"/>
      <c r="KP246" s="132"/>
      <c r="KZ246" s="132"/>
    </row>
    <row xmlns:x14ac="http://schemas.microsoft.com/office/spreadsheetml/2009/9/ac" r="247" s="3" customFormat="true" x14ac:dyDescent="0.25">
      <c r="A247" s="425"/>
      <c r="B247" s="132"/>
      <c r="L247" s="132"/>
      <c r="V247" s="132"/>
      <c r="AF247" s="132"/>
      <c r="AP247" s="132"/>
      <c r="AZ247" s="132"/>
      <c r="BJ247" s="132"/>
      <c r="BT247" s="132"/>
      <c r="CD247" s="132"/>
      <c r="CN247" s="132"/>
      <c r="CX247" s="132"/>
      <c r="CY247" s="132"/>
      <c r="CZ247" s="132"/>
      <c r="DA247" s="132"/>
      <c r="DB247" s="132"/>
      <c r="DC247" s="132"/>
      <c r="DD247" s="132"/>
      <c r="DE247" s="132"/>
      <c r="DH247" s="132"/>
      <c r="DR247" s="132"/>
      <c r="EB247" s="132"/>
      <c r="EL247" s="132"/>
      <c r="EV247" s="132"/>
      <c r="FF247" s="132"/>
      <c r="FP247" s="132"/>
      <c r="FZ247" s="132"/>
      <c r="GJ247" s="132"/>
      <c r="GT247" s="132"/>
      <c r="HD247" s="132"/>
      <c r="HN247" s="132"/>
      <c r="HX247" s="132"/>
      <c r="IH247" s="132"/>
      <c r="IR247" s="132"/>
      <c r="JB247" s="132"/>
      <c r="JL247" s="132"/>
      <c r="JV247" s="132"/>
      <c r="KF247" s="132"/>
      <c r="KP247" s="132"/>
      <c r="KZ247" s="132"/>
    </row>
    <row xmlns:x14ac="http://schemas.microsoft.com/office/spreadsheetml/2009/9/ac" r="248" s="3" customFormat="true" x14ac:dyDescent="0.25">
      <c r="A248" s="425"/>
      <c r="B248" s="132"/>
      <c r="L248" s="132"/>
      <c r="V248" s="132"/>
      <c r="AF248" s="132"/>
      <c r="AP248" s="132"/>
      <c r="AZ248" s="132"/>
      <c r="BJ248" s="132"/>
      <c r="BT248" s="132"/>
      <c r="CD248" s="132"/>
      <c r="CN248" s="132"/>
      <c r="CX248" s="132"/>
      <c r="CY248" s="132"/>
      <c r="CZ248" s="132"/>
      <c r="DA248" s="132"/>
      <c r="DB248" s="132"/>
      <c r="DC248" s="132"/>
      <c r="DD248" s="132"/>
      <c r="DE248" s="132"/>
      <c r="DH248" s="132"/>
      <c r="DR248" s="132"/>
      <c r="EB248" s="132"/>
      <c r="EL248" s="132"/>
      <c r="EV248" s="132"/>
      <c r="FF248" s="132"/>
      <c r="FP248" s="132"/>
      <c r="FZ248" s="132"/>
      <c r="GJ248" s="132"/>
      <c r="GT248" s="132"/>
      <c r="HD248" s="132"/>
      <c r="HN248" s="132"/>
      <c r="HX248" s="132"/>
      <c r="IH248" s="132"/>
      <c r="IR248" s="132"/>
      <c r="JB248" s="132"/>
      <c r="JL248" s="132"/>
      <c r="JV248" s="132"/>
      <c r="KF248" s="132"/>
      <c r="KP248" s="132"/>
      <c r="KZ248" s="132"/>
    </row>
    <row xmlns:x14ac="http://schemas.microsoft.com/office/spreadsheetml/2009/9/ac" r="249" s="3" customFormat="true" x14ac:dyDescent="0.25">
      <c r="A249" s="425"/>
      <c r="B249" s="132"/>
      <c r="L249" s="132"/>
      <c r="V249" s="132"/>
      <c r="AF249" s="132"/>
      <c r="AP249" s="132"/>
      <c r="AZ249" s="132"/>
      <c r="BJ249" s="132"/>
      <c r="BT249" s="132"/>
      <c r="CD249" s="132"/>
      <c r="CN249" s="132"/>
      <c r="CX249" s="132"/>
      <c r="CY249" s="132"/>
      <c r="CZ249" s="132"/>
      <c r="DA249" s="132"/>
      <c r="DB249" s="132"/>
      <c r="DC249" s="132"/>
      <c r="DD249" s="132"/>
      <c r="DE249" s="132"/>
      <c r="DH249" s="132"/>
      <c r="DR249" s="132"/>
      <c r="EB249" s="132"/>
      <c r="EL249" s="132"/>
      <c r="EV249" s="132"/>
      <c r="FF249" s="132"/>
      <c r="FP249" s="132"/>
      <c r="FZ249" s="132"/>
      <c r="GJ249" s="132"/>
      <c r="GT249" s="132"/>
      <c r="HD249" s="132"/>
      <c r="HN249" s="132"/>
      <c r="HX249" s="132"/>
      <c r="IH249" s="132"/>
      <c r="IR249" s="132"/>
      <c r="JB249" s="132"/>
      <c r="JL249" s="132"/>
      <c r="JV249" s="132"/>
      <c r="KF249" s="132"/>
      <c r="KP249" s="132"/>
      <c r="KZ249" s="132"/>
    </row>
    <row xmlns:x14ac="http://schemas.microsoft.com/office/spreadsheetml/2009/9/ac" r="250" s="3" customFormat="true" x14ac:dyDescent="0.25">
      <c r="A250" s="425"/>
      <c r="B250" s="132"/>
      <c r="L250" s="132"/>
      <c r="V250" s="132"/>
      <c r="AF250" s="132"/>
      <c r="AP250" s="132"/>
      <c r="AZ250" s="132"/>
      <c r="BJ250" s="132"/>
      <c r="BT250" s="132"/>
      <c r="CD250" s="132"/>
      <c r="CN250" s="132"/>
      <c r="CX250" s="132"/>
      <c r="CY250" s="132"/>
      <c r="CZ250" s="132"/>
      <c r="DA250" s="132"/>
      <c r="DB250" s="132"/>
      <c r="DC250" s="132"/>
      <c r="DD250" s="132"/>
      <c r="DE250" s="132"/>
      <c r="DH250" s="132"/>
      <c r="DR250" s="132"/>
      <c r="EB250" s="132"/>
      <c r="EL250" s="132"/>
      <c r="EV250" s="132"/>
      <c r="FF250" s="132"/>
      <c r="FP250" s="132"/>
      <c r="FZ250" s="132"/>
      <c r="GJ250" s="132"/>
      <c r="GT250" s="132"/>
      <c r="HD250" s="132"/>
      <c r="HN250" s="132"/>
      <c r="HX250" s="132"/>
      <c r="IH250" s="132"/>
      <c r="IR250" s="132"/>
      <c r="JB250" s="132"/>
      <c r="JL250" s="132"/>
      <c r="JV250" s="132"/>
      <c r="KF250" s="132"/>
      <c r="KP250" s="132"/>
      <c r="KZ250" s="132"/>
    </row>
    <row xmlns:x14ac="http://schemas.microsoft.com/office/spreadsheetml/2009/9/ac" r="251" s="3" customFormat="true" x14ac:dyDescent="0.25">
      <c r="A251" s="425"/>
      <c r="B251" s="132"/>
      <c r="L251" s="132"/>
      <c r="V251" s="132"/>
      <c r="AF251" s="132"/>
      <c r="AP251" s="132"/>
      <c r="AZ251" s="132"/>
      <c r="BJ251" s="132"/>
      <c r="BT251" s="132"/>
      <c r="CD251" s="132"/>
      <c r="CN251" s="132"/>
      <c r="CX251" s="132"/>
      <c r="CY251" s="132"/>
      <c r="CZ251" s="132"/>
      <c r="DA251" s="132"/>
      <c r="DB251" s="132"/>
      <c r="DC251" s="132"/>
      <c r="DD251" s="132"/>
      <c r="DE251" s="132"/>
      <c r="DH251" s="132"/>
      <c r="DR251" s="132"/>
      <c r="EB251" s="132"/>
      <c r="EL251" s="132"/>
      <c r="EV251" s="132"/>
      <c r="FF251" s="132"/>
      <c r="FP251" s="132"/>
      <c r="FZ251" s="132"/>
      <c r="GJ251" s="132"/>
      <c r="GT251" s="132"/>
      <c r="HD251" s="132"/>
      <c r="HN251" s="132"/>
      <c r="HX251" s="132"/>
      <c r="IH251" s="132"/>
      <c r="IR251" s="132"/>
      <c r="JB251" s="132"/>
      <c r="JL251" s="132"/>
      <c r="JV251" s="132"/>
      <c r="KF251" s="132"/>
      <c r="KP251" s="132"/>
      <c r="KZ251" s="132"/>
    </row>
    <row xmlns:x14ac="http://schemas.microsoft.com/office/spreadsheetml/2009/9/ac" r="252" s="3" customFormat="true" x14ac:dyDescent="0.25">
      <c r="A252" s="425"/>
      <c r="B252" s="132"/>
      <c r="L252" s="132"/>
      <c r="V252" s="132"/>
      <c r="AF252" s="132"/>
      <c r="AP252" s="132"/>
      <c r="AZ252" s="132"/>
      <c r="BJ252" s="132"/>
      <c r="BT252" s="132"/>
      <c r="CD252" s="132"/>
      <c r="CN252" s="132"/>
      <c r="CX252" s="132"/>
      <c r="CY252" s="132"/>
      <c r="CZ252" s="132"/>
      <c r="DA252" s="132"/>
      <c r="DB252" s="132"/>
      <c r="DC252" s="132"/>
      <c r="DD252" s="132"/>
      <c r="DE252" s="132"/>
      <c r="DH252" s="132"/>
      <c r="DR252" s="132"/>
      <c r="EB252" s="132"/>
      <c r="EL252" s="132"/>
      <c r="EV252" s="132"/>
      <c r="FF252" s="132"/>
      <c r="FP252" s="132"/>
      <c r="FZ252" s="132"/>
      <c r="GJ252" s="132"/>
      <c r="GT252" s="132"/>
      <c r="HD252" s="132"/>
      <c r="HN252" s="132"/>
      <c r="HX252" s="132"/>
      <c r="IH252" s="132"/>
      <c r="IR252" s="132"/>
      <c r="JB252" s="132"/>
      <c r="JL252" s="132"/>
      <c r="JV252" s="132"/>
      <c r="KF252" s="132"/>
      <c r="KP252" s="132"/>
      <c r="KZ252" s="132"/>
    </row>
    <row xmlns:x14ac="http://schemas.microsoft.com/office/spreadsheetml/2009/9/ac" r="253" s="3" customFormat="true" x14ac:dyDescent="0.25">
      <c r="A253" s="425"/>
      <c r="B253" s="132"/>
      <c r="L253" s="132"/>
      <c r="V253" s="132"/>
      <c r="AF253" s="132"/>
      <c r="AP253" s="132"/>
      <c r="AZ253" s="132"/>
      <c r="BJ253" s="132"/>
      <c r="BT253" s="132"/>
      <c r="CD253" s="132"/>
      <c r="CN253" s="132"/>
      <c r="CX253" s="132"/>
      <c r="CY253" s="132"/>
      <c r="CZ253" s="132"/>
      <c r="DA253" s="132"/>
      <c r="DB253" s="132"/>
      <c r="DC253" s="132"/>
      <c r="DD253" s="132"/>
      <c r="DE253" s="132"/>
      <c r="DH253" s="132"/>
      <c r="DR253" s="132"/>
      <c r="EB253" s="132"/>
      <c r="EL253" s="132"/>
      <c r="EV253" s="132"/>
      <c r="FF253" s="132"/>
      <c r="FP253" s="132"/>
      <c r="FZ253" s="132"/>
      <c r="GJ253" s="132"/>
      <c r="GT253" s="132"/>
      <c r="HD253" s="132"/>
      <c r="HN253" s="132"/>
      <c r="HX253" s="132"/>
      <c r="IH253" s="132"/>
      <c r="IR253" s="132"/>
      <c r="JB253" s="132"/>
      <c r="JL253" s="132"/>
      <c r="JV253" s="132"/>
      <c r="KF253" s="132"/>
      <c r="KP253" s="132"/>
      <c r="KZ253" s="132"/>
    </row>
    <row xmlns:x14ac="http://schemas.microsoft.com/office/spreadsheetml/2009/9/ac" r="254" s="3" customFormat="true" x14ac:dyDescent="0.25">
      <c r="A254" s="425"/>
      <c r="B254" s="132"/>
      <c r="L254" s="132"/>
      <c r="V254" s="132"/>
      <c r="AF254" s="132"/>
      <c r="AP254" s="132"/>
      <c r="AZ254" s="132"/>
      <c r="BJ254" s="132"/>
      <c r="BT254" s="132"/>
      <c r="CD254" s="132"/>
      <c r="CN254" s="132"/>
      <c r="CX254" s="132"/>
      <c r="CY254" s="132"/>
      <c r="CZ254" s="132"/>
      <c r="DA254" s="132"/>
      <c r="DB254" s="132"/>
      <c r="DC254" s="132"/>
      <c r="DD254" s="132"/>
      <c r="DE254" s="132"/>
      <c r="DH254" s="132"/>
      <c r="DR254" s="132"/>
      <c r="EB254" s="132"/>
      <c r="EL254" s="132"/>
      <c r="EV254" s="132"/>
      <c r="FF254" s="132"/>
      <c r="FP254" s="132"/>
      <c r="FZ254" s="132"/>
      <c r="GJ254" s="132"/>
      <c r="GT254" s="132"/>
      <c r="HD254" s="132"/>
      <c r="HN254" s="132"/>
      <c r="HX254" s="132"/>
      <c r="IH254" s="132"/>
      <c r="IR254" s="132"/>
      <c r="JB254" s="132"/>
      <c r="JL254" s="132"/>
      <c r="JV254" s="132"/>
      <c r="KF254" s="132"/>
      <c r="KP254" s="132"/>
      <c r="KZ254" s="132"/>
    </row>
    <row xmlns:x14ac="http://schemas.microsoft.com/office/spreadsheetml/2009/9/ac" r="255" s="3" customFormat="true" x14ac:dyDescent="0.25">
      <c r="A255" s="425"/>
      <c r="B255" s="132"/>
      <c r="L255" s="132"/>
      <c r="V255" s="132"/>
      <c r="AF255" s="132"/>
      <c r="AP255" s="132"/>
      <c r="AZ255" s="132"/>
      <c r="BJ255" s="132"/>
      <c r="BT255" s="132"/>
      <c r="CD255" s="132"/>
      <c r="CN255" s="132"/>
      <c r="CX255" s="132"/>
      <c r="CY255" s="132"/>
      <c r="CZ255" s="132"/>
      <c r="DA255" s="132"/>
      <c r="DB255" s="132"/>
      <c r="DC255" s="132"/>
      <c r="DD255" s="132"/>
      <c r="DE255" s="132"/>
      <c r="DH255" s="132"/>
      <c r="DR255" s="132"/>
      <c r="EB255" s="132"/>
      <c r="EL255" s="132"/>
      <c r="EV255" s="132"/>
      <c r="FF255" s="132"/>
      <c r="FP255" s="132"/>
      <c r="FZ255" s="132"/>
      <c r="GJ255" s="132"/>
      <c r="GT255" s="132"/>
      <c r="HD255" s="132"/>
      <c r="HN255" s="132"/>
      <c r="HX255" s="132"/>
      <c r="IH255" s="132"/>
      <c r="IR255" s="132"/>
      <c r="JB255" s="132"/>
      <c r="JL255" s="132"/>
      <c r="JV255" s="132"/>
      <c r="KF255" s="132"/>
      <c r="KP255" s="132"/>
      <c r="KZ255" s="132"/>
    </row>
    <row xmlns:x14ac="http://schemas.microsoft.com/office/spreadsheetml/2009/9/ac" r="256" s="3" customFormat="true" x14ac:dyDescent="0.25">
      <c r="A256" s="425"/>
      <c r="B256" s="132"/>
      <c r="L256" s="132"/>
      <c r="V256" s="132"/>
      <c r="AF256" s="132"/>
      <c r="AP256" s="132"/>
      <c r="AZ256" s="132"/>
      <c r="BJ256" s="132"/>
      <c r="BT256" s="132"/>
      <c r="CD256" s="132"/>
      <c r="CN256" s="132"/>
      <c r="CX256" s="132"/>
      <c r="CY256" s="132"/>
      <c r="CZ256" s="132"/>
      <c r="DA256" s="132"/>
      <c r="DB256" s="132"/>
      <c r="DC256" s="132"/>
      <c r="DD256" s="132"/>
      <c r="DE256" s="132"/>
      <c r="DH256" s="132"/>
      <c r="DR256" s="132"/>
      <c r="EB256" s="132"/>
      <c r="EL256" s="132"/>
      <c r="EV256" s="132"/>
      <c r="FF256" s="132"/>
      <c r="FP256" s="132"/>
      <c r="FZ256" s="132"/>
      <c r="GJ256" s="132"/>
      <c r="GT256" s="132"/>
      <c r="HD256" s="132"/>
      <c r="HN256" s="132"/>
      <c r="HX256" s="132"/>
      <c r="IH256" s="132"/>
      <c r="IR256" s="132"/>
      <c r="JB256" s="132"/>
      <c r="JL256" s="132"/>
      <c r="JV256" s="132"/>
      <c r="KF256" s="132"/>
      <c r="KP256" s="132"/>
      <c r="KZ256" s="132"/>
    </row>
    <row xmlns:x14ac="http://schemas.microsoft.com/office/spreadsheetml/2009/9/ac" r="257" s="3" customFormat="true" x14ac:dyDescent="0.25">
      <c r="A257" s="425"/>
      <c r="B257" s="132"/>
      <c r="L257" s="132"/>
      <c r="V257" s="132"/>
      <c r="AF257" s="132"/>
      <c r="AP257" s="132"/>
      <c r="AZ257" s="132"/>
      <c r="BJ257" s="132"/>
      <c r="BT257" s="132"/>
      <c r="CD257" s="132"/>
      <c r="CN257" s="132"/>
      <c r="CX257" s="132"/>
      <c r="CY257" s="132"/>
      <c r="CZ257" s="132"/>
      <c r="DA257" s="132"/>
      <c r="DB257" s="132"/>
      <c r="DC257" s="132"/>
      <c r="DD257" s="132"/>
      <c r="DE257" s="132"/>
      <c r="DH257" s="132"/>
      <c r="DR257" s="132"/>
      <c r="EB257" s="132"/>
      <c r="EL257" s="132"/>
      <c r="EV257" s="132"/>
      <c r="FF257" s="132"/>
      <c r="FP257" s="132"/>
      <c r="FZ257" s="132"/>
      <c r="GJ257" s="132"/>
      <c r="GT257" s="132"/>
      <c r="HD257" s="132"/>
      <c r="HN257" s="132"/>
      <c r="HX257" s="132"/>
      <c r="IH257" s="132"/>
      <c r="IR257" s="132"/>
      <c r="JB257" s="132"/>
      <c r="JL257" s="132"/>
      <c r="JV257" s="132"/>
      <c r="KF257" s="132"/>
      <c r="KP257" s="132"/>
      <c r="KZ257" s="132"/>
    </row>
    <row xmlns:x14ac="http://schemas.microsoft.com/office/spreadsheetml/2009/9/ac" r="258" s="3" customFormat="true" x14ac:dyDescent="0.25">
      <c r="A258" s="425"/>
      <c r="B258" s="132"/>
      <c r="L258" s="132"/>
      <c r="V258" s="132"/>
      <c r="AF258" s="132"/>
      <c r="AP258" s="132"/>
      <c r="AZ258" s="132"/>
      <c r="BJ258" s="132"/>
      <c r="BT258" s="132"/>
      <c r="CD258" s="132"/>
      <c r="CN258" s="132"/>
      <c r="CX258" s="132"/>
      <c r="CY258" s="132"/>
      <c r="CZ258" s="132"/>
      <c r="DA258" s="132"/>
      <c r="DB258" s="132"/>
      <c r="DC258" s="132"/>
      <c r="DD258" s="132"/>
      <c r="DE258" s="132"/>
      <c r="DH258" s="132"/>
      <c r="DR258" s="132"/>
      <c r="EB258" s="132"/>
      <c r="EL258" s="132"/>
      <c r="EV258" s="132"/>
      <c r="FF258" s="132"/>
      <c r="FP258" s="132"/>
      <c r="FZ258" s="132"/>
      <c r="GJ258" s="132"/>
      <c r="GT258" s="132"/>
      <c r="HD258" s="132"/>
      <c r="HN258" s="132"/>
      <c r="HX258" s="132"/>
      <c r="IH258" s="132"/>
      <c r="IR258" s="132"/>
      <c r="JB258" s="132"/>
      <c r="JL258" s="132"/>
      <c r="JV258" s="132"/>
      <c r="KF258" s="132"/>
      <c r="KP258" s="132"/>
      <c r="KZ258" s="132"/>
    </row>
    <row xmlns:x14ac="http://schemas.microsoft.com/office/spreadsheetml/2009/9/ac" r="259" s="3" customFormat="true" x14ac:dyDescent="0.25">
      <c r="A259" s="425"/>
      <c r="B259" s="132"/>
      <c r="L259" s="132"/>
      <c r="V259" s="132"/>
      <c r="AF259" s="132"/>
      <c r="AP259" s="132"/>
      <c r="AZ259" s="132"/>
      <c r="BJ259" s="132"/>
      <c r="BT259" s="132"/>
      <c r="CD259" s="132"/>
      <c r="CN259" s="132"/>
      <c r="CX259" s="132"/>
      <c r="CY259" s="132"/>
      <c r="CZ259" s="132"/>
      <c r="DA259" s="132"/>
      <c r="DB259" s="132"/>
      <c r="DC259" s="132"/>
      <c r="DD259" s="132"/>
      <c r="DE259" s="132"/>
      <c r="DH259" s="132"/>
      <c r="DR259" s="132"/>
      <c r="EB259" s="132"/>
      <c r="EL259" s="132"/>
      <c r="EV259" s="132"/>
      <c r="FF259" s="132"/>
      <c r="FP259" s="132"/>
      <c r="FZ259" s="132"/>
      <c r="GJ259" s="132"/>
      <c r="GT259" s="132"/>
      <c r="HD259" s="132"/>
      <c r="HN259" s="132"/>
      <c r="HX259" s="132"/>
      <c r="IH259" s="132"/>
      <c r="IR259" s="132"/>
      <c r="JB259" s="132"/>
      <c r="JL259" s="132"/>
      <c r="JV259" s="132"/>
      <c r="KF259" s="132"/>
      <c r="KP259" s="132"/>
      <c r="KZ259" s="132"/>
    </row>
    <row xmlns:x14ac="http://schemas.microsoft.com/office/spreadsheetml/2009/9/ac" r="260" s="3" customFormat="true" x14ac:dyDescent="0.25">
      <c r="A260" s="425"/>
      <c r="B260" s="132"/>
      <c r="L260" s="132"/>
      <c r="V260" s="132"/>
      <c r="AF260" s="132"/>
      <c r="AP260" s="132"/>
      <c r="AZ260" s="132"/>
      <c r="BJ260" s="132"/>
      <c r="BT260" s="132"/>
      <c r="CD260" s="132"/>
      <c r="CN260" s="132"/>
      <c r="CX260" s="132"/>
      <c r="CY260" s="132"/>
      <c r="CZ260" s="132"/>
      <c r="DA260" s="132"/>
      <c r="DB260" s="132"/>
      <c r="DC260" s="132"/>
      <c r="DD260" s="132"/>
      <c r="DE260" s="132"/>
      <c r="DH260" s="132"/>
      <c r="DR260" s="132"/>
      <c r="EB260" s="132"/>
      <c r="EL260" s="132"/>
      <c r="EV260" s="132"/>
      <c r="FF260" s="132"/>
      <c r="FP260" s="132"/>
      <c r="FZ260" s="132"/>
      <c r="GJ260" s="132"/>
      <c r="GT260" s="132"/>
      <c r="HD260" s="132"/>
      <c r="HN260" s="132"/>
      <c r="HX260" s="132"/>
      <c r="IH260" s="132"/>
      <c r="IR260" s="132"/>
      <c r="JB260" s="132"/>
      <c r="JL260" s="132"/>
      <c r="JV260" s="132"/>
      <c r="KF260" s="132"/>
      <c r="KP260" s="132"/>
      <c r="KZ260" s="132"/>
    </row>
    <row xmlns:x14ac="http://schemas.microsoft.com/office/spreadsheetml/2009/9/ac" r="261" s="3" customFormat="true" x14ac:dyDescent="0.25">
      <c r="A261" s="425"/>
      <c r="B261" s="132"/>
      <c r="L261" s="132"/>
      <c r="V261" s="132"/>
      <c r="AF261" s="132"/>
      <c r="AP261" s="132"/>
      <c r="AZ261" s="132"/>
      <c r="BJ261" s="132"/>
      <c r="BT261" s="132"/>
      <c r="CD261" s="132"/>
      <c r="CN261" s="132"/>
      <c r="CX261" s="132"/>
      <c r="CY261" s="132"/>
      <c r="CZ261" s="132"/>
      <c r="DA261" s="132"/>
      <c r="DB261" s="132"/>
      <c r="DC261" s="132"/>
      <c r="DD261" s="132"/>
      <c r="DE261" s="132"/>
      <c r="DH261" s="132"/>
      <c r="DR261" s="132"/>
      <c r="EB261" s="132"/>
      <c r="EL261" s="132"/>
      <c r="EV261" s="132"/>
      <c r="FF261" s="132"/>
      <c r="FP261" s="132"/>
      <c r="FZ261" s="132"/>
      <c r="GJ261" s="132"/>
      <c r="GT261" s="132"/>
      <c r="HD261" s="132"/>
      <c r="HN261" s="132"/>
      <c r="HX261" s="132"/>
      <c r="IH261" s="132"/>
      <c r="IR261" s="132"/>
      <c r="JB261" s="132"/>
      <c r="JL261" s="132"/>
      <c r="JV261" s="132"/>
      <c r="KF261" s="132"/>
      <c r="KP261" s="132"/>
      <c r="KZ261" s="132"/>
    </row>
    <row xmlns:x14ac="http://schemas.microsoft.com/office/spreadsheetml/2009/9/ac" r="262" s="3" customFormat="true" x14ac:dyDescent="0.25">
      <c r="A262" s="425"/>
      <c r="B262" s="132"/>
      <c r="L262" s="132"/>
      <c r="V262" s="132"/>
      <c r="AF262" s="132"/>
      <c r="AP262" s="132"/>
      <c r="AZ262" s="132"/>
      <c r="BJ262" s="132"/>
      <c r="BT262" s="132"/>
      <c r="CD262" s="132"/>
      <c r="CN262" s="132"/>
      <c r="CX262" s="132"/>
      <c r="CY262" s="132"/>
      <c r="CZ262" s="132"/>
      <c r="DA262" s="132"/>
      <c r="DB262" s="132"/>
      <c r="DC262" s="132"/>
      <c r="DD262" s="132"/>
      <c r="DE262" s="132"/>
      <c r="DH262" s="132"/>
      <c r="DR262" s="132"/>
      <c r="EB262" s="132"/>
      <c r="EL262" s="132"/>
      <c r="EV262" s="132"/>
      <c r="FF262" s="132"/>
      <c r="FP262" s="132"/>
      <c r="FZ262" s="132"/>
      <c r="GJ262" s="132"/>
      <c r="GT262" s="132"/>
      <c r="HD262" s="132"/>
      <c r="HN262" s="132"/>
      <c r="HX262" s="132"/>
      <c r="IH262" s="132"/>
      <c r="IR262" s="132"/>
      <c r="JB262" s="132"/>
      <c r="JL262" s="132"/>
      <c r="JV262" s="132"/>
      <c r="KF262" s="132"/>
      <c r="KP262" s="132"/>
      <c r="KZ262" s="132"/>
    </row>
    <row xmlns:x14ac="http://schemas.microsoft.com/office/spreadsheetml/2009/9/ac" r="263" s="3" customFormat="true" x14ac:dyDescent="0.25">
      <c r="A263" s="425"/>
      <c r="B263" s="132"/>
      <c r="L263" s="132"/>
      <c r="V263" s="132"/>
      <c r="AF263" s="132"/>
      <c r="AP263" s="132"/>
      <c r="AZ263" s="132"/>
      <c r="BJ263" s="132"/>
      <c r="BT263" s="132"/>
      <c r="CD263" s="132"/>
      <c r="CN263" s="132"/>
      <c r="CX263" s="132"/>
      <c r="CY263" s="132"/>
      <c r="CZ263" s="132"/>
      <c r="DA263" s="132"/>
      <c r="DB263" s="132"/>
      <c r="DC263" s="132"/>
      <c r="DD263" s="132"/>
      <c r="DE263" s="132"/>
      <c r="DH263" s="132"/>
      <c r="DR263" s="132"/>
      <c r="EB263" s="132"/>
      <c r="EL263" s="132"/>
      <c r="EV263" s="132"/>
      <c r="FF263" s="132"/>
      <c r="FP263" s="132"/>
      <c r="FZ263" s="132"/>
      <c r="GJ263" s="132"/>
      <c r="GT263" s="132"/>
      <c r="HD263" s="132"/>
      <c r="HN263" s="132"/>
      <c r="HX263" s="132"/>
      <c r="IH263" s="132"/>
      <c r="IR263" s="132"/>
      <c r="JB263" s="132"/>
      <c r="JL263" s="132"/>
      <c r="JV263" s="132"/>
      <c r="KF263" s="132"/>
      <c r="KP263" s="132"/>
      <c r="KZ263" s="132"/>
    </row>
    <row xmlns:x14ac="http://schemas.microsoft.com/office/spreadsheetml/2009/9/ac" r="264" s="3" customFormat="true" x14ac:dyDescent="0.25">
      <c r="A264" s="425"/>
      <c r="B264" s="132"/>
      <c r="L264" s="132"/>
      <c r="V264" s="132"/>
      <c r="AF264" s="132"/>
      <c r="AP264" s="132"/>
      <c r="AZ264" s="132"/>
      <c r="BJ264" s="132"/>
      <c r="BT264" s="132"/>
      <c r="CD264" s="132"/>
      <c r="CN264" s="132"/>
      <c r="CX264" s="132"/>
      <c r="CY264" s="132"/>
      <c r="CZ264" s="132"/>
      <c r="DA264" s="132"/>
      <c r="DB264" s="132"/>
      <c r="DC264" s="132"/>
      <c r="DD264" s="132"/>
      <c r="DE264" s="132"/>
      <c r="DH264" s="132"/>
      <c r="DR264" s="132"/>
      <c r="EB264" s="132"/>
      <c r="EL264" s="132"/>
      <c r="EV264" s="132"/>
      <c r="FF264" s="132"/>
      <c r="FP264" s="132"/>
      <c r="FZ264" s="132"/>
      <c r="GJ264" s="132"/>
      <c r="GT264" s="132"/>
      <c r="HD264" s="132"/>
      <c r="HN264" s="132"/>
      <c r="HX264" s="132"/>
      <c r="IH264" s="132"/>
      <c r="IR264" s="132"/>
      <c r="JB264" s="132"/>
      <c r="JL264" s="132"/>
      <c r="JV264" s="132"/>
      <c r="KF264" s="132"/>
      <c r="KP264" s="132"/>
      <c r="KZ264" s="132"/>
    </row>
    <row xmlns:x14ac="http://schemas.microsoft.com/office/spreadsheetml/2009/9/ac" r="265" s="3" customFormat="true" x14ac:dyDescent="0.25">
      <c r="A265" s="425"/>
      <c r="B265" s="132"/>
      <c r="L265" s="132"/>
      <c r="V265" s="132"/>
      <c r="AF265" s="132"/>
      <c r="AP265" s="132"/>
      <c r="AZ265" s="132"/>
      <c r="BJ265" s="132"/>
      <c r="BT265" s="132"/>
      <c r="CD265" s="132"/>
      <c r="CN265" s="132"/>
      <c r="CX265" s="132"/>
      <c r="CY265" s="132"/>
      <c r="CZ265" s="132"/>
      <c r="DA265" s="132"/>
      <c r="DB265" s="132"/>
      <c r="DC265" s="132"/>
      <c r="DD265" s="132"/>
      <c r="DE265" s="132"/>
      <c r="DH265" s="132"/>
      <c r="DR265" s="132"/>
      <c r="EB265" s="132"/>
      <c r="EL265" s="132"/>
      <c r="EV265" s="132"/>
      <c r="FF265" s="132"/>
      <c r="FP265" s="132"/>
      <c r="FZ265" s="132"/>
      <c r="GJ265" s="132"/>
      <c r="GT265" s="132"/>
      <c r="HD265" s="132"/>
      <c r="HN265" s="132"/>
      <c r="HX265" s="132"/>
      <c r="IH265" s="132"/>
      <c r="IR265" s="132"/>
      <c r="JB265" s="132"/>
      <c r="JL265" s="132"/>
      <c r="JV265" s="132"/>
      <c r="KF265" s="132"/>
      <c r="KP265" s="132"/>
      <c r="KZ265" s="132"/>
    </row>
    <row xmlns:x14ac="http://schemas.microsoft.com/office/spreadsheetml/2009/9/ac" r="266" s="3" customFormat="true" x14ac:dyDescent="0.25">
      <c r="A266" s="425"/>
      <c r="B266" s="132"/>
      <c r="L266" s="132"/>
      <c r="V266" s="132"/>
      <c r="AF266" s="132"/>
      <c r="AP266" s="132"/>
      <c r="AZ266" s="132"/>
      <c r="BJ266" s="132"/>
      <c r="BT266" s="132"/>
      <c r="CD266" s="132"/>
      <c r="CN266" s="132"/>
      <c r="CX266" s="132"/>
      <c r="CY266" s="132"/>
      <c r="CZ266" s="132"/>
      <c r="DA266" s="132"/>
      <c r="DB266" s="132"/>
      <c r="DC266" s="132"/>
      <c r="DD266" s="132"/>
      <c r="DE266" s="132"/>
      <c r="DH266" s="132"/>
      <c r="DR266" s="132"/>
      <c r="EB266" s="132"/>
      <c r="EL266" s="132"/>
      <c r="EV266" s="132"/>
      <c r="FF266" s="132"/>
      <c r="FP266" s="132"/>
      <c r="FZ266" s="132"/>
      <c r="GJ266" s="132"/>
      <c r="GT266" s="132"/>
      <c r="HD266" s="132"/>
      <c r="HN266" s="132"/>
      <c r="HX266" s="132"/>
      <c r="IH266" s="132"/>
      <c r="IR266" s="132"/>
      <c r="JB266" s="132"/>
      <c r="JL266" s="132"/>
      <c r="JV266" s="132"/>
      <c r="KF266" s="132"/>
      <c r="KP266" s="132"/>
      <c r="KZ266" s="132"/>
    </row>
    <row xmlns:x14ac="http://schemas.microsoft.com/office/spreadsheetml/2009/9/ac" r="267" s="3" customFormat="true" x14ac:dyDescent="0.25">
      <c r="A267" s="425"/>
      <c r="B267" s="132"/>
      <c r="L267" s="132"/>
      <c r="V267" s="132"/>
      <c r="AF267" s="132"/>
      <c r="AP267" s="132"/>
      <c r="AZ267" s="132"/>
      <c r="BJ267" s="132"/>
      <c r="BT267" s="132"/>
      <c r="CD267" s="132"/>
      <c r="CN267" s="132"/>
      <c r="CX267" s="132"/>
      <c r="CY267" s="132"/>
      <c r="CZ267" s="132"/>
      <c r="DA267" s="132"/>
      <c r="DB267" s="132"/>
      <c r="DC267" s="132"/>
      <c r="DD267" s="132"/>
      <c r="DE267" s="132"/>
      <c r="DH267" s="132"/>
      <c r="DR267" s="132"/>
      <c r="EB267" s="132"/>
      <c r="EL267" s="132"/>
      <c r="EV267" s="132"/>
      <c r="FF267" s="132"/>
      <c r="FP267" s="132"/>
      <c r="FZ267" s="132"/>
      <c r="GJ267" s="132"/>
      <c r="GT267" s="132"/>
      <c r="HD267" s="132"/>
      <c r="HN267" s="132"/>
      <c r="HX267" s="132"/>
      <c r="IH267" s="132"/>
      <c r="IR267" s="132"/>
      <c r="JB267" s="132"/>
      <c r="JL267" s="132"/>
      <c r="JV267" s="132"/>
      <c r="KF267" s="132"/>
      <c r="KP267" s="132"/>
      <c r="KZ267" s="132"/>
    </row>
    <row xmlns:x14ac="http://schemas.microsoft.com/office/spreadsheetml/2009/9/ac" r="268" s="3" customFormat="true" x14ac:dyDescent="0.25">
      <c r="A268" s="425"/>
      <c r="B268" s="132"/>
      <c r="L268" s="132"/>
      <c r="V268" s="132"/>
      <c r="AF268" s="132"/>
      <c r="AP268" s="132"/>
      <c r="AZ268" s="132"/>
      <c r="BJ268" s="132"/>
      <c r="BT268" s="132"/>
      <c r="CD268" s="132"/>
      <c r="CN268" s="132"/>
      <c r="CX268" s="132"/>
      <c r="CY268" s="132"/>
      <c r="CZ268" s="132"/>
      <c r="DA268" s="132"/>
      <c r="DB268" s="132"/>
      <c r="DC268" s="132"/>
      <c r="DD268" s="132"/>
      <c r="DE268" s="132"/>
      <c r="DH268" s="132"/>
      <c r="DR268" s="132"/>
      <c r="EB268" s="132"/>
      <c r="EL268" s="132"/>
      <c r="EV268" s="132"/>
      <c r="FF268" s="132"/>
      <c r="FP268" s="132"/>
      <c r="FZ268" s="132"/>
      <c r="GJ268" s="132"/>
      <c r="GT268" s="132"/>
      <c r="HD268" s="132"/>
      <c r="HN268" s="132"/>
      <c r="HX268" s="132"/>
      <c r="IH268" s="132"/>
      <c r="IR268" s="132"/>
      <c r="JB268" s="132"/>
      <c r="JL268" s="132"/>
      <c r="JV268" s="132"/>
      <c r="KF268" s="132"/>
      <c r="KP268" s="132"/>
      <c r="KZ268" s="132"/>
    </row>
    <row xmlns:x14ac="http://schemas.microsoft.com/office/spreadsheetml/2009/9/ac" r="269" s="3" customFormat="true" x14ac:dyDescent="0.25">
      <c r="A269" s="425"/>
      <c r="B269" s="132"/>
      <c r="L269" s="132"/>
      <c r="V269" s="132"/>
      <c r="AF269" s="132"/>
      <c r="AP269" s="132"/>
      <c r="AZ269" s="132"/>
      <c r="BJ269" s="132"/>
      <c r="BT269" s="132"/>
      <c r="CD269" s="132"/>
      <c r="CN269" s="132"/>
      <c r="CX269" s="132"/>
      <c r="CY269" s="132"/>
      <c r="CZ269" s="132"/>
      <c r="DA269" s="132"/>
      <c r="DB269" s="132"/>
      <c r="DC269" s="132"/>
      <c r="DD269" s="132"/>
      <c r="DE269" s="132"/>
      <c r="DH269" s="132"/>
      <c r="DR269" s="132"/>
      <c r="EB269" s="132"/>
      <c r="EL269" s="132"/>
      <c r="EV269" s="132"/>
      <c r="FF269" s="132"/>
      <c r="FP269" s="132"/>
      <c r="FZ269" s="132"/>
      <c r="GJ269" s="132"/>
      <c r="GT269" s="132"/>
      <c r="HD269" s="132"/>
      <c r="HN269" s="132"/>
      <c r="HX269" s="132"/>
      <c r="IH269" s="132"/>
      <c r="IR269" s="132"/>
      <c r="JB269" s="132"/>
      <c r="JL269" s="132"/>
      <c r="JV269" s="132"/>
      <c r="KF269" s="132"/>
      <c r="KP269" s="132"/>
      <c r="KZ269" s="132"/>
    </row>
    <row xmlns:x14ac="http://schemas.microsoft.com/office/spreadsheetml/2009/9/ac" r="270" s="3" customFormat="true" x14ac:dyDescent="0.25">
      <c r="A270" s="425"/>
      <c r="B270" s="132"/>
      <c r="L270" s="132"/>
      <c r="V270" s="132"/>
      <c r="AF270" s="132"/>
      <c r="AP270" s="132"/>
      <c r="AZ270" s="132"/>
      <c r="BJ270" s="132"/>
      <c r="BT270" s="132"/>
      <c r="CD270" s="132"/>
      <c r="CN270" s="132"/>
      <c r="CX270" s="132"/>
      <c r="CY270" s="132"/>
      <c r="CZ270" s="132"/>
      <c r="DA270" s="132"/>
      <c r="DB270" s="132"/>
      <c r="DC270" s="132"/>
      <c r="DD270" s="132"/>
      <c r="DE270" s="132"/>
      <c r="DH270" s="132"/>
      <c r="DR270" s="132"/>
      <c r="EB270" s="132"/>
      <c r="EL270" s="132"/>
      <c r="EV270" s="132"/>
      <c r="FF270" s="132"/>
      <c r="FP270" s="132"/>
      <c r="FZ270" s="132"/>
      <c r="GJ270" s="132"/>
      <c r="GT270" s="132"/>
      <c r="HD270" s="132"/>
      <c r="HN270" s="132"/>
      <c r="HX270" s="132"/>
      <c r="IH270" s="132"/>
      <c r="IR270" s="132"/>
      <c r="JB270" s="132"/>
      <c r="JL270" s="132"/>
      <c r="JV270" s="132"/>
      <c r="KF270" s="132"/>
      <c r="KP270" s="132"/>
      <c r="KZ270" s="132"/>
    </row>
    <row xmlns:x14ac="http://schemas.microsoft.com/office/spreadsheetml/2009/9/ac" r="271" s="3" customFormat="true" x14ac:dyDescent="0.25">
      <c r="A271" s="425"/>
      <c r="B271" s="132"/>
      <c r="L271" s="132"/>
      <c r="V271" s="132"/>
      <c r="AF271" s="132"/>
      <c r="AP271" s="132"/>
      <c r="AZ271" s="132"/>
      <c r="BJ271" s="132"/>
      <c r="BT271" s="132"/>
      <c r="CD271" s="132"/>
      <c r="CN271" s="132"/>
      <c r="CX271" s="132"/>
      <c r="CY271" s="132"/>
      <c r="CZ271" s="132"/>
      <c r="DA271" s="132"/>
      <c r="DB271" s="132"/>
      <c r="DC271" s="132"/>
      <c r="DD271" s="132"/>
      <c r="DE271" s="132"/>
      <c r="DH271" s="132"/>
      <c r="DR271" s="132"/>
      <c r="EB271" s="132"/>
      <c r="EL271" s="132"/>
      <c r="EV271" s="132"/>
      <c r="FF271" s="132"/>
      <c r="FP271" s="132"/>
      <c r="FZ271" s="132"/>
      <c r="GJ271" s="132"/>
      <c r="GT271" s="132"/>
      <c r="HD271" s="132"/>
      <c r="HN271" s="132"/>
      <c r="HX271" s="132"/>
      <c r="IH271" s="132"/>
      <c r="IR271" s="132"/>
      <c r="JB271" s="132"/>
      <c r="JL271" s="132"/>
      <c r="JV271" s="132"/>
      <c r="KF271" s="132"/>
      <c r="KP271" s="132"/>
      <c r="KZ271" s="132"/>
    </row>
    <row xmlns:x14ac="http://schemas.microsoft.com/office/spreadsheetml/2009/9/ac" r="272" s="3" customFormat="true" x14ac:dyDescent="0.25">
      <c r="A272" s="425"/>
      <c r="B272" s="132"/>
      <c r="L272" s="132"/>
      <c r="V272" s="132"/>
      <c r="AF272" s="132"/>
      <c r="AP272" s="132"/>
      <c r="AZ272" s="132"/>
      <c r="BJ272" s="132"/>
      <c r="BT272" s="132"/>
      <c r="CD272" s="132"/>
      <c r="CN272" s="132"/>
      <c r="CX272" s="132"/>
      <c r="CY272" s="132"/>
      <c r="CZ272" s="132"/>
      <c r="DA272" s="132"/>
      <c r="DB272" s="132"/>
      <c r="DC272" s="132"/>
      <c r="DD272" s="132"/>
      <c r="DE272" s="132"/>
      <c r="DH272" s="132"/>
      <c r="DR272" s="132"/>
      <c r="EB272" s="132"/>
      <c r="EL272" s="132"/>
      <c r="EV272" s="132"/>
      <c r="FF272" s="132"/>
      <c r="FP272" s="132"/>
      <c r="FZ272" s="132"/>
      <c r="GJ272" s="132"/>
      <c r="GT272" s="132"/>
      <c r="HD272" s="132"/>
      <c r="HN272" s="132"/>
      <c r="HX272" s="132"/>
      <c r="IH272" s="132"/>
      <c r="IR272" s="132"/>
      <c r="JB272" s="132"/>
      <c r="JL272" s="132"/>
      <c r="JV272" s="132"/>
      <c r="KF272" s="132"/>
      <c r="KP272" s="132"/>
      <c r="KZ272" s="132"/>
    </row>
    <row xmlns:x14ac="http://schemas.microsoft.com/office/spreadsheetml/2009/9/ac" r="273" s="3" customFormat="true" x14ac:dyDescent="0.25">
      <c r="A273" s="425"/>
      <c r="B273" s="132"/>
      <c r="L273" s="132"/>
      <c r="V273" s="132"/>
      <c r="AF273" s="132"/>
      <c r="AP273" s="132"/>
      <c r="AZ273" s="132"/>
      <c r="BJ273" s="132"/>
      <c r="BT273" s="132"/>
      <c r="CD273" s="132"/>
      <c r="CN273" s="132"/>
      <c r="CX273" s="132"/>
      <c r="CY273" s="132"/>
      <c r="CZ273" s="132"/>
      <c r="DA273" s="132"/>
      <c r="DB273" s="132"/>
      <c r="DC273" s="132"/>
      <c r="DD273" s="132"/>
      <c r="DE273" s="132"/>
      <c r="DH273" s="132"/>
      <c r="DR273" s="132"/>
      <c r="EB273" s="132"/>
      <c r="EL273" s="132"/>
      <c r="EV273" s="132"/>
      <c r="FF273" s="132"/>
      <c r="FP273" s="132"/>
      <c r="FZ273" s="132"/>
      <c r="GJ273" s="132"/>
      <c r="GT273" s="132"/>
      <c r="HD273" s="132"/>
      <c r="HN273" s="132"/>
      <c r="HX273" s="132"/>
      <c r="IH273" s="132"/>
      <c r="IR273" s="132"/>
      <c r="JB273" s="132"/>
      <c r="JL273" s="132"/>
      <c r="JV273" s="132"/>
      <c r="KF273" s="132"/>
      <c r="KP273" s="132"/>
      <c r="KZ273" s="132"/>
    </row>
    <row xmlns:x14ac="http://schemas.microsoft.com/office/spreadsheetml/2009/9/ac" r="274" s="3" customFormat="true" x14ac:dyDescent="0.25">
      <c r="A274" s="425"/>
      <c r="B274" s="132"/>
      <c r="L274" s="132"/>
      <c r="V274" s="132"/>
      <c r="AF274" s="132"/>
      <c r="AP274" s="132"/>
      <c r="AZ274" s="132"/>
      <c r="BJ274" s="132"/>
      <c r="BT274" s="132"/>
      <c r="CD274" s="132"/>
      <c r="CN274" s="132"/>
      <c r="CX274" s="132"/>
      <c r="CY274" s="132"/>
      <c r="CZ274" s="132"/>
      <c r="DA274" s="132"/>
      <c r="DB274" s="132"/>
      <c r="DC274" s="132"/>
      <c r="DD274" s="132"/>
      <c r="DE274" s="132"/>
      <c r="DH274" s="132"/>
      <c r="DR274" s="132"/>
      <c r="EB274" s="132"/>
      <c r="EL274" s="132"/>
      <c r="EV274" s="132"/>
      <c r="FF274" s="132"/>
      <c r="FP274" s="132"/>
      <c r="FZ274" s="132"/>
      <c r="GJ274" s="132"/>
      <c r="GT274" s="132"/>
      <c r="HD274" s="132"/>
      <c r="HN274" s="132"/>
      <c r="HX274" s="132"/>
      <c r="IH274" s="132"/>
      <c r="IR274" s="132"/>
      <c r="JB274" s="132"/>
      <c r="JL274" s="132"/>
      <c r="JV274" s="132"/>
      <c r="KF274" s="132"/>
      <c r="KP274" s="132"/>
      <c r="KZ274" s="132"/>
    </row>
    <row xmlns:x14ac="http://schemas.microsoft.com/office/spreadsheetml/2009/9/ac" r="275" s="3" customFormat="true" x14ac:dyDescent="0.25">
      <c r="A275" s="425"/>
      <c r="B275" s="132"/>
      <c r="L275" s="132"/>
      <c r="V275" s="132"/>
      <c r="AF275" s="132"/>
      <c r="AP275" s="132"/>
      <c r="AZ275" s="132"/>
      <c r="BJ275" s="132"/>
      <c r="BT275" s="132"/>
      <c r="CD275" s="132"/>
      <c r="CN275" s="132"/>
      <c r="CX275" s="132"/>
      <c r="CY275" s="132"/>
      <c r="CZ275" s="132"/>
      <c r="DA275" s="132"/>
      <c r="DB275" s="132"/>
      <c r="DC275" s="132"/>
      <c r="DD275" s="132"/>
      <c r="DE275" s="132"/>
      <c r="DH275" s="132"/>
      <c r="DR275" s="132"/>
      <c r="EB275" s="132"/>
      <c r="EL275" s="132"/>
      <c r="EV275" s="132"/>
      <c r="FF275" s="132"/>
      <c r="FP275" s="132"/>
      <c r="FZ275" s="132"/>
      <c r="GJ275" s="132"/>
      <c r="GT275" s="132"/>
      <c r="HD275" s="132"/>
      <c r="HN275" s="132"/>
      <c r="HX275" s="132"/>
      <c r="IH275" s="132"/>
      <c r="IR275" s="132"/>
      <c r="JB275" s="132"/>
      <c r="JL275" s="132"/>
      <c r="JV275" s="132"/>
      <c r="KF275" s="132"/>
      <c r="KP275" s="132"/>
      <c r="KZ275" s="132"/>
    </row>
    <row xmlns:x14ac="http://schemas.microsoft.com/office/spreadsheetml/2009/9/ac" r="276" s="3" customFormat="true" x14ac:dyDescent="0.25">
      <c r="A276" s="425"/>
      <c r="B276" s="132"/>
      <c r="L276" s="132"/>
      <c r="V276" s="132"/>
      <c r="AF276" s="132"/>
      <c r="AP276" s="132"/>
      <c r="AZ276" s="132"/>
      <c r="BJ276" s="132"/>
      <c r="BT276" s="132"/>
      <c r="CD276" s="132"/>
      <c r="CN276" s="132"/>
      <c r="CX276" s="132"/>
      <c r="CY276" s="132"/>
      <c r="CZ276" s="132"/>
      <c r="DA276" s="132"/>
      <c r="DB276" s="132"/>
      <c r="DC276" s="132"/>
      <c r="DD276" s="132"/>
      <c r="DE276" s="132"/>
      <c r="DH276" s="132"/>
      <c r="DR276" s="132"/>
      <c r="EB276" s="132"/>
      <c r="EL276" s="132"/>
      <c r="EV276" s="132"/>
      <c r="FF276" s="132"/>
      <c r="FP276" s="132"/>
      <c r="FZ276" s="132"/>
      <c r="GJ276" s="132"/>
      <c r="GT276" s="132"/>
      <c r="HD276" s="132"/>
      <c r="HN276" s="132"/>
      <c r="HX276" s="132"/>
      <c r="IH276" s="132"/>
      <c r="IR276" s="132"/>
      <c r="JB276" s="132"/>
      <c r="JL276" s="132"/>
      <c r="JV276" s="132"/>
      <c r="KF276" s="132"/>
      <c r="KP276" s="132"/>
      <c r="KZ276" s="132"/>
    </row>
    <row xmlns:x14ac="http://schemas.microsoft.com/office/spreadsheetml/2009/9/ac" r="277" s="3" customFormat="true" x14ac:dyDescent="0.25">
      <c r="A277" s="425"/>
      <c r="B277" s="132"/>
      <c r="L277" s="132"/>
      <c r="V277" s="132"/>
      <c r="AF277" s="132"/>
      <c r="AP277" s="132"/>
      <c r="AZ277" s="132"/>
      <c r="BJ277" s="132"/>
      <c r="BT277" s="132"/>
      <c r="CD277" s="132"/>
      <c r="CN277" s="132"/>
      <c r="CX277" s="132"/>
      <c r="CY277" s="132"/>
      <c r="CZ277" s="132"/>
      <c r="DA277" s="132"/>
      <c r="DB277" s="132"/>
      <c r="DC277" s="132"/>
      <c r="DD277" s="132"/>
      <c r="DE277" s="132"/>
      <c r="DH277" s="132"/>
      <c r="DR277" s="132"/>
      <c r="EB277" s="132"/>
      <c r="EL277" s="132"/>
      <c r="EV277" s="132"/>
      <c r="FF277" s="132"/>
      <c r="FP277" s="132"/>
      <c r="FZ277" s="132"/>
      <c r="GJ277" s="132"/>
      <c r="GT277" s="132"/>
      <c r="HD277" s="132"/>
      <c r="HN277" s="132"/>
      <c r="HX277" s="132"/>
      <c r="IH277" s="132"/>
      <c r="IR277" s="132"/>
      <c r="JB277" s="132"/>
      <c r="JL277" s="132"/>
      <c r="JV277" s="132"/>
      <c r="KF277" s="132"/>
      <c r="KP277" s="132"/>
      <c r="KZ277" s="132"/>
    </row>
    <row xmlns:x14ac="http://schemas.microsoft.com/office/spreadsheetml/2009/9/ac" r="278" s="3" customFormat="true" x14ac:dyDescent="0.25">
      <c r="A278" s="425"/>
      <c r="B278" s="132"/>
      <c r="L278" s="132"/>
      <c r="V278" s="132"/>
      <c r="AF278" s="132"/>
      <c r="AP278" s="132"/>
      <c r="AZ278" s="132"/>
      <c r="BJ278" s="132"/>
      <c r="BT278" s="132"/>
      <c r="CD278" s="132"/>
      <c r="CN278" s="132"/>
      <c r="CX278" s="132"/>
      <c r="CY278" s="132"/>
      <c r="CZ278" s="132"/>
      <c r="DA278" s="132"/>
      <c r="DB278" s="132"/>
      <c r="DC278" s="132"/>
      <c r="DD278" s="132"/>
      <c r="DE278" s="132"/>
      <c r="DH278" s="132"/>
      <c r="DR278" s="132"/>
      <c r="EB278" s="132"/>
      <c r="EL278" s="132"/>
      <c r="EV278" s="132"/>
      <c r="FF278" s="132"/>
      <c r="FP278" s="132"/>
      <c r="FZ278" s="132"/>
      <c r="GJ278" s="132"/>
      <c r="GT278" s="132"/>
      <c r="HD278" s="132"/>
      <c r="HN278" s="132"/>
      <c r="HX278" s="132"/>
      <c r="IH278" s="132"/>
      <c r="IR278" s="132"/>
      <c r="JB278" s="132"/>
      <c r="JL278" s="132"/>
      <c r="JV278" s="132"/>
      <c r="KF278" s="132"/>
      <c r="KP278" s="132"/>
      <c r="KZ278" s="132"/>
    </row>
    <row xmlns:x14ac="http://schemas.microsoft.com/office/spreadsheetml/2009/9/ac" r="279" s="3" customFormat="true" x14ac:dyDescent="0.25">
      <c r="A279" s="425"/>
      <c r="B279" s="132"/>
      <c r="L279" s="132"/>
      <c r="V279" s="132"/>
      <c r="AF279" s="132"/>
      <c r="AP279" s="132"/>
      <c r="AZ279" s="132"/>
      <c r="BJ279" s="132"/>
      <c r="BT279" s="132"/>
      <c r="CD279" s="132"/>
      <c r="CN279" s="132"/>
      <c r="CX279" s="132"/>
      <c r="CY279" s="132"/>
      <c r="CZ279" s="132"/>
      <c r="DA279" s="132"/>
      <c r="DB279" s="132"/>
      <c r="DC279" s="132"/>
      <c r="DD279" s="132"/>
      <c r="DE279" s="132"/>
      <c r="DH279" s="132"/>
      <c r="DR279" s="132"/>
      <c r="EB279" s="132"/>
      <c r="EL279" s="132"/>
      <c r="EV279" s="132"/>
      <c r="FF279" s="132"/>
      <c r="FP279" s="132"/>
      <c r="FZ279" s="132"/>
      <c r="GJ279" s="132"/>
      <c r="GT279" s="132"/>
      <c r="HD279" s="132"/>
      <c r="HN279" s="132"/>
      <c r="HX279" s="132"/>
      <c r="IH279" s="132"/>
      <c r="IR279" s="132"/>
      <c r="JB279" s="132"/>
      <c r="JL279" s="132"/>
      <c r="JV279" s="132"/>
      <c r="KF279" s="132"/>
      <c r="KP279" s="132"/>
      <c r="KZ279" s="132"/>
    </row>
    <row xmlns:x14ac="http://schemas.microsoft.com/office/spreadsheetml/2009/9/ac" r="280" s="3" customFormat="true" x14ac:dyDescent="0.25">
      <c r="A280" s="425"/>
      <c r="B280" s="132"/>
      <c r="L280" s="132"/>
      <c r="V280" s="132"/>
      <c r="AF280" s="132"/>
      <c r="AP280" s="132"/>
      <c r="AZ280" s="132"/>
      <c r="BJ280" s="132"/>
      <c r="BT280" s="132"/>
      <c r="CD280" s="132"/>
      <c r="CN280" s="132"/>
      <c r="CX280" s="132"/>
      <c r="CY280" s="132"/>
      <c r="CZ280" s="132"/>
      <c r="DA280" s="132"/>
      <c r="DB280" s="132"/>
      <c r="DC280" s="132"/>
      <c r="DD280" s="132"/>
      <c r="DE280" s="132"/>
      <c r="DH280" s="132"/>
      <c r="DR280" s="132"/>
      <c r="EB280" s="132"/>
      <c r="EL280" s="132"/>
      <c r="EV280" s="132"/>
      <c r="FF280" s="132"/>
      <c r="FP280" s="132"/>
      <c r="FZ280" s="132"/>
      <c r="GJ280" s="132"/>
      <c r="GT280" s="132"/>
      <c r="HD280" s="132"/>
      <c r="HN280" s="132"/>
      <c r="HX280" s="132"/>
      <c r="IH280" s="132"/>
      <c r="IR280" s="132"/>
      <c r="JB280" s="132"/>
      <c r="JL280" s="132"/>
      <c r="JV280" s="132"/>
      <c r="KF280" s="132"/>
      <c r="KP280" s="132"/>
      <c r="KZ280" s="132"/>
    </row>
    <row xmlns:x14ac="http://schemas.microsoft.com/office/spreadsheetml/2009/9/ac" r="281" s="3" customFormat="true" x14ac:dyDescent="0.25">
      <c r="A281" s="425"/>
      <c r="B281" s="132"/>
      <c r="L281" s="132"/>
      <c r="V281" s="132"/>
      <c r="AF281" s="132"/>
      <c r="AP281" s="132"/>
      <c r="AZ281" s="132"/>
      <c r="BJ281" s="132"/>
      <c r="BT281" s="132"/>
      <c r="CD281" s="132"/>
      <c r="CN281" s="132"/>
      <c r="CX281" s="132"/>
      <c r="CY281" s="132"/>
      <c r="CZ281" s="132"/>
      <c r="DA281" s="132"/>
      <c r="DB281" s="132"/>
      <c r="DC281" s="132"/>
      <c r="DD281" s="132"/>
      <c r="DE281" s="132"/>
      <c r="DH281" s="132"/>
      <c r="DR281" s="132"/>
      <c r="EB281" s="132"/>
      <c r="EL281" s="132"/>
      <c r="EV281" s="132"/>
      <c r="FF281" s="132"/>
      <c r="FP281" s="132"/>
      <c r="FZ281" s="132"/>
      <c r="GJ281" s="132"/>
      <c r="GT281" s="132"/>
      <c r="HD281" s="132"/>
      <c r="HN281" s="132"/>
      <c r="HX281" s="132"/>
      <c r="IH281" s="132"/>
      <c r="IR281" s="132"/>
      <c r="JB281" s="132"/>
      <c r="JL281" s="132"/>
      <c r="JV281" s="132"/>
      <c r="KF281" s="132"/>
      <c r="KP281" s="132"/>
      <c r="KZ281" s="132"/>
    </row>
    <row xmlns:x14ac="http://schemas.microsoft.com/office/spreadsheetml/2009/9/ac" r="282" s="3" customFormat="true" x14ac:dyDescent="0.25">
      <c r="A282" s="425"/>
      <c r="B282" s="132"/>
      <c r="L282" s="132"/>
      <c r="V282" s="132"/>
      <c r="AF282" s="132"/>
      <c r="AP282" s="132"/>
      <c r="AZ282" s="132"/>
      <c r="BJ282" s="132"/>
      <c r="BT282" s="132"/>
      <c r="CD282" s="132"/>
      <c r="CN282" s="132"/>
      <c r="CX282" s="132"/>
      <c r="CY282" s="132"/>
      <c r="CZ282" s="132"/>
      <c r="DA282" s="132"/>
      <c r="DB282" s="132"/>
      <c r="DC282" s="132"/>
      <c r="DD282" s="132"/>
      <c r="DE282" s="132"/>
      <c r="DH282" s="132"/>
      <c r="DR282" s="132"/>
      <c r="EB282" s="132"/>
      <c r="EL282" s="132"/>
      <c r="EV282" s="132"/>
      <c r="FF282" s="132"/>
      <c r="FP282" s="132"/>
      <c r="FZ282" s="132"/>
      <c r="GJ282" s="132"/>
      <c r="GT282" s="132"/>
      <c r="HD282" s="132"/>
      <c r="HN282" s="132"/>
      <c r="HX282" s="132"/>
      <c r="IH282" s="132"/>
      <c r="IR282" s="132"/>
      <c r="JB282" s="132"/>
      <c r="JL282" s="132"/>
      <c r="JV282" s="132"/>
      <c r="KF282" s="132"/>
      <c r="KP282" s="132"/>
      <c r="KZ282" s="132"/>
    </row>
    <row xmlns:x14ac="http://schemas.microsoft.com/office/spreadsheetml/2009/9/ac" r="283" s="3" customFormat="true" x14ac:dyDescent="0.25">
      <c r="A283" s="425"/>
      <c r="B283" s="132"/>
      <c r="L283" s="132"/>
      <c r="V283" s="132"/>
      <c r="AF283" s="132"/>
      <c r="AP283" s="132"/>
      <c r="AZ283" s="132"/>
      <c r="BJ283" s="132"/>
      <c r="BT283" s="132"/>
      <c r="CD283" s="132"/>
      <c r="CN283" s="132"/>
      <c r="CX283" s="132"/>
      <c r="CY283" s="132"/>
      <c r="CZ283" s="132"/>
      <c r="DA283" s="132"/>
      <c r="DB283" s="132"/>
      <c r="DC283" s="132"/>
      <c r="DD283" s="132"/>
      <c r="DE283" s="132"/>
      <c r="DH283" s="132"/>
      <c r="DR283" s="132"/>
      <c r="EB283" s="132"/>
      <c r="EL283" s="132"/>
      <c r="EV283" s="132"/>
      <c r="FF283" s="132"/>
      <c r="FP283" s="132"/>
      <c r="FZ283" s="132"/>
      <c r="GJ283" s="132"/>
      <c r="GT283" s="132"/>
      <c r="HD283" s="132"/>
      <c r="HN283" s="132"/>
      <c r="HX283" s="132"/>
      <c r="IH283" s="132"/>
      <c r="IR283" s="132"/>
      <c r="JB283" s="132"/>
      <c r="JL283" s="132"/>
      <c r="JV283" s="132"/>
      <c r="KF283" s="132"/>
      <c r="KP283" s="132"/>
      <c r="KZ283" s="132"/>
    </row>
    <row xmlns:x14ac="http://schemas.microsoft.com/office/spreadsheetml/2009/9/ac" r="284" s="3" customFormat="true" x14ac:dyDescent="0.25">
      <c r="A284" s="425"/>
      <c r="B284" s="132"/>
      <c r="L284" s="132"/>
      <c r="V284" s="132"/>
      <c r="AF284" s="132"/>
      <c r="AP284" s="132"/>
      <c r="AZ284" s="132"/>
      <c r="BJ284" s="132"/>
      <c r="BT284" s="132"/>
      <c r="CD284" s="132"/>
      <c r="CN284" s="132"/>
      <c r="CX284" s="132"/>
      <c r="CY284" s="132"/>
      <c r="CZ284" s="132"/>
      <c r="DA284" s="132"/>
      <c r="DB284" s="132"/>
      <c r="DC284" s="132"/>
      <c r="DD284" s="132"/>
      <c r="DE284" s="132"/>
      <c r="DH284" s="132"/>
      <c r="DR284" s="132"/>
      <c r="EB284" s="132"/>
      <c r="EL284" s="132"/>
      <c r="EV284" s="132"/>
      <c r="FF284" s="132"/>
      <c r="FP284" s="132"/>
      <c r="FZ284" s="132"/>
      <c r="GJ284" s="132"/>
      <c r="GT284" s="132"/>
      <c r="HD284" s="132"/>
      <c r="HN284" s="132"/>
      <c r="HX284" s="132"/>
      <c r="IH284" s="132"/>
      <c r="IR284" s="132"/>
      <c r="JB284" s="132"/>
      <c r="JL284" s="132"/>
      <c r="JV284" s="132"/>
      <c r="KF284" s="132"/>
      <c r="KP284" s="132"/>
      <c r="KZ284" s="132"/>
    </row>
    <row xmlns:x14ac="http://schemas.microsoft.com/office/spreadsheetml/2009/9/ac" r="285" s="3" customFormat="true" x14ac:dyDescent="0.25">
      <c r="A285" s="425"/>
      <c r="B285" s="132"/>
      <c r="L285" s="132"/>
      <c r="V285" s="132"/>
      <c r="AF285" s="132"/>
      <c r="AP285" s="132"/>
      <c r="AZ285" s="132"/>
      <c r="BJ285" s="132"/>
      <c r="BT285" s="132"/>
      <c r="CD285" s="132"/>
      <c r="CN285" s="132"/>
      <c r="CX285" s="132"/>
      <c r="CY285" s="132"/>
      <c r="CZ285" s="132"/>
      <c r="DA285" s="132"/>
      <c r="DB285" s="132"/>
      <c r="DC285" s="132"/>
      <c r="DD285" s="132"/>
      <c r="DE285" s="132"/>
      <c r="DH285" s="132"/>
      <c r="DR285" s="132"/>
      <c r="EB285" s="132"/>
      <c r="EL285" s="132"/>
      <c r="EV285" s="132"/>
      <c r="FF285" s="132"/>
      <c r="FP285" s="132"/>
      <c r="FZ285" s="132"/>
      <c r="GJ285" s="132"/>
      <c r="GT285" s="132"/>
      <c r="HD285" s="132"/>
      <c r="HN285" s="132"/>
      <c r="HX285" s="132"/>
      <c r="IH285" s="132"/>
      <c r="IR285" s="132"/>
      <c r="JB285" s="132"/>
      <c r="JL285" s="132"/>
      <c r="JV285" s="132"/>
      <c r="KF285" s="132"/>
      <c r="KP285" s="132"/>
      <c r="KZ285" s="132"/>
    </row>
    <row xmlns:x14ac="http://schemas.microsoft.com/office/spreadsheetml/2009/9/ac" r="286" s="3" customFormat="true" x14ac:dyDescent="0.25">
      <c r="A286" s="425"/>
      <c r="B286" s="132"/>
      <c r="L286" s="132"/>
      <c r="V286" s="132"/>
      <c r="AF286" s="132"/>
      <c r="AP286" s="132"/>
      <c r="AZ286" s="132"/>
      <c r="BJ286" s="132"/>
      <c r="BT286" s="132"/>
      <c r="CD286" s="132"/>
      <c r="CN286" s="132"/>
      <c r="CX286" s="132"/>
      <c r="CY286" s="132"/>
      <c r="CZ286" s="132"/>
      <c r="DA286" s="132"/>
      <c r="DB286" s="132"/>
      <c r="DC286" s="132"/>
      <c r="DD286" s="132"/>
      <c r="DE286" s="132"/>
      <c r="DH286" s="132"/>
      <c r="DR286" s="132"/>
      <c r="EB286" s="132"/>
      <c r="EL286" s="132"/>
      <c r="EV286" s="132"/>
      <c r="FF286" s="132"/>
      <c r="FP286" s="132"/>
      <c r="FZ286" s="132"/>
      <c r="GJ286" s="132"/>
      <c r="GT286" s="132"/>
      <c r="HD286" s="132"/>
      <c r="HN286" s="132"/>
      <c r="HX286" s="132"/>
      <c r="IH286" s="132"/>
      <c r="IR286" s="132"/>
      <c r="JB286" s="132"/>
      <c r="JL286" s="132"/>
      <c r="JV286" s="132"/>
      <c r="KF286" s="132"/>
      <c r="KP286" s="132"/>
      <c r="KZ286" s="132"/>
    </row>
    <row xmlns:x14ac="http://schemas.microsoft.com/office/spreadsheetml/2009/9/ac" r="287" s="3" customFormat="true" x14ac:dyDescent="0.25">
      <c r="A287" s="425"/>
      <c r="B287" s="132"/>
      <c r="L287" s="132"/>
      <c r="V287" s="132"/>
      <c r="AF287" s="132"/>
      <c r="AP287" s="132"/>
      <c r="AZ287" s="132"/>
      <c r="BJ287" s="132"/>
      <c r="BT287" s="132"/>
      <c r="CD287" s="132"/>
      <c r="CN287" s="132"/>
      <c r="CX287" s="132"/>
      <c r="CY287" s="132"/>
      <c r="CZ287" s="132"/>
      <c r="DA287" s="132"/>
      <c r="DB287" s="132"/>
      <c r="DC287" s="132"/>
      <c r="DD287" s="132"/>
      <c r="DE287" s="132"/>
      <c r="DH287" s="132"/>
      <c r="DR287" s="132"/>
      <c r="EB287" s="132"/>
      <c r="EL287" s="132"/>
      <c r="EV287" s="132"/>
      <c r="FF287" s="132"/>
      <c r="FP287" s="132"/>
      <c r="FZ287" s="132"/>
      <c r="GJ287" s="132"/>
      <c r="GT287" s="132"/>
      <c r="HD287" s="132"/>
      <c r="HN287" s="132"/>
      <c r="HX287" s="132"/>
      <c r="IH287" s="132"/>
      <c r="IR287" s="132"/>
      <c r="JB287" s="132"/>
      <c r="JL287" s="132"/>
      <c r="JV287" s="132"/>
      <c r="KF287" s="132"/>
      <c r="KP287" s="132"/>
      <c r="KZ287" s="132"/>
    </row>
    <row xmlns:x14ac="http://schemas.microsoft.com/office/spreadsheetml/2009/9/ac" r="288" s="3" customFormat="true" x14ac:dyDescent="0.25">
      <c r="A288" s="425"/>
      <c r="B288" s="132"/>
      <c r="L288" s="132"/>
      <c r="V288" s="132"/>
      <c r="AF288" s="132"/>
      <c r="AP288" s="132"/>
      <c r="AZ288" s="132"/>
      <c r="BJ288" s="132"/>
      <c r="BT288" s="132"/>
      <c r="CD288" s="132"/>
      <c r="CN288" s="132"/>
      <c r="CX288" s="132"/>
      <c r="CY288" s="132"/>
      <c r="CZ288" s="132"/>
      <c r="DA288" s="132"/>
      <c r="DB288" s="132"/>
      <c r="DC288" s="132"/>
      <c r="DD288" s="132"/>
      <c r="DE288" s="132"/>
      <c r="DH288" s="132"/>
      <c r="DR288" s="132"/>
      <c r="EB288" s="132"/>
      <c r="EL288" s="132"/>
      <c r="EV288" s="132"/>
      <c r="FF288" s="132"/>
      <c r="FP288" s="132"/>
      <c r="FZ288" s="132"/>
      <c r="GJ288" s="132"/>
      <c r="GT288" s="132"/>
      <c r="HD288" s="132"/>
      <c r="HN288" s="132"/>
      <c r="HX288" s="132"/>
      <c r="IH288" s="132"/>
      <c r="IR288" s="132"/>
      <c r="JB288" s="132"/>
      <c r="JL288" s="132"/>
      <c r="JV288" s="132"/>
      <c r="KF288" s="132"/>
      <c r="KP288" s="132"/>
      <c r="KZ288" s="132"/>
    </row>
    <row xmlns:x14ac="http://schemas.microsoft.com/office/spreadsheetml/2009/9/ac" r="289" s="3" customFormat="true" x14ac:dyDescent="0.25">
      <c r="A289" s="425"/>
      <c r="B289" s="132"/>
      <c r="L289" s="132"/>
      <c r="V289" s="132"/>
      <c r="AF289" s="132"/>
      <c r="AP289" s="132"/>
      <c r="AZ289" s="132"/>
      <c r="BJ289" s="132"/>
      <c r="BT289" s="132"/>
      <c r="CD289" s="132"/>
      <c r="CN289" s="132"/>
      <c r="CX289" s="132"/>
      <c r="CY289" s="132"/>
      <c r="CZ289" s="132"/>
      <c r="DA289" s="132"/>
      <c r="DB289" s="132"/>
      <c r="DC289" s="132"/>
      <c r="DD289" s="132"/>
      <c r="DE289" s="132"/>
      <c r="DH289" s="132"/>
      <c r="DR289" s="132"/>
      <c r="EB289" s="132"/>
      <c r="EL289" s="132"/>
      <c r="EV289" s="132"/>
      <c r="FF289" s="132"/>
      <c r="FP289" s="132"/>
      <c r="FZ289" s="132"/>
      <c r="GJ289" s="132"/>
      <c r="GT289" s="132"/>
      <c r="HD289" s="132"/>
      <c r="HN289" s="132"/>
      <c r="HX289" s="132"/>
      <c r="IH289" s="132"/>
      <c r="IR289" s="132"/>
      <c r="JB289" s="132"/>
      <c r="JL289" s="132"/>
      <c r="JV289" s="132"/>
      <c r="KF289" s="132"/>
      <c r="KP289" s="132"/>
      <c r="KZ289" s="132"/>
    </row>
    <row xmlns:x14ac="http://schemas.microsoft.com/office/spreadsheetml/2009/9/ac" r="290" s="3" customFormat="true" x14ac:dyDescent="0.25">
      <c r="A290" s="425"/>
      <c r="B290" s="132"/>
      <c r="L290" s="132"/>
      <c r="V290" s="132"/>
      <c r="AF290" s="132"/>
      <c r="AP290" s="132"/>
      <c r="AZ290" s="132"/>
      <c r="BJ290" s="132"/>
      <c r="BT290" s="132"/>
      <c r="CD290" s="132"/>
      <c r="CN290" s="132"/>
      <c r="CX290" s="132"/>
      <c r="CY290" s="132"/>
      <c r="CZ290" s="132"/>
      <c r="DA290" s="132"/>
      <c r="DB290" s="132"/>
      <c r="DC290" s="132"/>
      <c r="DD290" s="132"/>
      <c r="DE290" s="132"/>
      <c r="DH290" s="132"/>
      <c r="DR290" s="132"/>
      <c r="EB290" s="132"/>
      <c r="EL290" s="132"/>
      <c r="EV290" s="132"/>
      <c r="FF290" s="132"/>
      <c r="FP290" s="132"/>
      <c r="FZ290" s="132"/>
      <c r="GJ290" s="132"/>
      <c r="GT290" s="132"/>
      <c r="HD290" s="132"/>
      <c r="HN290" s="132"/>
      <c r="HX290" s="132"/>
      <c r="IH290" s="132"/>
      <c r="IR290" s="132"/>
      <c r="JB290" s="132"/>
      <c r="JL290" s="132"/>
      <c r="JV290" s="132"/>
      <c r="KF290" s="132"/>
      <c r="KP290" s="132"/>
      <c r="KZ290" s="132"/>
    </row>
    <row xmlns:x14ac="http://schemas.microsoft.com/office/spreadsheetml/2009/9/ac" r="291" s="3" customFormat="true" x14ac:dyDescent="0.25">
      <c r="A291" s="425"/>
      <c r="B291" s="132"/>
      <c r="L291" s="132"/>
      <c r="V291" s="132"/>
      <c r="AF291" s="132"/>
      <c r="AP291" s="132"/>
      <c r="AZ291" s="132"/>
      <c r="BJ291" s="132"/>
      <c r="BT291" s="132"/>
      <c r="CD291" s="132"/>
      <c r="CN291" s="132"/>
      <c r="CX291" s="132"/>
      <c r="CY291" s="132"/>
      <c r="CZ291" s="132"/>
      <c r="DA291" s="132"/>
      <c r="DB291" s="132"/>
      <c r="DC291" s="132"/>
      <c r="DD291" s="132"/>
      <c r="DE291" s="132"/>
      <c r="DH291" s="132"/>
      <c r="DR291" s="132"/>
      <c r="EB291" s="132"/>
      <c r="EL291" s="132"/>
      <c r="EV291" s="132"/>
      <c r="FF291" s="132"/>
      <c r="FP291" s="132"/>
      <c r="FZ291" s="132"/>
      <c r="GJ291" s="132"/>
      <c r="GT291" s="132"/>
      <c r="HD291" s="132"/>
      <c r="HN291" s="132"/>
      <c r="HX291" s="132"/>
      <c r="IH291" s="132"/>
      <c r="IR291" s="132"/>
      <c r="JB291" s="132"/>
      <c r="JL291" s="132"/>
      <c r="JV291" s="132"/>
      <c r="KF291" s="132"/>
      <c r="KP291" s="132"/>
      <c r="KZ291" s="132"/>
    </row>
    <row xmlns:x14ac="http://schemas.microsoft.com/office/spreadsheetml/2009/9/ac" r="292" s="3" customFormat="true" x14ac:dyDescent="0.25">
      <c r="A292" s="425"/>
      <c r="B292" s="132"/>
      <c r="L292" s="132"/>
      <c r="V292" s="132"/>
      <c r="AF292" s="132"/>
      <c r="AP292" s="132"/>
      <c r="AZ292" s="132"/>
      <c r="BJ292" s="132"/>
      <c r="BT292" s="132"/>
      <c r="CD292" s="132"/>
      <c r="CN292" s="132"/>
      <c r="CX292" s="132"/>
      <c r="CY292" s="132"/>
      <c r="CZ292" s="132"/>
      <c r="DA292" s="132"/>
      <c r="DB292" s="132"/>
      <c r="DC292" s="132"/>
      <c r="DD292" s="132"/>
      <c r="DE292" s="132"/>
      <c r="DH292" s="132"/>
      <c r="DR292" s="132"/>
      <c r="EB292" s="132"/>
      <c r="EL292" s="132"/>
      <c r="EV292" s="132"/>
      <c r="FF292" s="132"/>
      <c r="FP292" s="132"/>
      <c r="FZ292" s="132"/>
      <c r="GJ292" s="132"/>
      <c r="GT292" s="132"/>
      <c r="HD292" s="132"/>
      <c r="HN292" s="132"/>
      <c r="HX292" s="132"/>
      <c r="IH292" s="132"/>
      <c r="IR292" s="132"/>
      <c r="JB292" s="132"/>
      <c r="JL292" s="132"/>
      <c r="JV292" s="132"/>
      <c r="KF292" s="132"/>
      <c r="KP292" s="132"/>
      <c r="KZ292" s="132"/>
    </row>
    <row xmlns:x14ac="http://schemas.microsoft.com/office/spreadsheetml/2009/9/ac" r="293" s="3" customFormat="true" x14ac:dyDescent="0.25">
      <c r="A293" s="425"/>
      <c r="B293" s="132"/>
      <c r="L293" s="132"/>
      <c r="V293" s="132"/>
      <c r="AF293" s="132"/>
      <c r="AP293" s="132"/>
      <c r="AZ293" s="132"/>
      <c r="BJ293" s="132"/>
      <c r="BT293" s="132"/>
      <c r="CD293" s="132"/>
      <c r="CN293" s="132"/>
      <c r="CX293" s="132"/>
      <c r="CY293" s="132"/>
      <c r="CZ293" s="132"/>
      <c r="DA293" s="132"/>
      <c r="DB293" s="132"/>
      <c r="DC293" s="132"/>
      <c r="DD293" s="132"/>
      <c r="DE293" s="132"/>
      <c r="DH293" s="132"/>
      <c r="DR293" s="132"/>
      <c r="EB293" s="132"/>
      <c r="EL293" s="132"/>
      <c r="EV293" s="132"/>
      <c r="FF293" s="132"/>
      <c r="FP293" s="132"/>
      <c r="FZ293" s="132"/>
      <c r="GJ293" s="132"/>
      <c r="GT293" s="132"/>
      <c r="HD293" s="132"/>
      <c r="HN293" s="132"/>
      <c r="HX293" s="132"/>
      <c r="IH293" s="132"/>
      <c r="IR293" s="132"/>
      <c r="JB293" s="132"/>
      <c r="JL293" s="132"/>
      <c r="JV293" s="132"/>
      <c r="KF293" s="132"/>
      <c r="KP293" s="132"/>
      <c r="KZ293" s="132"/>
    </row>
    <row xmlns:x14ac="http://schemas.microsoft.com/office/spreadsheetml/2009/9/ac" r="294" s="3" customFormat="true" x14ac:dyDescent="0.25">
      <c r="A294" s="425"/>
      <c r="B294" s="132"/>
      <c r="L294" s="132"/>
      <c r="V294" s="132"/>
      <c r="AF294" s="132"/>
      <c r="AP294" s="132"/>
      <c r="AZ294" s="132"/>
      <c r="BJ294" s="132"/>
      <c r="BT294" s="132"/>
      <c r="CD294" s="132"/>
      <c r="CN294" s="132"/>
      <c r="CX294" s="132"/>
      <c r="CY294" s="132"/>
      <c r="CZ294" s="132"/>
      <c r="DA294" s="132"/>
      <c r="DB294" s="132"/>
      <c r="DC294" s="132"/>
      <c r="DD294" s="132"/>
      <c r="DE294" s="132"/>
      <c r="DH294" s="132"/>
      <c r="DR294" s="132"/>
      <c r="EB294" s="132"/>
      <c r="EL294" s="132"/>
      <c r="EV294" s="132"/>
      <c r="FF294" s="132"/>
      <c r="FP294" s="132"/>
      <c r="FZ294" s="132"/>
      <c r="GJ294" s="132"/>
      <c r="GT294" s="132"/>
      <c r="HD294" s="132"/>
      <c r="HN294" s="132"/>
      <c r="HX294" s="132"/>
      <c r="IH294" s="132"/>
      <c r="IR294" s="132"/>
      <c r="JB294" s="132"/>
      <c r="JL294" s="132"/>
      <c r="JV294" s="132"/>
      <c r="KF294" s="132"/>
      <c r="KP294" s="132"/>
      <c r="KZ294" s="132"/>
    </row>
    <row xmlns:x14ac="http://schemas.microsoft.com/office/spreadsheetml/2009/9/ac" r="295" s="3" customFormat="true" x14ac:dyDescent="0.25">
      <c r="A295" s="425"/>
      <c r="B295" s="132"/>
      <c r="L295" s="132"/>
      <c r="V295" s="132"/>
      <c r="AF295" s="132"/>
      <c r="AP295" s="132"/>
      <c r="AZ295" s="132"/>
      <c r="BJ295" s="132"/>
      <c r="BT295" s="132"/>
      <c r="CD295" s="132"/>
      <c r="CN295" s="132"/>
      <c r="CX295" s="132"/>
      <c r="CY295" s="132"/>
      <c r="CZ295" s="132"/>
      <c r="DA295" s="132"/>
      <c r="DB295" s="132"/>
      <c r="DC295" s="132"/>
      <c r="DD295" s="132"/>
      <c r="DE295" s="132"/>
      <c r="DH295" s="132"/>
      <c r="DR295" s="132"/>
      <c r="EB295" s="132"/>
      <c r="EL295" s="132"/>
      <c r="EV295" s="132"/>
      <c r="FF295" s="132"/>
      <c r="FP295" s="132"/>
      <c r="FZ295" s="132"/>
      <c r="GJ295" s="132"/>
      <c r="GT295" s="132"/>
      <c r="HD295" s="132"/>
      <c r="HN295" s="132"/>
      <c r="HX295" s="132"/>
      <c r="IH295" s="132"/>
      <c r="IR295" s="132"/>
      <c r="JB295" s="132"/>
      <c r="JL295" s="132"/>
      <c r="JV295" s="132"/>
      <c r="KF295" s="132"/>
      <c r="KP295" s="132"/>
      <c r="KZ295" s="132"/>
    </row>
    <row xmlns:x14ac="http://schemas.microsoft.com/office/spreadsheetml/2009/9/ac" r="296" s="3" customFormat="true" x14ac:dyDescent="0.25">
      <c r="A296" s="425"/>
      <c r="B296" s="132"/>
      <c r="L296" s="132"/>
      <c r="V296" s="132"/>
      <c r="AF296" s="132"/>
      <c r="AP296" s="132"/>
      <c r="AZ296" s="132"/>
      <c r="BJ296" s="132"/>
      <c r="BT296" s="132"/>
      <c r="CD296" s="132"/>
      <c r="CN296" s="132"/>
      <c r="CX296" s="132"/>
      <c r="CY296" s="132"/>
      <c r="CZ296" s="132"/>
      <c r="DA296" s="132"/>
      <c r="DB296" s="132"/>
      <c r="DC296" s="132"/>
      <c r="DD296" s="132"/>
      <c r="DE296" s="132"/>
      <c r="DH296" s="132"/>
      <c r="DR296" s="132"/>
      <c r="EB296" s="132"/>
      <c r="EL296" s="132"/>
      <c r="EV296" s="132"/>
      <c r="FF296" s="132"/>
      <c r="FP296" s="132"/>
      <c r="FZ296" s="132"/>
      <c r="GJ296" s="132"/>
      <c r="GT296" s="132"/>
      <c r="HD296" s="132"/>
      <c r="HN296" s="132"/>
      <c r="HX296" s="132"/>
      <c r="IH296" s="132"/>
      <c r="IR296" s="132"/>
      <c r="JB296" s="132"/>
      <c r="JL296" s="132"/>
      <c r="JV296" s="132"/>
      <c r="KF296" s="132"/>
      <c r="KP296" s="132"/>
      <c r="KZ296" s="132"/>
    </row>
    <row xmlns:x14ac="http://schemas.microsoft.com/office/spreadsheetml/2009/9/ac" r="297" s="3" customFormat="true" x14ac:dyDescent="0.25">
      <c r="A297" s="425"/>
      <c r="B297" s="132"/>
      <c r="L297" s="132"/>
      <c r="V297" s="132"/>
      <c r="AF297" s="132"/>
      <c r="AP297" s="132"/>
      <c r="AZ297" s="132"/>
      <c r="BJ297" s="132"/>
      <c r="BT297" s="132"/>
      <c r="CD297" s="132"/>
      <c r="CN297" s="132"/>
      <c r="CX297" s="132"/>
      <c r="CY297" s="132"/>
      <c r="CZ297" s="132"/>
      <c r="DA297" s="132"/>
      <c r="DB297" s="132"/>
      <c r="DC297" s="132"/>
      <c r="DD297" s="132"/>
      <c r="DE297" s="132"/>
      <c r="DH297" s="132"/>
      <c r="DR297" s="132"/>
      <c r="EB297" s="132"/>
      <c r="EL297" s="132"/>
      <c r="EV297" s="132"/>
      <c r="FF297" s="132"/>
      <c r="FP297" s="132"/>
      <c r="FZ297" s="132"/>
      <c r="GJ297" s="132"/>
      <c r="GT297" s="132"/>
      <c r="HD297" s="132"/>
      <c r="HN297" s="132"/>
      <c r="HX297" s="132"/>
      <c r="IH297" s="132"/>
      <c r="IR297" s="132"/>
      <c r="JB297" s="132"/>
      <c r="JL297" s="132"/>
      <c r="JV297" s="132"/>
      <c r="KF297" s="132"/>
      <c r="KP297" s="132"/>
      <c r="KZ297" s="132"/>
    </row>
    <row xmlns:x14ac="http://schemas.microsoft.com/office/spreadsheetml/2009/9/ac" r="298" s="3" customFormat="true" x14ac:dyDescent="0.25">
      <c r="A298" s="425"/>
      <c r="B298" s="132"/>
      <c r="L298" s="132"/>
      <c r="V298" s="132"/>
      <c r="AF298" s="132"/>
      <c r="AP298" s="132"/>
      <c r="AZ298" s="132"/>
      <c r="BJ298" s="132"/>
      <c r="BT298" s="132"/>
      <c r="CD298" s="132"/>
      <c r="CN298" s="132"/>
      <c r="CX298" s="132"/>
      <c r="CY298" s="132"/>
      <c r="CZ298" s="132"/>
      <c r="DA298" s="132"/>
      <c r="DB298" s="132"/>
      <c r="DC298" s="132"/>
      <c r="DD298" s="132"/>
      <c r="DE298" s="132"/>
      <c r="DH298" s="132"/>
      <c r="DR298" s="132"/>
      <c r="EB298" s="132"/>
      <c r="EL298" s="132"/>
      <c r="EV298" s="132"/>
      <c r="FF298" s="132"/>
      <c r="FP298" s="132"/>
      <c r="FZ298" s="132"/>
      <c r="GJ298" s="132"/>
      <c r="GT298" s="132"/>
      <c r="HD298" s="132"/>
      <c r="HN298" s="132"/>
      <c r="HX298" s="132"/>
      <c r="IH298" s="132"/>
      <c r="IR298" s="132"/>
      <c r="JB298" s="132"/>
      <c r="JL298" s="132"/>
      <c r="JV298" s="132"/>
      <c r="KF298" s="132"/>
      <c r="KP298" s="132"/>
      <c r="KZ298" s="132"/>
    </row>
    <row xmlns:x14ac="http://schemas.microsoft.com/office/spreadsheetml/2009/9/ac" r="299" s="3" customFormat="true" x14ac:dyDescent="0.25">
      <c r="A299" s="425"/>
      <c r="B299" s="132"/>
      <c r="L299" s="132"/>
      <c r="V299" s="132"/>
      <c r="AF299" s="132"/>
      <c r="AP299" s="132"/>
      <c r="AZ299" s="132"/>
      <c r="BJ299" s="132"/>
      <c r="BT299" s="132"/>
      <c r="CD299" s="132"/>
      <c r="CN299" s="132"/>
      <c r="CX299" s="132"/>
      <c r="CY299" s="132"/>
      <c r="CZ299" s="132"/>
      <c r="DA299" s="132"/>
      <c r="DB299" s="132"/>
      <c r="DC299" s="132"/>
      <c r="DD299" s="132"/>
      <c r="DE299" s="132"/>
      <c r="DH299" s="132"/>
      <c r="DR299" s="132"/>
      <c r="EB299" s="132"/>
      <c r="EL299" s="132"/>
      <c r="EV299" s="132"/>
      <c r="FF299" s="132"/>
      <c r="FP299" s="132"/>
      <c r="FZ299" s="132"/>
      <c r="GJ299" s="132"/>
      <c r="GT299" s="132"/>
      <c r="HD299" s="132"/>
      <c r="HN299" s="132"/>
      <c r="HX299" s="132"/>
      <c r="IH299" s="132"/>
      <c r="IR299" s="132"/>
      <c r="JB299" s="132"/>
      <c r="JL299" s="132"/>
      <c r="JV299" s="132"/>
      <c r="KF299" s="132"/>
      <c r="KP299" s="132"/>
      <c r="KZ299" s="132"/>
    </row>
    <row xmlns:x14ac="http://schemas.microsoft.com/office/spreadsheetml/2009/9/ac" r="300" s="3" customFormat="true" x14ac:dyDescent="0.25">
      <c r="A300" s="425"/>
      <c r="B300" s="132"/>
      <c r="L300" s="132"/>
      <c r="V300" s="132"/>
      <c r="AF300" s="132"/>
      <c r="AP300" s="132"/>
      <c r="AZ300" s="132"/>
      <c r="BJ300" s="132"/>
      <c r="BT300" s="132"/>
      <c r="CD300" s="132"/>
      <c r="CN300" s="132"/>
      <c r="CX300" s="132"/>
      <c r="CY300" s="132"/>
      <c r="CZ300" s="132"/>
      <c r="DA300" s="132"/>
      <c r="DB300" s="132"/>
      <c r="DC300" s="132"/>
      <c r="DD300" s="132"/>
      <c r="DE300" s="132"/>
      <c r="DH300" s="132"/>
      <c r="DR300" s="132"/>
      <c r="EB300" s="132"/>
      <c r="EL300" s="132"/>
      <c r="EV300" s="132"/>
      <c r="FF300" s="132"/>
      <c r="FP300" s="132"/>
      <c r="FZ300" s="132"/>
      <c r="GJ300" s="132"/>
      <c r="GT300" s="132"/>
      <c r="HD300" s="132"/>
      <c r="HN300" s="132"/>
      <c r="HX300" s="132"/>
      <c r="IH300" s="132"/>
      <c r="IR300" s="132"/>
      <c r="JB300" s="132"/>
      <c r="JL300" s="132"/>
      <c r="JV300" s="132"/>
      <c r="KF300" s="132"/>
      <c r="KP300" s="132"/>
      <c r="KZ300" s="132"/>
    </row>
    <row xmlns:x14ac="http://schemas.microsoft.com/office/spreadsheetml/2009/9/ac" r="301" s="3" customFormat="true" x14ac:dyDescent="0.25">
      <c r="A301" s="425"/>
      <c r="B301" s="132"/>
      <c r="L301" s="132"/>
      <c r="V301" s="132"/>
      <c r="AF301" s="132"/>
      <c r="AP301" s="132"/>
      <c r="AZ301" s="132"/>
      <c r="BJ301" s="132"/>
      <c r="BT301" s="132"/>
      <c r="CD301" s="132"/>
      <c r="CN301" s="132"/>
      <c r="CX301" s="132"/>
      <c r="CY301" s="132"/>
      <c r="CZ301" s="132"/>
      <c r="DA301" s="132"/>
      <c r="DB301" s="132"/>
      <c r="DC301" s="132"/>
      <c r="DD301" s="132"/>
      <c r="DE301" s="132"/>
      <c r="DH301" s="132"/>
      <c r="DR301" s="132"/>
      <c r="EB301" s="132"/>
      <c r="EL301" s="132"/>
      <c r="EV301" s="132"/>
      <c r="FF301" s="132"/>
      <c r="FP301" s="132"/>
      <c r="FZ301" s="132"/>
      <c r="GJ301" s="132"/>
      <c r="GT301" s="132"/>
      <c r="HD301" s="132"/>
      <c r="HN301" s="132"/>
      <c r="HX301" s="132"/>
      <c r="IH301" s="132"/>
      <c r="IR301" s="132"/>
      <c r="JB301" s="132"/>
      <c r="JL301" s="132"/>
      <c r="JV301" s="132"/>
      <c r="KF301" s="132"/>
      <c r="KP301" s="132"/>
      <c r="KZ301" s="132"/>
    </row>
    <row xmlns:x14ac="http://schemas.microsoft.com/office/spreadsheetml/2009/9/ac" r="302" s="3" customFormat="true" x14ac:dyDescent="0.25">
      <c r="A302" s="425"/>
      <c r="B302" s="132"/>
      <c r="L302" s="132"/>
      <c r="V302" s="132"/>
      <c r="AF302" s="132"/>
      <c r="AP302" s="132"/>
      <c r="AZ302" s="132"/>
      <c r="BJ302" s="132"/>
      <c r="BT302" s="132"/>
      <c r="CD302" s="132"/>
      <c r="CN302" s="132"/>
      <c r="CX302" s="132"/>
      <c r="CY302" s="132"/>
      <c r="CZ302" s="132"/>
      <c r="DA302" s="132"/>
      <c r="DB302" s="132"/>
      <c r="DC302" s="132"/>
      <c r="DD302" s="132"/>
      <c r="DE302" s="132"/>
      <c r="DH302" s="132"/>
      <c r="DR302" s="132"/>
      <c r="EB302" s="132"/>
      <c r="EL302" s="132"/>
      <c r="EV302" s="132"/>
      <c r="FF302" s="132"/>
      <c r="FP302" s="132"/>
      <c r="FZ302" s="132"/>
      <c r="GJ302" s="132"/>
      <c r="GT302" s="132"/>
      <c r="HD302" s="132"/>
      <c r="HN302" s="132"/>
      <c r="HX302" s="132"/>
      <c r="IH302" s="132"/>
      <c r="IR302" s="132"/>
      <c r="JB302" s="132"/>
      <c r="JL302" s="132"/>
      <c r="JV302" s="132"/>
      <c r="KF302" s="132"/>
      <c r="KP302" s="132"/>
      <c r="KZ302" s="132"/>
    </row>
    <row xmlns:x14ac="http://schemas.microsoft.com/office/spreadsheetml/2009/9/ac" r="303" s="3" customFormat="true" x14ac:dyDescent="0.25">
      <c r="A303" s="425"/>
      <c r="B303" s="132"/>
      <c r="L303" s="132"/>
      <c r="V303" s="132"/>
      <c r="AF303" s="132"/>
      <c r="AP303" s="132"/>
      <c r="AZ303" s="132"/>
      <c r="BJ303" s="132"/>
      <c r="BT303" s="132"/>
      <c r="CD303" s="132"/>
      <c r="CN303" s="132"/>
      <c r="CX303" s="132"/>
      <c r="CY303" s="132"/>
      <c r="CZ303" s="132"/>
      <c r="DA303" s="132"/>
      <c r="DB303" s="132"/>
      <c r="DC303" s="132"/>
      <c r="DD303" s="132"/>
      <c r="DE303" s="132"/>
      <c r="DH303" s="132"/>
      <c r="DR303" s="132"/>
      <c r="EB303" s="132"/>
      <c r="EL303" s="132"/>
      <c r="EV303" s="132"/>
      <c r="FF303" s="132"/>
      <c r="FP303" s="132"/>
      <c r="FZ303" s="132"/>
      <c r="GJ303" s="132"/>
      <c r="GT303" s="132"/>
      <c r="HD303" s="132"/>
      <c r="HN303" s="132"/>
      <c r="HX303" s="132"/>
      <c r="IH303" s="132"/>
      <c r="IR303" s="132"/>
      <c r="JB303" s="132"/>
      <c r="JL303" s="132"/>
      <c r="JV303" s="132"/>
      <c r="KF303" s="132"/>
      <c r="KP303" s="132"/>
      <c r="KZ303" s="132"/>
    </row>
    <row xmlns:x14ac="http://schemas.microsoft.com/office/spreadsheetml/2009/9/ac" r="304" s="3" customFormat="true" x14ac:dyDescent="0.25">
      <c r="A304" s="425"/>
      <c r="B304" s="132"/>
      <c r="L304" s="132"/>
      <c r="V304" s="132"/>
      <c r="AF304" s="132"/>
      <c r="AP304" s="132"/>
      <c r="AZ304" s="132"/>
      <c r="BJ304" s="132"/>
      <c r="BT304" s="132"/>
      <c r="CD304" s="132"/>
      <c r="CN304" s="132"/>
      <c r="CX304" s="132"/>
      <c r="CY304" s="132"/>
      <c r="CZ304" s="132"/>
      <c r="DA304" s="132"/>
      <c r="DB304" s="132"/>
      <c r="DC304" s="132"/>
      <c r="DD304" s="132"/>
      <c r="DE304" s="132"/>
      <c r="DH304" s="132"/>
      <c r="DR304" s="132"/>
      <c r="EB304" s="132"/>
      <c r="EL304" s="132"/>
      <c r="EV304" s="132"/>
      <c r="FF304" s="132"/>
      <c r="FP304" s="132"/>
      <c r="FZ304" s="132"/>
      <c r="GJ304" s="132"/>
      <c r="GT304" s="132"/>
      <c r="HD304" s="132"/>
      <c r="HN304" s="132"/>
      <c r="HX304" s="132"/>
      <c r="IH304" s="132"/>
      <c r="IR304" s="132"/>
      <c r="JB304" s="132"/>
      <c r="JL304" s="132"/>
      <c r="JV304" s="132"/>
      <c r="KF304" s="132"/>
      <c r="KP304" s="132"/>
      <c r="KZ304" s="132"/>
    </row>
    <row xmlns:x14ac="http://schemas.microsoft.com/office/spreadsheetml/2009/9/ac" r="305" s="3" customFormat="true" x14ac:dyDescent="0.25">
      <c r="A305" s="425"/>
      <c r="B305" s="132"/>
      <c r="L305" s="132"/>
      <c r="V305" s="132"/>
      <c r="AF305" s="132"/>
      <c r="AP305" s="132"/>
      <c r="AZ305" s="132"/>
      <c r="BJ305" s="132"/>
      <c r="BT305" s="132"/>
      <c r="CD305" s="132"/>
      <c r="CN305" s="132"/>
      <c r="CX305" s="132"/>
      <c r="CY305" s="132"/>
      <c r="CZ305" s="132"/>
      <c r="DA305" s="132"/>
      <c r="DB305" s="132"/>
      <c r="DC305" s="132"/>
      <c r="DD305" s="132"/>
      <c r="DE305" s="132"/>
      <c r="DH305" s="132"/>
      <c r="DR305" s="132"/>
      <c r="EB305" s="132"/>
      <c r="EL305" s="132"/>
      <c r="EV305" s="132"/>
      <c r="FF305" s="132"/>
      <c r="FP305" s="132"/>
      <c r="FZ305" s="132"/>
      <c r="GJ305" s="132"/>
      <c r="GT305" s="132"/>
      <c r="HD305" s="132"/>
      <c r="HN305" s="132"/>
      <c r="HX305" s="132"/>
      <c r="IH305" s="132"/>
      <c r="IR305" s="132"/>
      <c r="JB305" s="132"/>
      <c r="JL305" s="132"/>
      <c r="JV305" s="132"/>
      <c r="KF305" s="132"/>
      <c r="KP305" s="132"/>
      <c r="KZ305" s="132"/>
    </row>
    <row xmlns:x14ac="http://schemas.microsoft.com/office/spreadsheetml/2009/9/ac" r="306" s="3" customFormat="true" x14ac:dyDescent="0.25">
      <c r="A306" s="425"/>
      <c r="B306" s="132"/>
      <c r="L306" s="132"/>
      <c r="V306" s="132"/>
      <c r="AF306" s="132"/>
      <c r="AP306" s="132"/>
      <c r="AZ306" s="132"/>
      <c r="BJ306" s="132"/>
      <c r="BT306" s="132"/>
      <c r="CD306" s="132"/>
      <c r="CN306" s="132"/>
      <c r="CX306" s="132"/>
      <c r="CY306" s="132"/>
      <c r="CZ306" s="132"/>
      <c r="DA306" s="132"/>
      <c r="DB306" s="132"/>
      <c r="DC306" s="132"/>
      <c r="DD306" s="132"/>
      <c r="DE306" s="132"/>
      <c r="DH306" s="132"/>
      <c r="DR306" s="132"/>
      <c r="EB306" s="132"/>
      <c r="EL306" s="132"/>
      <c r="EV306" s="132"/>
      <c r="FF306" s="132"/>
      <c r="FP306" s="132"/>
      <c r="FZ306" s="132"/>
      <c r="GJ306" s="132"/>
      <c r="GT306" s="132"/>
      <c r="HD306" s="132"/>
      <c r="HN306" s="132"/>
      <c r="HX306" s="132"/>
      <c r="IH306" s="132"/>
      <c r="IR306" s="132"/>
      <c r="JB306" s="132"/>
      <c r="JL306" s="132"/>
      <c r="JV306" s="132"/>
      <c r="KF306" s="132"/>
      <c r="KP306" s="132"/>
      <c r="KZ306" s="132"/>
    </row>
    <row xmlns:x14ac="http://schemas.microsoft.com/office/spreadsheetml/2009/9/ac" r="307" s="3" customFormat="true" x14ac:dyDescent="0.25">
      <c r="A307" s="425"/>
      <c r="B307" s="132"/>
      <c r="L307" s="132"/>
      <c r="V307" s="132"/>
      <c r="AF307" s="132"/>
      <c r="AP307" s="132"/>
      <c r="AZ307" s="132"/>
      <c r="BJ307" s="132"/>
      <c r="BT307" s="132"/>
      <c r="CD307" s="132"/>
      <c r="CN307" s="132"/>
      <c r="CX307" s="132"/>
      <c r="CY307" s="132"/>
      <c r="CZ307" s="132"/>
      <c r="DA307" s="132"/>
      <c r="DB307" s="132"/>
      <c r="DC307" s="132"/>
      <c r="DD307" s="132"/>
      <c r="DE307" s="132"/>
      <c r="DH307" s="132"/>
      <c r="DR307" s="132"/>
      <c r="EB307" s="132"/>
      <c r="EL307" s="132"/>
      <c r="EV307" s="132"/>
      <c r="FF307" s="132"/>
      <c r="FP307" s="132"/>
      <c r="FZ307" s="132"/>
      <c r="GJ307" s="132"/>
      <c r="GT307" s="132"/>
      <c r="HD307" s="132"/>
      <c r="HN307" s="132"/>
      <c r="HX307" s="132"/>
      <c r="IH307" s="132"/>
      <c r="IR307" s="132"/>
      <c r="JB307" s="132"/>
      <c r="JL307" s="132"/>
      <c r="JV307" s="132"/>
      <c r="KF307" s="132"/>
      <c r="KP307" s="132"/>
      <c r="KZ307" s="132"/>
    </row>
    <row xmlns:x14ac="http://schemas.microsoft.com/office/spreadsheetml/2009/9/ac" r="308" s="3" customFormat="true" x14ac:dyDescent="0.25">
      <c r="A308" s="425"/>
      <c r="B308" s="132"/>
      <c r="L308" s="132"/>
      <c r="V308" s="132"/>
      <c r="AF308" s="132"/>
      <c r="AP308" s="132"/>
      <c r="AZ308" s="132"/>
      <c r="BJ308" s="132"/>
      <c r="BT308" s="132"/>
      <c r="CD308" s="132"/>
      <c r="CN308" s="132"/>
      <c r="CX308" s="132"/>
      <c r="CY308" s="132"/>
      <c r="CZ308" s="132"/>
      <c r="DA308" s="132"/>
      <c r="DB308" s="132"/>
      <c r="DC308" s="132"/>
      <c r="DD308" s="132"/>
      <c r="DE308" s="132"/>
      <c r="DH308" s="132"/>
      <c r="DR308" s="132"/>
      <c r="EB308" s="132"/>
      <c r="EL308" s="132"/>
      <c r="EV308" s="132"/>
      <c r="FF308" s="132"/>
      <c r="FP308" s="132"/>
      <c r="FZ308" s="132"/>
      <c r="GJ308" s="132"/>
      <c r="GT308" s="132"/>
      <c r="HD308" s="132"/>
      <c r="HN308" s="132"/>
      <c r="HX308" s="132"/>
      <c r="IH308" s="132"/>
      <c r="IR308" s="132"/>
      <c r="JB308" s="132"/>
      <c r="JL308" s="132"/>
      <c r="JV308" s="132"/>
      <c r="KF308" s="132"/>
      <c r="KP308" s="132"/>
      <c r="KZ308" s="132"/>
    </row>
    <row xmlns:x14ac="http://schemas.microsoft.com/office/spreadsheetml/2009/9/ac" r="309" s="3" customFormat="true" x14ac:dyDescent="0.25">
      <c r="A309" s="425"/>
      <c r="B309" s="132"/>
      <c r="L309" s="132"/>
      <c r="V309" s="132"/>
      <c r="AF309" s="132"/>
      <c r="AP309" s="132"/>
      <c r="AZ309" s="132"/>
      <c r="BJ309" s="132"/>
      <c r="BT309" s="132"/>
      <c r="CD309" s="132"/>
      <c r="CN309" s="132"/>
      <c r="CX309" s="132"/>
      <c r="CY309" s="132"/>
      <c r="CZ309" s="132"/>
      <c r="DA309" s="132"/>
      <c r="DB309" s="132"/>
      <c r="DC309" s="132"/>
      <c r="DD309" s="132"/>
      <c r="DE309" s="132"/>
      <c r="DH309" s="132"/>
      <c r="DR309" s="132"/>
      <c r="EB309" s="132"/>
      <c r="EL309" s="132"/>
      <c r="EV309" s="132"/>
      <c r="FF309" s="132"/>
      <c r="FP309" s="132"/>
      <c r="FZ309" s="132"/>
      <c r="GJ309" s="132"/>
      <c r="GT309" s="132"/>
      <c r="HD309" s="132"/>
      <c r="HN309" s="132"/>
      <c r="HX309" s="132"/>
      <c r="IH309" s="132"/>
      <c r="IR309" s="132"/>
      <c r="JB309" s="132"/>
      <c r="JL309" s="132"/>
      <c r="JV309" s="132"/>
      <c r="KF309" s="132"/>
      <c r="KP309" s="132"/>
      <c r="KZ309" s="132"/>
    </row>
    <row xmlns:x14ac="http://schemas.microsoft.com/office/spreadsheetml/2009/9/ac" r="310" s="3" customFormat="true" x14ac:dyDescent="0.25">
      <c r="A310" s="425"/>
      <c r="B310" s="132"/>
      <c r="L310" s="132"/>
      <c r="V310" s="132"/>
      <c r="AF310" s="132"/>
      <c r="AP310" s="132"/>
      <c r="AZ310" s="132"/>
      <c r="BJ310" s="132"/>
      <c r="BT310" s="132"/>
      <c r="CD310" s="132"/>
      <c r="CN310" s="132"/>
      <c r="CX310" s="132"/>
      <c r="CY310" s="132"/>
      <c r="CZ310" s="132"/>
      <c r="DA310" s="132"/>
      <c r="DB310" s="132"/>
      <c r="DC310" s="132"/>
      <c r="DD310" s="132"/>
      <c r="DE310" s="132"/>
      <c r="DH310" s="132"/>
      <c r="DR310" s="132"/>
      <c r="EB310" s="132"/>
      <c r="EL310" s="132"/>
      <c r="EV310" s="132"/>
      <c r="FF310" s="132"/>
      <c r="FP310" s="132"/>
      <c r="FZ310" s="132"/>
      <c r="GJ310" s="132"/>
      <c r="GT310" s="132"/>
      <c r="HD310" s="132"/>
      <c r="HN310" s="132"/>
      <c r="HX310" s="132"/>
      <c r="IH310" s="132"/>
      <c r="IR310" s="132"/>
      <c r="JB310" s="132"/>
      <c r="JL310" s="132"/>
      <c r="JV310" s="132"/>
      <c r="KF310" s="132"/>
      <c r="KP310" s="132"/>
      <c r="KZ310" s="132"/>
    </row>
    <row xmlns:x14ac="http://schemas.microsoft.com/office/spreadsheetml/2009/9/ac" r="311" s="3" customFormat="true" x14ac:dyDescent="0.25">
      <c r="A311" s="425"/>
      <c r="B311" s="132"/>
      <c r="L311" s="132"/>
      <c r="V311" s="132"/>
      <c r="AF311" s="132"/>
      <c r="AP311" s="132"/>
      <c r="AZ311" s="132"/>
      <c r="BJ311" s="132"/>
      <c r="BT311" s="132"/>
      <c r="CD311" s="132"/>
      <c r="CN311" s="132"/>
      <c r="CX311" s="132"/>
      <c r="CY311" s="132"/>
      <c r="CZ311" s="132"/>
      <c r="DA311" s="132"/>
      <c r="DB311" s="132"/>
      <c r="DC311" s="132"/>
      <c r="DD311" s="132"/>
      <c r="DE311" s="132"/>
      <c r="DH311" s="132"/>
      <c r="DR311" s="132"/>
      <c r="EB311" s="132"/>
      <c r="EL311" s="132"/>
      <c r="EV311" s="132"/>
      <c r="FF311" s="132"/>
      <c r="FP311" s="132"/>
      <c r="FZ311" s="132"/>
      <c r="GJ311" s="132"/>
      <c r="GT311" s="132"/>
      <c r="HD311" s="132"/>
      <c r="HN311" s="132"/>
      <c r="HX311" s="132"/>
      <c r="IH311" s="132"/>
      <c r="IR311" s="132"/>
      <c r="JB311" s="132"/>
      <c r="JL311" s="132"/>
      <c r="JV311" s="132"/>
      <c r="KF311" s="132"/>
      <c r="KP311" s="132"/>
      <c r="KZ311" s="132"/>
    </row>
    <row xmlns:x14ac="http://schemas.microsoft.com/office/spreadsheetml/2009/9/ac" r="312" s="3" customFormat="true" x14ac:dyDescent="0.25">
      <c r="A312" s="425"/>
      <c r="B312" s="132"/>
      <c r="L312" s="132"/>
      <c r="V312" s="132"/>
      <c r="AF312" s="132"/>
      <c r="AP312" s="132"/>
      <c r="AZ312" s="132"/>
      <c r="BJ312" s="132"/>
      <c r="BT312" s="132"/>
      <c r="CD312" s="132"/>
      <c r="CN312" s="132"/>
      <c r="CX312" s="132"/>
      <c r="CY312" s="132"/>
      <c r="CZ312" s="132"/>
      <c r="DA312" s="132"/>
      <c r="DB312" s="132"/>
      <c r="DC312" s="132"/>
      <c r="DD312" s="132"/>
      <c r="DE312" s="132"/>
      <c r="DH312" s="132"/>
      <c r="DR312" s="132"/>
      <c r="EB312" s="132"/>
      <c r="EL312" s="132"/>
      <c r="EV312" s="132"/>
      <c r="FF312" s="132"/>
      <c r="FP312" s="132"/>
      <c r="FZ312" s="132"/>
      <c r="GJ312" s="132"/>
      <c r="GT312" s="132"/>
      <c r="HD312" s="132"/>
      <c r="HN312" s="132"/>
      <c r="HX312" s="132"/>
      <c r="IH312" s="132"/>
      <c r="IR312" s="132"/>
      <c r="JB312" s="132"/>
      <c r="JL312" s="132"/>
      <c r="JV312" s="132"/>
      <c r="KF312" s="132"/>
      <c r="KP312" s="132"/>
      <c r="KZ312" s="132"/>
    </row>
    <row xmlns:x14ac="http://schemas.microsoft.com/office/spreadsheetml/2009/9/ac" r="313" s="3" customFormat="true" x14ac:dyDescent="0.25">
      <c r="A313" s="425"/>
      <c r="B313" s="132"/>
      <c r="L313" s="132"/>
      <c r="V313" s="132"/>
      <c r="AF313" s="132"/>
      <c r="AP313" s="132"/>
      <c r="AZ313" s="132"/>
      <c r="BJ313" s="132"/>
      <c r="BT313" s="132"/>
      <c r="CD313" s="132"/>
      <c r="CN313" s="132"/>
      <c r="CX313" s="132"/>
      <c r="CY313" s="132"/>
      <c r="CZ313" s="132"/>
      <c r="DA313" s="132"/>
      <c r="DB313" s="132"/>
      <c r="DC313" s="132"/>
      <c r="DD313" s="132"/>
      <c r="DE313" s="132"/>
      <c r="DH313" s="132"/>
      <c r="DR313" s="132"/>
      <c r="EB313" s="132"/>
      <c r="EL313" s="132"/>
      <c r="EV313" s="132"/>
      <c r="FF313" s="132"/>
      <c r="FP313" s="132"/>
      <c r="FZ313" s="132"/>
      <c r="GJ313" s="132"/>
      <c r="GT313" s="132"/>
      <c r="HD313" s="132"/>
      <c r="HN313" s="132"/>
      <c r="HX313" s="132"/>
      <c r="IH313" s="132"/>
      <c r="IR313" s="132"/>
      <c r="JB313" s="132"/>
      <c r="JL313" s="132"/>
      <c r="JV313" s="132"/>
      <c r="KF313" s="132"/>
      <c r="KP313" s="132"/>
      <c r="KZ313" s="132"/>
    </row>
    <row xmlns:x14ac="http://schemas.microsoft.com/office/spreadsheetml/2009/9/ac" r="314" s="3" customFormat="true" x14ac:dyDescent="0.25">
      <c r="A314" s="425"/>
      <c r="B314" s="132"/>
      <c r="L314" s="132"/>
      <c r="V314" s="132"/>
      <c r="AF314" s="132"/>
      <c r="AP314" s="132"/>
      <c r="AZ314" s="132"/>
      <c r="BJ314" s="132"/>
      <c r="BT314" s="132"/>
      <c r="CD314" s="132"/>
      <c r="CN314" s="132"/>
      <c r="CX314" s="132"/>
      <c r="CY314" s="132"/>
      <c r="CZ314" s="132"/>
      <c r="DA314" s="132"/>
      <c r="DB314" s="132"/>
      <c r="DC314" s="132"/>
      <c r="DD314" s="132"/>
      <c r="DE314" s="132"/>
      <c r="DH314" s="132"/>
      <c r="DR314" s="132"/>
      <c r="EB314" s="132"/>
      <c r="EL314" s="132"/>
      <c r="EV314" s="132"/>
      <c r="FF314" s="132"/>
      <c r="FP314" s="132"/>
      <c r="FZ314" s="132"/>
      <c r="GJ314" s="132"/>
      <c r="GT314" s="132"/>
      <c r="HD314" s="132"/>
      <c r="HN314" s="132"/>
      <c r="HX314" s="132"/>
      <c r="IH314" s="132"/>
      <c r="IR314" s="132"/>
      <c r="JB314" s="132"/>
      <c r="JL314" s="132"/>
      <c r="JV314" s="132"/>
      <c r="KF314" s="132"/>
      <c r="KP314" s="132"/>
      <c r="KZ314" s="132"/>
    </row>
    <row xmlns:x14ac="http://schemas.microsoft.com/office/spreadsheetml/2009/9/ac" r="315" s="3" customFormat="true" x14ac:dyDescent="0.25">
      <c r="A315" s="425"/>
      <c r="B315" s="132"/>
      <c r="L315" s="132"/>
      <c r="V315" s="132"/>
      <c r="AF315" s="132"/>
      <c r="AP315" s="132"/>
      <c r="AZ315" s="132"/>
      <c r="BJ315" s="132"/>
      <c r="BT315" s="132"/>
      <c r="CD315" s="132"/>
      <c r="CN315" s="132"/>
      <c r="CX315" s="132"/>
      <c r="CY315" s="132"/>
      <c r="CZ315" s="132"/>
      <c r="DA315" s="132"/>
      <c r="DB315" s="132"/>
      <c r="DC315" s="132"/>
      <c r="DD315" s="132"/>
      <c r="DE315" s="132"/>
      <c r="DH315" s="132"/>
      <c r="DR315" s="132"/>
      <c r="EB315" s="132"/>
      <c r="EL315" s="132"/>
      <c r="EV315" s="132"/>
      <c r="FF315" s="132"/>
      <c r="FP315" s="132"/>
      <c r="FZ315" s="132"/>
      <c r="GJ315" s="132"/>
      <c r="GT315" s="132"/>
      <c r="HD315" s="132"/>
      <c r="HN315" s="132"/>
      <c r="HX315" s="132"/>
      <c r="IH315" s="132"/>
      <c r="IR315" s="132"/>
      <c r="JB315" s="132"/>
      <c r="JL315" s="132"/>
      <c r="JV315" s="132"/>
      <c r="KF315" s="132"/>
      <c r="KP315" s="132"/>
      <c r="KZ315" s="132"/>
    </row>
    <row xmlns:x14ac="http://schemas.microsoft.com/office/spreadsheetml/2009/9/ac" r="316" s="3" customFormat="true" x14ac:dyDescent="0.25">
      <c r="A316" s="425"/>
      <c r="B316" s="132"/>
      <c r="L316" s="132"/>
      <c r="V316" s="132"/>
      <c r="AF316" s="132"/>
      <c r="AP316" s="132"/>
      <c r="AZ316" s="132"/>
      <c r="BJ316" s="132"/>
      <c r="BT316" s="132"/>
      <c r="CD316" s="132"/>
      <c r="CN316" s="132"/>
      <c r="CX316" s="132"/>
      <c r="CY316" s="132"/>
      <c r="CZ316" s="132"/>
      <c r="DA316" s="132"/>
      <c r="DB316" s="132"/>
      <c r="DC316" s="132"/>
      <c r="DD316" s="132"/>
      <c r="DE316" s="132"/>
      <c r="DH316" s="132"/>
      <c r="DR316" s="132"/>
      <c r="EB316" s="132"/>
      <c r="EL316" s="132"/>
      <c r="EV316" s="132"/>
      <c r="FF316" s="132"/>
      <c r="FP316" s="132"/>
      <c r="FZ316" s="132"/>
      <c r="GJ316" s="132"/>
      <c r="GT316" s="132"/>
      <c r="HD316" s="132"/>
      <c r="HN316" s="132"/>
      <c r="HX316" s="132"/>
      <c r="IH316" s="132"/>
      <c r="IR316" s="132"/>
      <c r="JB316" s="132"/>
      <c r="JL316" s="132"/>
      <c r="JV316" s="132"/>
      <c r="KF316" s="132"/>
      <c r="KP316" s="132"/>
      <c r="KZ316" s="132"/>
    </row>
    <row xmlns:x14ac="http://schemas.microsoft.com/office/spreadsheetml/2009/9/ac" r="317" s="3" customFormat="true" x14ac:dyDescent="0.25">
      <c r="A317" s="425"/>
      <c r="B317" s="132"/>
      <c r="L317" s="132"/>
      <c r="V317" s="132"/>
      <c r="AF317" s="132"/>
      <c r="AP317" s="132"/>
      <c r="AZ317" s="132"/>
      <c r="BJ317" s="132"/>
      <c r="BT317" s="132"/>
      <c r="CD317" s="132"/>
      <c r="CN317" s="132"/>
      <c r="CX317" s="132"/>
      <c r="CY317" s="132"/>
      <c r="CZ317" s="132"/>
      <c r="DA317" s="132"/>
      <c r="DB317" s="132"/>
      <c r="DC317" s="132"/>
      <c r="DD317" s="132"/>
      <c r="DE317" s="132"/>
      <c r="DH317" s="132"/>
      <c r="DR317" s="132"/>
      <c r="EB317" s="132"/>
      <c r="EL317" s="132"/>
      <c r="EV317" s="132"/>
      <c r="FF317" s="132"/>
      <c r="FP317" s="132"/>
      <c r="FZ317" s="132"/>
      <c r="GJ317" s="132"/>
      <c r="GT317" s="132"/>
      <c r="HD317" s="132"/>
      <c r="HN317" s="132"/>
      <c r="HX317" s="132"/>
      <c r="IH317" s="132"/>
      <c r="IR317" s="132"/>
      <c r="JB317" s="132"/>
      <c r="JL317" s="132"/>
      <c r="JV317" s="132"/>
      <c r="KF317" s="132"/>
      <c r="KP317" s="132"/>
      <c r="KZ317" s="132"/>
    </row>
    <row xmlns:x14ac="http://schemas.microsoft.com/office/spreadsheetml/2009/9/ac" r="318" s="3" customFormat="true" x14ac:dyDescent="0.25">
      <c r="A318" s="425"/>
      <c r="B318" s="132"/>
      <c r="L318" s="132"/>
      <c r="V318" s="132"/>
      <c r="AF318" s="132"/>
      <c r="AP318" s="132"/>
      <c r="AZ318" s="132"/>
      <c r="BJ318" s="132"/>
      <c r="BT318" s="132"/>
      <c r="CD318" s="132"/>
      <c r="CN318" s="132"/>
      <c r="CX318" s="132"/>
      <c r="CY318" s="132"/>
      <c r="CZ318" s="132"/>
      <c r="DA318" s="132"/>
      <c r="DB318" s="132"/>
      <c r="DC318" s="132"/>
      <c r="DD318" s="132"/>
      <c r="DE318" s="132"/>
      <c r="DH318" s="132"/>
      <c r="DR318" s="132"/>
      <c r="EB318" s="132"/>
      <c r="EL318" s="132"/>
      <c r="EV318" s="132"/>
      <c r="FF318" s="132"/>
      <c r="FP318" s="132"/>
      <c r="FZ318" s="132"/>
      <c r="GJ318" s="132"/>
      <c r="GT318" s="132"/>
      <c r="HD318" s="132"/>
      <c r="HN318" s="132"/>
      <c r="HX318" s="132"/>
      <c r="IH318" s="132"/>
      <c r="IR318" s="132"/>
      <c r="JB318" s="132"/>
      <c r="JL318" s="132"/>
      <c r="JV318" s="132"/>
      <c r="KF318" s="132"/>
      <c r="KP318" s="132"/>
      <c r="KZ318" s="132"/>
    </row>
    <row xmlns:x14ac="http://schemas.microsoft.com/office/spreadsheetml/2009/9/ac" r="319" s="3" customFormat="true" x14ac:dyDescent="0.25">
      <c r="A319" s="425"/>
      <c r="B319" s="132"/>
      <c r="L319" s="132"/>
      <c r="V319" s="132"/>
      <c r="AF319" s="132"/>
      <c r="AP319" s="132"/>
      <c r="AZ319" s="132"/>
      <c r="BJ319" s="132"/>
      <c r="BT319" s="132"/>
      <c r="CD319" s="132"/>
      <c r="CN319" s="132"/>
      <c r="CX319" s="132"/>
      <c r="CY319" s="132"/>
      <c r="CZ319" s="132"/>
      <c r="DA319" s="132"/>
      <c r="DB319" s="132"/>
      <c r="DC319" s="132"/>
      <c r="DD319" s="132"/>
      <c r="DE319" s="132"/>
      <c r="DH319" s="132"/>
      <c r="DR319" s="132"/>
      <c r="EB319" s="132"/>
      <c r="EL319" s="132"/>
      <c r="EV319" s="132"/>
      <c r="FF319" s="132"/>
      <c r="FP319" s="132"/>
      <c r="FZ319" s="132"/>
      <c r="GJ319" s="132"/>
      <c r="GT319" s="132"/>
      <c r="HD319" s="132"/>
      <c r="HN319" s="132"/>
      <c r="HX319" s="132"/>
      <c r="IH319" s="132"/>
      <c r="IR319" s="132"/>
      <c r="JB319" s="132"/>
      <c r="JL319" s="132"/>
      <c r="JV319" s="132"/>
      <c r="KF319" s="132"/>
      <c r="KP319" s="132"/>
      <c r="KZ319" s="132"/>
    </row>
    <row xmlns:x14ac="http://schemas.microsoft.com/office/spreadsheetml/2009/9/ac" r="320" s="3" customFormat="true" x14ac:dyDescent="0.25">
      <c r="A320" s="425"/>
      <c r="B320" s="132"/>
      <c r="L320" s="132"/>
      <c r="V320" s="132"/>
      <c r="AF320" s="132"/>
      <c r="AP320" s="132"/>
      <c r="AZ320" s="132"/>
      <c r="BJ320" s="132"/>
      <c r="BT320" s="132"/>
      <c r="CD320" s="132"/>
      <c r="CN320" s="132"/>
      <c r="CX320" s="132"/>
      <c r="CY320" s="132"/>
      <c r="CZ320" s="132"/>
      <c r="DA320" s="132"/>
      <c r="DB320" s="132"/>
      <c r="DC320" s="132"/>
      <c r="DD320" s="132"/>
      <c r="DE320" s="132"/>
      <c r="DH320" s="132"/>
      <c r="DR320" s="132"/>
      <c r="EB320" s="132"/>
      <c r="EL320" s="132"/>
      <c r="EV320" s="132"/>
      <c r="FF320" s="132"/>
      <c r="FP320" s="132"/>
      <c r="FZ320" s="132"/>
      <c r="GJ320" s="132"/>
      <c r="GT320" s="132"/>
      <c r="HD320" s="132"/>
      <c r="HN320" s="132"/>
      <c r="HX320" s="132"/>
      <c r="IH320" s="132"/>
      <c r="IR320" s="132"/>
      <c r="JB320" s="132"/>
      <c r="JL320" s="132"/>
      <c r="JV320" s="132"/>
      <c r="KF320" s="132"/>
      <c r="KP320" s="132"/>
      <c r="KZ320" s="132"/>
    </row>
    <row xmlns:x14ac="http://schemas.microsoft.com/office/spreadsheetml/2009/9/ac" r="321" s="3" customFormat="true" x14ac:dyDescent="0.25">
      <c r="A321" s="425"/>
      <c r="B321" s="132"/>
      <c r="L321" s="132"/>
      <c r="V321" s="132"/>
      <c r="AF321" s="132"/>
      <c r="AP321" s="132"/>
      <c r="AZ321" s="132"/>
      <c r="BJ321" s="132"/>
      <c r="BT321" s="132"/>
      <c r="CD321" s="132"/>
      <c r="CN321" s="132"/>
      <c r="CX321" s="132"/>
      <c r="CY321" s="132"/>
      <c r="CZ321" s="132"/>
      <c r="DA321" s="132"/>
      <c r="DB321" s="132"/>
      <c r="DC321" s="132"/>
      <c r="DD321" s="132"/>
      <c r="DE321" s="132"/>
      <c r="DH321" s="132"/>
      <c r="DR321" s="132"/>
      <c r="EB321" s="132"/>
      <c r="EL321" s="132"/>
      <c r="EV321" s="132"/>
      <c r="FF321" s="132"/>
      <c r="FP321" s="132"/>
      <c r="FZ321" s="132"/>
      <c r="GJ321" s="132"/>
      <c r="GT321" s="132"/>
      <c r="HD321" s="132"/>
      <c r="HN321" s="132"/>
      <c r="HX321" s="132"/>
      <c r="IH321" s="132"/>
      <c r="IR321" s="132"/>
      <c r="JB321" s="132"/>
      <c r="JL321" s="132"/>
      <c r="JV321" s="132"/>
      <c r="KF321" s="132"/>
      <c r="KP321" s="132"/>
      <c r="KZ321" s="132"/>
    </row>
    <row xmlns:x14ac="http://schemas.microsoft.com/office/spreadsheetml/2009/9/ac" r="322" s="3" customFormat="true" x14ac:dyDescent="0.25">
      <c r="A322" s="425"/>
      <c r="B322" s="132"/>
      <c r="L322" s="132"/>
      <c r="V322" s="132"/>
      <c r="AF322" s="132"/>
      <c r="AP322" s="132"/>
      <c r="AZ322" s="132"/>
      <c r="BJ322" s="132"/>
      <c r="BT322" s="132"/>
      <c r="CD322" s="132"/>
      <c r="CN322" s="132"/>
      <c r="CX322" s="132"/>
      <c r="CY322" s="132"/>
      <c r="CZ322" s="132"/>
      <c r="DA322" s="132"/>
      <c r="DB322" s="132"/>
      <c r="DC322" s="132"/>
      <c r="DD322" s="132"/>
      <c r="DE322" s="132"/>
      <c r="DH322" s="132"/>
      <c r="DR322" s="132"/>
      <c r="EB322" s="132"/>
      <c r="EL322" s="132"/>
      <c r="EV322" s="132"/>
      <c r="FF322" s="132"/>
      <c r="FP322" s="132"/>
      <c r="FZ322" s="132"/>
      <c r="GJ322" s="132"/>
      <c r="GT322" s="132"/>
      <c r="HD322" s="132"/>
      <c r="HN322" s="132"/>
      <c r="HX322" s="132"/>
      <c r="IH322" s="132"/>
      <c r="IR322" s="132"/>
      <c r="JB322" s="132"/>
      <c r="JL322" s="132"/>
      <c r="JV322" s="132"/>
      <c r="KF322" s="132"/>
      <c r="KP322" s="132"/>
      <c r="KZ322" s="132"/>
    </row>
    <row xmlns:x14ac="http://schemas.microsoft.com/office/spreadsheetml/2009/9/ac" r="323" s="3" customFormat="true" x14ac:dyDescent="0.25">
      <c r="A323" s="425"/>
      <c r="B323" s="132"/>
      <c r="L323" s="132"/>
      <c r="V323" s="132"/>
      <c r="AF323" s="132"/>
      <c r="AP323" s="132"/>
      <c r="AZ323" s="132"/>
      <c r="BJ323" s="132"/>
      <c r="BT323" s="132"/>
      <c r="CD323" s="132"/>
      <c r="CN323" s="132"/>
      <c r="CX323" s="132"/>
      <c r="CY323" s="132"/>
      <c r="CZ323" s="132"/>
      <c r="DA323" s="132"/>
      <c r="DB323" s="132"/>
      <c r="DC323" s="132"/>
      <c r="DD323" s="132"/>
      <c r="DE323" s="132"/>
      <c r="DH323" s="132"/>
      <c r="DR323" s="132"/>
      <c r="EB323" s="132"/>
      <c r="EL323" s="132"/>
      <c r="EV323" s="132"/>
      <c r="FF323" s="132"/>
      <c r="FP323" s="132"/>
      <c r="FZ323" s="132"/>
      <c r="GJ323" s="132"/>
      <c r="GT323" s="132"/>
      <c r="HD323" s="132"/>
      <c r="HN323" s="132"/>
      <c r="HX323" s="132"/>
      <c r="IH323" s="132"/>
      <c r="IR323" s="132"/>
      <c r="JB323" s="132"/>
      <c r="JL323" s="132"/>
      <c r="JV323" s="132"/>
      <c r="KF323" s="132"/>
      <c r="KP323" s="132"/>
      <c r="KZ323" s="132"/>
    </row>
    <row xmlns:x14ac="http://schemas.microsoft.com/office/spreadsheetml/2009/9/ac" r="324" s="3" customFormat="true" x14ac:dyDescent="0.25">
      <c r="A324" s="425"/>
      <c r="B324" s="132"/>
      <c r="L324" s="132"/>
      <c r="V324" s="132"/>
      <c r="AF324" s="132"/>
      <c r="AP324" s="132"/>
      <c r="AZ324" s="132"/>
      <c r="BJ324" s="132"/>
      <c r="BT324" s="132"/>
      <c r="CD324" s="132"/>
      <c r="CN324" s="132"/>
      <c r="CX324" s="132"/>
      <c r="CY324" s="132"/>
      <c r="CZ324" s="132"/>
      <c r="DA324" s="132"/>
      <c r="DB324" s="132"/>
      <c r="DC324" s="132"/>
      <c r="DD324" s="132"/>
      <c r="DE324" s="132"/>
      <c r="DH324" s="132"/>
      <c r="DR324" s="132"/>
      <c r="EB324" s="132"/>
      <c r="EL324" s="132"/>
      <c r="EV324" s="132"/>
      <c r="FF324" s="132"/>
      <c r="FP324" s="132"/>
      <c r="FZ324" s="132"/>
      <c r="GJ324" s="132"/>
      <c r="GT324" s="132"/>
      <c r="HD324" s="132"/>
      <c r="HN324" s="132"/>
      <c r="HX324" s="132"/>
      <c r="IH324" s="132"/>
      <c r="IR324" s="132"/>
      <c r="JB324" s="132"/>
      <c r="JL324" s="132"/>
      <c r="JV324" s="132"/>
      <c r="KF324" s="132"/>
      <c r="KP324" s="132"/>
      <c r="KZ324" s="132"/>
    </row>
    <row xmlns:x14ac="http://schemas.microsoft.com/office/spreadsheetml/2009/9/ac" r="325" s="3" customFormat="true" x14ac:dyDescent="0.25">
      <c r="A325" s="425"/>
      <c r="B325" s="132"/>
      <c r="L325" s="132"/>
      <c r="V325" s="132"/>
      <c r="AF325" s="132"/>
      <c r="AP325" s="132"/>
      <c r="AZ325" s="132"/>
      <c r="BJ325" s="132"/>
      <c r="BT325" s="132"/>
      <c r="CD325" s="132"/>
      <c r="CN325" s="132"/>
      <c r="CX325" s="132"/>
      <c r="CY325" s="132"/>
      <c r="CZ325" s="132"/>
      <c r="DA325" s="132"/>
      <c r="DB325" s="132"/>
      <c r="DC325" s="132"/>
      <c r="DD325" s="132"/>
      <c r="DE325" s="132"/>
      <c r="DH325" s="132"/>
      <c r="DR325" s="132"/>
      <c r="EB325" s="132"/>
      <c r="EL325" s="132"/>
      <c r="EV325" s="132"/>
      <c r="FF325" s="132"/>
      <c r="FP325" s="132"/>
      <c r="FZ325" s="132"/>
      <c r="GJ325" s="132"/>
      <c r="GT325" s="132"/>
      <c r="HD325" s="132"/>
      <c r="HN325" s="132"/>
      <c r="HX325" s="132"/>
      <c r="IH325" s="132"/>
      <c r="IR325" s="132"/>
      <c r="JB325" s="132"/>
      <c r="JL325" s="132"/>
      <c r="JV325" s="132"/>
      <c r="KF325" s="132"/>
      <c r="KP325" s="132"/>
      <c r="KZ325" s="132"/>
    </row>
    <row xmlns:x14ac="http://schemas.microsoft.com/office/spreadsheetml/2009/9/ac" r="326" s="3" customFormat="true" x14ac:dyDescent="0.25">
      <c r="A326" s="425"/>
      <c r="B326" s="132"/>
      <c r="L326" s="132"/>
      <c r="V326" s="132"/>
      <c r="AF326" s="132"/>
      <c r="AP326" s="132"/>
      <c r="AZ326" s="132"/>
      <c r="BJ326" s="132"/>
      <c r="BT326" s="132"/>
      <c r="CD326" s="132"/>
      <c r="CN326" s="132"/>
      <c r="CX326" s="132"/>
      <c r="CY326" s="132"/>
      <c r="CZ326" s="132"/>
      <c r="DA326" s="132"/>
      <c r="DB326" s="132"/>
      <c r="DC326" s="132"/>
      <c r="DD326" s="132"/>
      <c r="DE326" s="132"/>
      <c r="DH326" s="132"/>
      <c r="DR326" s="132"/>
      <c r="EB326" s="132"/>
      <c r="EL326" s="132"/>
      <c r="EV326" s="132"/>
      <c r="FF326" s="132"/>
      <c r="FP326" s="132"/>
      <c r="FZ326" s="132"/>
      <c r="GJ326" s="132"/>
      <c r="GT326" s="132"/>
      <c r="HD326" s="132"/>
      <c r="HN326" s="132"/>
      <c r="HX326" s="132"/>
      <c r="IH326" s="132"/>
      <c r="IR326" s="132"/>
      <c r="JB326" s="132"/>
      <c r="JL326" s="132"/>
      <c r="JV326" s="132"/>
      <c r="KF326" s="132"/>
      <c r="KP326" s="132"/>
      <c r="KZ326" s="132"/>
    </row>
    <row xmlns:x14ac="http://schemas.microsoft.com/office/spreadsheetml/2009/9/ac" r="327" s="3" customFormat="true" x14ac:dyDescent="0.25">
      <c r="A327" s="425"/>
      <c r="B327" s="132"/>
      <c r="L327" s="132"/>
      <c r="V327" s="132"/>
      <c r="AF327" s="132"/>
      <c r="AP327" s="132"/>
      <c r="AZ327" s="132"/>
      <c r="BJ327" s="132"/>
      <c r="BT327" s="132"/>
      <c r="CD327" s="132"/>
      <c r="CN327" s="132"/>
      <c r="CX327" s="132"/>
      <c r="CY327" s="132"/>
      <c r="CZ327" s="132"/>
      <c r="DA327" s="132"/>
      <c r="DB327" s="132"/>
      <c r="DC327" s="132"/>
      <c r="DD327" s="132"/>
      <c r="DE327" s="132"/>
      <c r="DH327" s="132"/>
      <c r="DR327" s="132"/>
      <c r="EB327" s="132"/>
      <c r="EL327" s="132"/>
      <c r="EV327" s="132"/>
      <c r="FF327" s="132"/>
      <c r="FP327" s="132"/>
      <c r="FZ327" s="132"/>
      <c r="GJ327" s="132"/>
      <c r="GT327" s="132"/>
      <c r="HD327" s="132"/>
      <c r="HN327" s="132"/>
      <c r="HX327" s="132"/>
      <c r="IH327" s="132"/>
      <c r="IR327" s="132"/>
      <c r="JB327" s="132"/>
      <c r="JL327" s="132"/>
      <c r="JV327" s="132"/>
      <c r="KF327" s="132"/>
      <c r="KP327" s="132"/>
      <c r="KZ327" s="132"/>
    </row>
    <row xmlns:x14ac="http://schemas.microsoft.com/office/spreadsheetml/2009/9/ac" r="328" s="3" customFormat="true" x14ac:dyDescent="0.25">
      <c r="A328" s="425"/>
      <c r="B328" s="132"/>
      <c r="L328" s="132"/>
      <c r="V328" s="132"/>
      <c r="AF328" s="132"/>
      <c r="AP328" s="132"/>
      <c r="AZ328" s="132"/>
      <c r="BJ328" s="132"/>
      <c r="BT328" s="132"/>
      <c r="CD328" s="132"/>
      <c r="CN328" s="132"/>
      <c r="CX328" s="132"/>
      <c r="CY328" s="132"/>
      <c r="CZ328" s="132"/>
      <c r="DA328" s="132"/>
      <c r="DB328" s="132"/>
      <c r="DC328" s="132"/>
      <c r="DD328" s="132"/>
      <c r="DE328" s="132"/>
      <c r="DH328" s="132"/>
      <c r="DR328" s="132"/>
      <c r="EB328" s="132"/>
      <c r="EL328" s="132"/>
      <c r="EV328" s="132"/>
      <c r="FF328" s="132"/>
      <c r="FP328" s="132"/>
      <c r="FZ328" s="132"/>
      <c r="GJ328" s="132"/>
      <c r="GT328" s="132"/>
      <c r="HD328" s="132"/>
      <c r="HN328" s="132"/>
      <c r="HX328" s="132"/>
      <c r="IH328" s="132"/>
      <c r="IR328" s="132"/>
      <c r="JB328" s="132"/>
      <c r="JL328" s="132"/>
      <c r="JV328" s="132"/>
      <c r="KF328" s="132"/>
      <c r="KP328" s="132"/>
      <c r="KZ328" s="132"/>
    </row>
    <row xmlns:x14ac="http://schemas.microsoft.com/office/spreadsheetml/2009/9/ac" r="329" s="3" customFormat="true" x14ac:dyDescent="0.25">
      <c r="A329" s="425"/>
      <c r="B329" s="132"/>
      <c r="L329" s="132"/>
      <c r="V329" s="132"/>
      <c r="AF329" s="132"/>
      <c r="AP329" s="132"/>
      <c r="AZ329" s="132"/>
      <c r="BJ329" s="132"/>
      <c r="BT329" s="132"/>
      <c r="CD329" s="132"/>
      <c r="CN329" s="132"/>
      <c r="CX329" s="132"/>
      <c r="CY329" s="132"/>
      <c r="CZ329" s="132"/>
      <c r="DA329" s="132"/>
      <c r="DB329" s="132"/>
      <c r="DC329" s="132"/>
      <c r="DD329" s="132"/>
      <c r="DE329" s="132"/>
      <c r="DH329" s="132"/>
      <c r="DR329" s="132"/>
      <c r="EB329" s="132"/>
      <c r="EL329" s="132"/>
      <c r="EV329" s="132"/>
      <c r="FF329" s="132"/>
      <c r="FP329" s="132"/>
      <c r="FZ329" s="132"/>
      <c r="GJ329" s="132"/>
      <c r="GT329" s="132"/>
      <c r="HD329" s="132"/>
      <c r="HN329" s="132"/>
      <c r="HX329" s="132"/>
      <c r="IH329" s="132"/>
      <c r="IR329" s="132"/>
      <c r="JB329" s="132"/>
      <c r="JL329" s="132"/>
      <c r="JV329" s="132"/>
      <c r="KF329" s="132"/>
      <c r="KP329" s="132"/>
      <c r="KZ329" s="132"/>
    </row>
    <row xmlns:x14ac="http://schemas.microsoft.com/office/spreadsheetml/2009/9/ac" r="330" s="3" customFormat="true" x14ac:dyDescent="0.25">
      <c r="A330" s="425"/>
      <c r="B330" s="132"/>
      <c r="L330" s="132"/>
      <c r="V330" s="132"/>
      <c r="AF330" s="132"/>
      <c r="AP330" s="132"/>
      <c r="AZ330" s="132"/>
      <c r="BJ330" s="132"/>
      <c r="BT330" s="132"/>
      <c r="CD330" s="132"/>
      <c r="CN330" s="132"/>
      <c r="CX330" s="132"/>
      <c r="CY330" s="132"/>
      <c r="CZ330" s="132"/>
      <c r="DA330" s="132"/>
      <c r="DB330" s="132"/>
      <c r="DC330" s="132"/>
      <c r="DD330" s="132"/>
      <c r="DE330" s="132"/>
      <c r="DH330" s="132"/>
      <c r="DR330" s="132"/>
      <c r="EB330" s="132"/>
      <c r="EL330" s="132"/>
      <c r="EV330" s="132"/>
      <c r="FF330" s="132"/>
      <c r="FP330" s="132"/>
      <c r="FZ330" s="132"/>
      <c r="GJ330" s="132"/>
      <c r="GT330" s="132"/>
      <c r="HD330" s="132"/>
      <c r="HN330" s="132"/>
      <c r="HX330" s="132"/>
      <c r="IH330" s="132"/>
      <c r="IR330" s="132"/>
      <c r="JB330" s="132"/>
      <c r="JL330" s="132"/>
      <c r="JV330" s="132"/>
      <c r="KF330" s="132"/>
      <c r="KP330" s="132"/>
      <c r="KZ330" s="132"/>
    </row>
    <row xmlns:x14ac="http://schemas.microsoft.com/office/spreadsheetml/2009/9/ac" r="331" s="3" customFormat="true" x14ac:dyDescent="0.25">
      <c r="A331" s="425"/>
      <c r="B331" s="132"/>
      <c r="L331" s="132"/>
      <c r="V331" s="132"/>
      <c r="AF331" s="132"/>
      <c r="AP331" s="132"/>
      <c r="AZ331" s="132"/>
      <c r="BJ331" s="132"/>
      <c r="BT331" s="132"/>
      <c r="CD331" s="132"/>
      <c r="CN331" s="132"/>
      <c r="CX331" s="132"/>
      <c r="CY331" s="132"/>
      <c r="CZ331" s="132"/>
      <c r="DA331" s="132"/>
      <c r="DB331" s="132"/>
      <c r="DC331" s="132"/>
      <c r="DD331" s="132"/>
      <c r="DE331" s="132"/>
      <c r="DH331" s="132"/>
      <c r="DR331" s="132"/>
      <c r="EB331" s="132"/>
      <c r="EL331" s="132"/>
      <c r="EV331" s="132"/>
      <c r="FF331" s="132"/>
      <c r="FP331" s="132"/>
      <c r="FZ331" s="132"/>
      <c r="GJ331" s="132"/>
      <c r="GT331" s="132"/>
      <c r="HD331" s="132"/>
      <c r="HN331" s="132"/>
      <c r="HX331" s="132"/>
      <c r="IH331" s="132"/>
      <c r="IR331" s="132"/>
      <c r="JB331" s="132"/>
      <c r="JL331" s="132"/>
      <c r="JV331" s="132"/>
      <c r="KF331" s="132"/>
      <c r="KP331" s="132"/>
      <c r="KZ331" s="132"/>
    </row>
    <row xmlns:x14ac="http://schemas.microsoft.com/office/spreadsheetml/2009/9/ac" r="332" s="3" customFormat="true" x14ac:dyDescent="0.25">
      <c r="A332" s="425"/>
      <c r="B332" s="132"/>
      <c r="L332" s="132"/>
      <c r="V332" s="132"/>
      <c r="AF332" s="132"/>
      <c r="AP332" s="132"/>
      <c r="AZ332" s="132"/>
      <c r="BJ332" s="132"/>
      <c r="BT332" s="132"/>
      <c r="CD332" s="132"/>
      <c r="CN332" s="132"/>
      <c r="CX332" s="132"/>
      <c r="CY332" s="132"/>
      <c r="CZ332" s="132"/>
      <c r="DA332" s="132"/>
      <c r="DB332" s="132"/>
      <c r="DC332" s="132"/>
      <c r="DD332" s="132"/>
      <c r="DE332" s="132"/>
      <c r="DH332" s="132"/>
      <c r="DR332" s="132"/>
      <c r="EB332" s="132"/>
      <c r="EL332" s="132"/>
      <c r="EV332" s="132"/>
      <c r="FF332" s="132"/>
      <c r="FP332" s="132"/>
      <c r="FZ332" s="132"/>
      <c r="GJ332" s="132"/>
      <c r="GT332" s="132"/>
      <c r="HD332" s="132"/>
      <c r="HN332" s="132"/>
      <c r="HX332" s="132"/>
      <c r="IH332" s="132"/>
      <c r="IR332" s="132"/>
      <c r="JB332" s="132"/>
      <c r="JL332" s="132"/>
      <c r="JV332" s="132"/>
      <c r="KF332" s="132"/>
      <c r="KP332" s="132"/>
      <c r="KZ332" s="132"/>
    </row>
    <row xmlns:x14ac="http://schemas.microsoft.com/office/spreadsheetml/2009/9/ac" r="333" s="3" customFormat="true" x14ac:dyDescent="0.25">
      <c r="A333" s="425"/>
      <c r="B333" s="132"/>
      <c r="L333" s="132"/>
      <c r="V333" s="132"/>
      <c r="AF333" s="132"/>
      <c r="AP333" s="132"/>
      <c r="AZ333" s="132"/>
      <c r="BJ333" s="132"/>
      <c r="BT333" s="132"/>
      <c r="CD333" s="132"/>
      <c r="CN333" s="132"/>
      <c r="CX333" s="132"/>
      <c r="CY333" s="132"/>
      <c r="CZ333" s="132"/>
      <c r="DA333" s="132"/>
      <c r="DB333" s="132"/>
      <c r="DC333" s="132"/>
      <c r="DD333" s="132"/>
      <c r="DE333" s="132"/>
      <c r="DH333" s="132"/>
      <c r="DR333" s="132"/>
      <c r="EB333" s="132"/>
      <c r="EL333" s="132"/>
      <c r="EV333" s="132"/>
      <c r="FF333" s="132"/>
      <c r="FP333" s="132"/>
      <c r="FZ333" s="132"/>
      <c r="GJ333" s="132"/>
      <c r="GT333" s="132"/>
      <c r="HD333" s="132"/>
      <c r="HN333" s="132"/>
      <c r="HX333" s="132"/>
      <c r="IH333" s="132"/>
      <c r="IR333" s="132"/>
      <c r="JB333" s="132"/>
      <c r="JL333" s="132"/>
      <c r="JV333" s="132"/>
      <c r="KF333" s="132"/>
      <c r="KP333" s="132"/>
      <c r="KZ333" s="132"/>
    </row>
    <row xmlns:x14ac="http://schemas.microsoft.com/office/spreadsheetml/2009/9/ac" r="334" s="3" customFormat="true" x14ac:dyDescent="0.25">
      <c r="A334" s="425"/>
      <c r="B334" s="132"/>
      <c r="L334" s="132"/>
      <c r="V334" s="132"/>
      <c r="AF334" s="132"/>
      <c r="AP334" s="132"/>
      <c r="AZ334" s="132"/>
      <c r="BJ334" s="132"/>
      <c r="BT334" s="132"/>
      <c r="CD334" s="132"/>
      <c r="CN334" s="132"/>
      <c r="CX334" s="132"/>
      <c r="CY334" s="132"/>
      <c r="CZ334" s="132"/>
      <c r="DA334" s="132"/>
      <c r="DB334" s="132"/>
      <c r="DC334" s="132"/>
      <c r="DD334" s="132"/>
      <c r="DE334" s="132"/>
      <c r="DH334" s="132"/>
      <c r="DR334" s="132"/>
      <c r="EB334" s="132"/>
      <c r="EL334" s="132"/>
      <c r="EV334" s="132"/>
      <c r="FF334" s="132"/>
      <c r="FP334" s="132"/>
      <c r="FZ334" s="132"/>
      <c r="GJ334" s="132"/>
      <c r="GT334" s="132"/>
      <c r="HD334" s="132"/>
      <c r="HN334" s="132"/>
      <c r="HX334" s="132"/>
      <c r="IH334" s="132"/>
      <c r="IR334" s="132"/>
      <c r="JB334" s="132"/>
      <c r="JL334" s="132"/>
      <c r="JV334" s="132"/>
      <c r="KF334" s="132"/>
      <c r="KP334" s="132"/>
      <c r="KZ334" s="132"/>
    </row>
    <row xmlns:x14ac="http://schemas.microsoft.com/office/spreadsheetml/2009/9/ac" r="335" s="3" customFormat="true" x14ac:dyDescent="0.25">
      <c r="A335" s="425"/>
      <c r="B335" s="132"/>
      <c r="L335" s="132"/>
      <c r="V335" s="132"/>
      <c r="AF335" s="132"/>
      <c r="AP335" s="132"/>
      <c r="AZ335" s="132"/>
      <c r="BJ335" s="132"/>
      <c r="BT335" s="132"/>
      <c r="CD335" s="132"/>
      <c r="CN335" s="132"/>
      <c r="CX335" s="132"/>
      <c r="CY335" s="132"/>
      <c r="CZ335" s="132"/>
      <c r="DA335" s="132"/>
      <c r="DB335" s="132"/>
      <c r="DC335" s="132"/>
      <c r="DD335" s="132"/>
      <c r="DE335" s="132"/>
      <c r="DH335" s="132"/>
      <c r="DR335" s="132"/>
      <c r="EB335" s="132"/>
      <c r="EL335" s="132"/>
      <c r="EV335" s="132"/>
      <c r="FF335" s="132"/>
      <c r="FP335" s="132"/>
      <c r="FZ335" s="132"/>
      <c r="GJ335" s="132"/>
      <c r="GT335" s="132"/>
      <c r="HD335" s="132"/>
      <c r="HN335" s="132"/>
      <c r="HX335" s="132"/>
      <c r="IH335" s="132"/>
      <c r="IR335" s="132"/>
      <c r="JB335" s="132"/>
      <c r="JL335" s="132"/>
      <c r="JV335" s="132"/>
      <c r="KF335" s="132"/>
      <c r="KP335" s="132"/>
      <c r="KZ335" s="132"/>
    </row>
    <row xmlns:x14ac="http://schemas.microsoft.com/office/spreadsheetml/2009/9/ac" r="336" s="3" customFormat="true" x14ac:dyDescent="0.25">
      <c r="A336" s="425"/>
      <c r="B336" s="132"/>
      <c r="L336" s="132"/>
      <c r="V336" s="132"/>
      <c r="AF336" s="132"/>
      <c r="AP336" s="132"/>
      <c r="AZ336" s="132"/>
      <c r="BJ336" s="132"/>
      <c r="BT336" s="132"/>
      <c r="CD336" s="132"/>
      <c r="CN336" s="132"/>
      <c r="CX336" s="132"/>
      <c r="CY336" s="132"/>
      <c r="CZ336" s="132"/>
      <c r="DA336" s="132"/>
      <c r="DB336" s="132"/>
      <c r="DC336" s="132"/>
      <c r="DD336" s="132"/>
      <c r="DE336" s="132"/>
      <c r="DH336" s="132"/>
      <c r="DR336" s="132"/>
      <c r="EB336" s="132"/>
      <c r="EL336" s="132"/>
      <c r="EV336" s="132"/>
      <c r="FF336" s="132"/>
      <c r="FP336" s="132"/>
      <c r="FZ336" s="132"/>
      <c r="GJ336" s="132"/>
      <c r="GT336" s="132"/>
      <c r="HD336" s="132"/>
      <c r="HN336" s="132"/>
      <c r="HX336" s="132"/>
      <c r="IH336" s="132"/>
      <c r="IR336" s="132"/>
      <c r="JB336" s="132"/>
      <c r="JL336" s="132"/>
      <c r="JV336" s="132"/>
      <c r="KF336" s="132"/>
      <c r="KP336" s="132"/>
      <c r="KZ336" s="132"/>
    </row>
    <row xmlns:x14ac="http://schemas.microsoft.com/office/spreadsheetml/2009/9/ac" r="337" s="3" customFormat="true" x14ac:dyDescent="0.25">
      <c r="A337" s="425"/>
      <c r="B337" s="132"/>
      <c r="L337" s="132"/>
      <c r="V337" s="132"/>
      <c r="AF337" s="132"/>
      <c r="AP337" s="132"/>
      <c r="AZ337" s="132"/>
      <c r="BJ337" s="132"/>
      <c r="BT337" s="132"/>
      <c r="CD337" s="132"/>
      <c r="CN337" s="132"/>
      <c r="CX337" s="132"/>
      <c r="CY337" s="132"/>
      <c r="CZ337" s="132"/>
      <c r="DA337" s="132"/>
      <c r="DB337" s="132"/>
      <c r="DC337" s="132"/>
      <c r="DD337" s="132"/>
      <c r="DE337" s="132"/>
      <c r="DH337" s="132"/>
      <c r="DR337" s="132"/>
      <c r="EB337" s="132"/>
      <c r="EL337" s="132"/>
      <c r="EV337" s="132"/>
      <c r="FF337" s="132"/>
      <c r="FP337" s="132"/>
      <c r="FZ337" s="132"/>
      <c r="GJ337" s="132"/>
      <c r="GT337" s="132"/>
      <c r="HD337" s="132"/>
      <c r="HN337" s="132"/>
      <c r="HX337" s="132"/>
      <c r="IH337" s="132"/>
      <c r="IR337" s="132"/>
      <c r="JB337" s="132"/>
      <c r="JL337" s="132"/>
      <c r="JV337" s="132"/>
      <c r="KF337" s="132"/>
      <c r="KP337" s="132"/>
      <c r="KZ337" s="132"/>
    </row>
    <row xmlns:x14ac="http://schemas.microsoft.com/office/spreadsheetml/2009/9/ac" r="338" s="3" customFormat="true" x14ac:dyDescent="0.25">
      <c r="A338" s="425"/>
      <c r="B338" s="132"/>
      <c r="L338" s="132"/>
      <c r="V338" s="132"/>
      <c r="AF338" s="132"/>
      <c r="AP338" s="132"/>
      <c r="AZ338" s="132"/>
      <c r="BJ338" s="132"/>
      <c r="BT338" s="132"/>
      <c r="CD338" s="132"/>
      <c r="CN338" s="132"/>
      <c r="CX338" s="132"/>
      <c r="CY338" s="132"/>
      <c r="CZ338" s="132"/>
      <c r="DA338" s="132"/>
      <c r="DB338" s="132"/>
      <c r="DC338" s="132"/>
      <c r="DD338" s="132"/>
      <c r="DE338" s="132"/>
      <c r="DH338" s="132"/>
      <c r="DR338" s="132"/>
      <c r="EB338" s="132"/>
      <c r="EL338" s="132"/>
      <c r="EV338" s="132"/>
      <c r="FF338" s="132"/>
      <c r="FP338" s="132"/>
      <c r="FZ338" s="132"/>
      <c r="GJ338" s="132"/>
      <c r="GT338" s="132"/>
      <c r="HD338" s="132"/>
      <c r="HN338" s="132"/>
      <c r="HX338" s="132"/>
      <c r="IH338" s="132"/>
      <c r="IR338" s="132"/>
      <c r="JB338" s="132"/>
      <c r="JL338" s="132"/>
      <c r="JV338" s="132"/>
      <c r="KF338" s="132"/>
      <c r="KP338" s="132"/>
      <c r="KZ338" s="132"/>
    </row>
    <row xmlns:x14ac="http://schemas.microsoft.com/office/spreadsheetml/2009/9/ac" r="339" s="3" customFormat="true" x14ac:dyDescent="0.25">
      <c r="A339" s="425"/>
      <c r="B339" s="132"/>
      <c r="L339" s="132"/>
      <c r="V339" s="132"/>
      <c r="AF339" s="132"/>
      <c r="AP339" s="132"/>
      <c r="AZ339" s="132"/>
      <c r="BJ339" s="132"/>
      <c r="BT339" s="132"/>
      <c r="CD339" s="132"/>
      <c r="CN339" s="132"/>
      <c r="CX339" s="132"/>
      <c r="CY339" s="132"/>
      <c r="CZ339" s="132"/>
      <c r="DA339" s="132"/>
      <c r="DB339" s="132"/>
      <c r="DC339" s="132"/>
      <c r="DD339" s="132"/>
      <c r="DE339" s="132"/>
      <c r="DH339" s="132"/>
      <c r="DR339" s="132"/>
      <c r="EB339" s="132"/>
      <c r="EL339" s="132"/>
      <c r="EV339" s="132"/>
      <c r="FF339" s="132"/>
      <c r="FP339" s="132"/>
      <c r="FZ339" s="132"/>
      <c r="GJ339" s="132"/>
      <c r="GT339" s="132"/>
      <c r="HD339" s="132"/>
      <c r="HN339" s="132"/>
      <c r="HX339" s="132"/>
      <c r="IH339" s="132"/>
      <c r="IR339" s="132"/>
      <c r="JB339" s="132"/>
      <c r="JL339" s="132"/>
      <c r="JV339" s="132"/>
      <c r="KF339" s="132"/>
      <c r="KP339" s="132"/>
      <c r="KZ339" s="132"/>
    </row>
    <row xmlns:x14ac="http://schemas.microsoft.com/office/spreadsheetml/2009/9/ac" r="340" s="3" customFormat="true" x14ac:dyDescent="0.25">
      <c r="A340" s="425"/>
      <c r="B340" s="132"/>
      <c r="L340" s="132"/>
      <c r="V340" s="132"/>
      <c r="AF340" s="132"/>
      <c r="AP340" s="132"/>
      <c r="AZ340" s="132"/>
      <c r="BJ340" s="132"/>
      <c r="BT340" s="132"/>
      <c r="CD340" s="132"/>
      <c r="CN340" s="132"/>
      <c r="CX340" s="132"/>
      <c r="CY340" s="132"/>
      <c r="CZ340" s="132"/>
      <c r="DA340" s="132"/>
      <c r="DB340" s="132"/>
      <c r="DC340" s="132"/>
      <c r="DD340" s="132"/>
      <c r="DE340" s="132"/>
      <c r="DH340" s="132"/>
      <c r="DR340" s="132"/>
      <c r="EB340" s="132"/>
      <c r="EL340" s="132"/>
      <c r="EV340" s="132"/>
      <c r="FF340" s="132"/>
      <c r="FP340" s="132"/>
      <c r="FZ340" s="132"/>
      <c r="GJ340" s="132"/>
      <c r="GT340" s="132"/>
      <c r="HD340" s="132"/>
      <c r="HN340" s="132"/>
      <c r="HX340" s="132"/>
      <c r="IH340" s="132"/>
      <c r="IR340" s="132"/>
      <c r="JB340" s="132"/>
      <c r="JL340" s="132"/>
      <c r="JV340" s="132"/>
      <c r="KF340" s="132"/>
      <c r="KP340" s="132"/>
      <c r="KZ340" s="132"/>
    </row>
    <row xmlns:x14ac="http://schemas.microsoft.com/office/spreadsheetml/2009/9/ac" r="341" s="3" customFormat="true" x14ac:dyDescent="0.25">
      <c r="A341" s="425"/>
      <c r="B341" s="132"/>
      <c r="L341" s="132"/>
      <c r="V341" s="132"/>
      <c r="AF341" s="132"/>
      <c r="AP341" s="132"/>
      <c r="AZ341" s="132"/>
      <c r="BJ341" s="132"/>
      <c r="BT341" s="132"/>
      <c r="CD341" s="132"/>
      <c r="CN341" s="132"/>
      <c r="CX341" s="132"/>
      <c r="CY341" s="132"/>
      <c r="CZ341" s="132"/>
      <c r="DA341" s="132"/>
      <c r="DB341" s="132"/>
      <c r="DC341" s="132"/>
      <c r="DD341" s="132"/>
      <c r="DE341" s="132"/>
      <c r="DH341" s="132"/>
      <c r="DR341" s="132"/>
      <c r="EB341" s="132"/>
      <c r="EL341" s="132"/>
      <c r="EV341" s="132"/>
      <c r="FF341" s="132"/>
      <c r="FP341" s="132"/>
      <c r="FZ341" s="132"/>
      <c r="GJ341" s="132"/>
      <c r="GT341" s="132"/>
      <c r="HD341" s="132"/>
      <c r="HN341" s="132"/>
      <c r="HX341" s="132"/>
      <c r="IH341" s="132"/>
      <c r="IR341" s="132"/>
      <c r="JB341" s="132"/>
      <c r="JL341" s="132"/>
      <c r="JV341" s="132"/>
      <c r="KF341" s="132"/>
      <c r="KP341" s="132"/>
      <c r="KZ341" s="132"/>
    </row>
    <row xmlns:x14ac="http://schemas.microsoft.com/office/spreadsheetml/2009/9/ac" r="342" s="3" customFormat="true" x14ac:dyDescent="0.25">
      <c r="A342" s="425"/>
      <c r="B342" s="132"/>
      <c r="L342" s="132"/>
      <c r="V342" s="132"/>
      <c r="AF342" s="132"/>
      <c r="AP342" s="132"/>
      <c r="AZ342" s="132"/>
      <c r="BJ342" s="132"/>
      <c r="BT342" s="132"/>
      <c r="CD342" s="132"/>
      <c r="CN342" s="132"/>
      <c r="CX342" s="132"/>
      <c r="CY342" s="132"/>
      <c r="CZ342" s="132"/>
      <c r="DA342" s="132"/>
      <c r="DB342" s="132"/>
      <c r="DC342" s="132"/>
      <c r="DD342" s="132"/>
      <c r="DE342" s="132"/>
      <c r="DH342" s="132"/>
      <c r="DR342" s="132"/>
      <c r="EB342" s="132"/>
      <c r="EL342" s="132"/>
      <c r="EV342" s="132"/>
      <c r="FF342" s="132"/>
      <c r="FP342" s="132"/>
      <c r="FZ342" s="132"/>
      <c r="GJ342" s="132"/>
      <c r="GT342" s="132"/>
      <c r="HD342" s="132"/>
      <c r="HN342" s="132"/>
      <c r="HX342" s="132"/>
      <c r="IH342" s="132"/>
      <c r="IR342" s="132"/>
      <c r="JB342" s="132"/>
      <c r="JL342" s="132"/>
      <c r="JV342" s="132"/>
      <c r="KF342" s="132"/>
      <c r="KP342" s="132"/>
      <c r="KZ342" s="132"/>
    </row>
    <row xmlns:x14ac="http://schemas.microsoft.com/office/spreadsheetml/2009/9/ac" r="343" s="3" customFormat="true" x14ac:dyDescent="0.25">
      <c r="A343" s="425"/>
      <c r="B343" s="132"/>
      <c r="L343" s="132"/>
      <c r="V343" s="132"/>
      <c r="AF343" s="132"/>
      <c r="AP343" s="132"/>
      <c r="AZ343" s="132"/>
      <c r="BJ343" s="132"/>
      <c r="BT343" s="132"/>
      <c r="CD343" s="132"/>
      <c r="CN343" s="132"/>
      <c r="CX343" s="132"/>
      <c r="CY343" s="132"/>
      <c r="CZ343" s="132"/>
      <c r="DA343" s="132"/>
      <c r="DB343" s="132"/>
      <c r="DC343" s="132"/>
      <c r="DD343" s="132"/>
      <c r="DE343" s="132"/>
      <c r="DH343" s="132"/>
      <c r="DR343" s="132"/>
      <c r="EB343" s="132"/>
      <c r="EL343" s="132"/>
      <c r="EV343" s="132"/>
      <c r="FF343" s="132"/>
      <c r="FP343" s="132"/>
      <c r="FZ343" s="132"/>
      <c r="GJ343" s="132"/>
      <c r="GT343" s="132"/>
      <c r="HD343" s="132"/>
      <c r="HN343" s="132"/>
      <c r="HX343" s="132"/>
      <c r="IH343" s="132"/>
      <c r="IR343" s="132"/>
      <c r="JB343" s="132"/>
      <c r="JL343" s="132"/>
      <c r="JV343" s="132"/>
      <c r="KF343" s="132"/>
      <c r="KP343" s="132"/>
      <c r="KZ343" s="132"/>
    </row>
    <row xmlns:x14ac="http://schemas.microsoft.com/office/spreadsheetml/2009/9/ac" r="344" s="3" customFormat="true" x14ac:dyDescent="0.25">
      <c r="A344" s="425"/>
      <c r="B344" s="132"/>
      <c r="L344" s="132"/>
      <c r="V344" s="132"/>
      <c r="AF344" s="132"/>
      <c r="AP344" s="132"/>
      <c r="AZ344" s="132"/>
      <c r="BJ344" s="132"/>
      <c r="BT344" s="132"/>
      <c r="CD344" s="132"/>
      <c r="CN344" s="132"/>
      <c r="CX344" s="132"/>
      <c r="CY344" s="132"/>
      <c r="CZ344" s="132"/>
      <c r="DA344" s="132"/>
      <c r="DB344" s="132"/>
      <c r="DC344" s="132"/>
      <c r="DD344" s="132"/>
      <c r="DE344" s="132"/>
      <c r="DH344" s="132"/>
      <c r="DR344" s="132"/>
      <c r="EB344" s="132"/>
      <c r="EL344" s="132"/>
      <c r="EV344" s="132"/>
      <c r="FF344" s="132"/>
      <c r="FP344" s="132"/>
      <c r="FZ344" s="132"/>
      <c r="GJ344" s="132"/>
      <c r="GT344" s="132"/>
      <c r="HD344" s="132"/>
      <c r="HN344" s="132"/>
      <c r="HX344" s="132"/>
      <c r="IH344" s="132"/>
      <c r="IR344" s="132"/>
      <c r="JB344" s="132"/>
      <c r="JL344" s="132"/>
      <c r="JV344" s="132"/>
      <c r="KF344" s="132"/>
      <c r="KP344" s="132"/>
      <c r="KZ344" s="132"/>
    </row>
    <row xmlns:x14ac="http://schemas.microsoft.com/office/spreadsheetml/2009/9/ac" r="345" s="3" customFormat="true" x14ac:dyDescent="0.25">
      <c r="A345" s="425"/>
      <c r="B345" s="132"/>
      <c r="L345" s="132"/>
      <c r="V345" s="132"/>
      <c r="AF345" s="132"/>
      <c r="AP345" s="132"/>
      <c r="AZ345" s="132"/>
      <c r="BJ345" s="132"/>
      <c r="BT345" s="132"/>
      <c r="CD345" s="132"/>
      <c r="CN345" s="132"/>
      <c r="CX345" s="132"/>
      <c r="CY345" s="132"/>
      <c r="CZ345" s="132"/>
      <c r="DA345" s="132"/>
      <c r="DB345" s="132"/>
      <c r="DC345" s="132"/>
      <c r="DD345" s="132"/>
      <c r="DE345" s="132"/>
      <c r="DH345" s="132"/>
      <c r="DR345" s="132"/>
      <c r="EB345" s="132"/>
      <c r="EL345" s="132"/>
      <c r="EV345" s="132"/>
      <c r="FF345" s="132"/>
      <c r="FP345" s="132"/>
      <c r="FZ345" s="132"/>
      <c r="GJ345" s="132"/>
      <c r="GT345" s="132"/>
      <c r="HD345" s="132"/>
      <c r="HN345" s="132"/>
      <c r="HX345" s="132"/>
      <c r="IH345" s="132"/>
      <c r="IR345" s="132"/>
      <c r="JB345" s="132"/>
      <c r="JL345" s="132"/>
      <c r="JV345" s="132"/>
      <c r="KF345" s="132"/>
      <c r="KP345" s="132"/>
      <c r="KZ345" s="132"/>
    </row>
    <row xmlns:x14ac="http://schemas.microsoft.com/office/spreadsheetml/2009/9/ac" r="346" s="3" customFormat="true" x14ac:dyDescent="0.25">
      <c r="A346" s="425"/>
      <c r="B346" s="132"/>
      <c r="L346" s="132"/>
      <c r="V346" s="132"/>
      <c r="AF346" s="132"/>
      <c r="AP346" s="132"/>
      <c r="AZ346" s="132"/>
      <c r="BJ346" s="132"/>
      <c r="BT346" s="132"/>
      <c r="CD346" s="132"/>
      <c r="CN346" s="132"/>
      <c r="CX346" s="132"/>
      <c r="CY346" s="132"/>
      <c r="CZ346" s="132"/>
      <c r="DA346" s="132"/>
      <c r="DB346" s="132"/>
      <c r="DC346" s="132"/>
      <c r="DD346" s="132"/>
      <c r="DE346" s="132"/>
      <c r="DH346" s="132"/>
      <c r="DR346" s="132"/>
      <c r="EB346" s="132"/>
      <c r="EL346" s="132"/>
      <c r="EV346" s="132"/>
      <c r="FF346" s="132"/>
      <c r="FP346" s="132"/>
      <c r="FZ346" s="132"/>
      <c r="GJ346" s="132"/>
      <c r="GT346" s="132"/>
      <c r="HD346" s="132"/>
      <c r="HN346" s="132"/>
      <c r="HX346" s="132"/>
      <c r="IH346" s="132"/>
      <c r="IR346" s="132"/>
      <c r="JB346" s="132"/>
      <c r="JL346" s="132"/>
      <c r="JV346" s="132"/>
      <c r="KF346" s="132"/>
      <c r="KP346" s="132"/>
      <c r="KZ346" s="132"/>
    </row>
    <row xmlns:x14ac="http://schemas.microsoft.com/office/spreadsheetml/2009/9/ac" r="347" s="3" customFormat="true" x14ac:dyDescent="0.25">
      <c r="A347" s="425"/>
      <c r="B347" s="132"/>
      <c r="L347" s="132"/>
      <c r="V347" s="132"/>
      <c r="AF347" s="132"/>
      <c r="AP347" s="132"/>
      <c r="AZ347" s="132"/>
      <c r="BJ347" s="132"/>
      <c r="BT347" s="132"/>
      <c r="CD347" s="132"/>
      <c r="CN347" s="132"/>
      <c r="CX347" s="132"/>
      <c r="CY347" s="132"/>
      <c r="CZ347" s="132"/>
      <c r="DA347" s="132"/>
      <c r="DB347" s="132"/>
      <c r="DC347" s="132"/>
      <c r="DD347" s="132"/>
      <c r="DE347" s="132"/>
      <c r="DH347" s="132"/>
      <c r="DR347" s="132"/>
      <c r="EB347" s="132"/>
      <c r="EL347" s="132"/>
      <c r="EV347" s="132"/>
      <c r="FF347" s="132"/>
      <c r="FP347" s="132"/>
      <c r="FZ347" s="132"/>
      <c r="GJ347" s="132"/>
      <c r="GT347" s="132"/>
      <c r="HD347" s="132"/>
      <c r="HN347" s="132"/>
      <c r="HX347" s="132"/>
      <c r="IH347" s="132"/>
      <c r="IR347" s="132"/>
      <c r="JB347" s="132"/>
      <c r="JL347" s="132"/>
      <c r="JV347" s="132"/>
      <c r="KF347" s="132"/>
      <c r="KP347" s="132"/>
      <c r="KZ347" s="132"/>
    </row>
    <row xmlns:x14ac="http://schemas.microsoft.com/office/spreadsheetml/2009/9/ac" r="348" s="3" customFormat="true" x14ac:dyDescent="0.25">
      <c r="A348" s="425"/>
      <c r="B348" s="132"/>
      <c r="L348" s="132"/>
      <c r="V348" s="132"/>
      <c r="AF348" s="132"/>
      <c r="AP348" s="132"/>
      <c r="AZ348" s="132"/>
      <c r="BJ348" s="132"/>
      <c r="BT348" s="132"/>
      <c r="CD348" s="132"/>
      <c r="CN348" s="132"/>
      <c r="CX348" s="132"/>
      <c r="CY348" s="132"/>
      <c r="CZ348" s="132"/>
      <c r="DA348" s="132"/>
      <c r="DB348" s="132"/>
      <c r="DC348" s="132"/>
      <c r="DD348" s="132"/>
      <c r="DE348" s="132"/>
      <c r="DH348" s="132"/>
      <c r="DR348" s="132"/>
      <c r="EB348" s="132"/>
      <c r="EL348" s="132"/>
      <c r="EV348" s="132"/>
      <c r="FF348" s="132"/>
      <c r="FP348" s="132"/>
      <c r="FZ348" s="132"/>
      <c r="GJ348" s="132"/>
      <c r="GT348" s="132"/>
      <c r="HD348" s="132"/>
      <c r="HN348" s="132"/>
      <c r="HX348" s="132"/>
      <c r="IH348" s="132"/>
      <c r="IR348" s="132"/>
      <c r="JB348" s="132"/>
      <c r="JL348" s="132"/>
      <c r="JV348" s="132"/>
      <c r="KF348" s="132"/>
      <c r="KP348" s="132"/>
      <c r="KZ348" s="132"/>
    </row>
    <row xmlns:x14ac="http://schemas.microsoft.com/office/spreadsheetml/2009/9/ac" r="349" s="3" customFormat="true" x14ac:dyDescent="0.25">
      <c r="A349" s="425"/>
      <c r="B349" s="132"/>
      <c r="L349" s="132"/>
      <c r="V349" s="132"/>
      <c r="AF349" s="132"/>
      <c r="AP349" s="132"/>
      <c r="AZ349" s="132"/>
      <c r="BJ349" s="132"/>
      <c r="BT349" s="132"/>
      <c r="CD349" s="132"/>
      <c r="CN349" s="132"/>
      <c r="CX349" s="132"/>
      <c r="CY349" s="132"/>
      <c r="CZ349" s="132"/>
      <c r="DA349" s="132"/>
      <c r="DB349" s="132"/>
      <c r="DC349" s="132"/>
      <c r="DD349" s="132"/>
      <c r="DE349" s="132"/>
      <c r="DH349" s="132"/>
      <c r="DR349" s="132"/>
      <c r="EB349" s="132"/>
      <c r="EL349" s="132"/>
      <c r="EV349" s="132"/>
      <c r="FF349" s="132"/>
      <c r="FP349" s="132"/>
      <c r="FZ349" s="132"/>
      <c r="GJ349" s="132"/>
      <c r="GT349" s="132"/>
      <c r="HD349" s="132"/>
      <c r="HN349" s="132"/>
      <c r="HX349" s="132"/>
      <c r="IH349" s="132"/>
      <c r="IR349" s="132"/>
      <c r="JB349" s="132"/>
      <c r="JL349" s="132"/>
      <c r="JV349" s="132"/>
      <c r="KF349" s="132"/>
      <c r="KP349" s="132"/>
      <c r="KZ349" s="132"/>
    </row>
    <row xmlns:x14ac="http://schemas.microsoft.com/office/spreadsheetml/2009/9/ac" r="350" s="3" customFormat="true" x14ac:dyDescent="0.25">
      <c r="A350" s="425"/>
      <c r="B350" s="132"/>
      <c r="L350" s="132"/>
      <c r="V350" s="132"/>
      <c r="AF350" s="132"/>
      <c r="AP350" s="132"/>
      <c r="AZ350" s="132"/>
      <c r="BJ350" s="132"/>
      <c r="BT350" s="132"/>
      <c r="CD350" s="132"/>
      <c r="CN350" s="132"/>
      <c r="CX350" s="132"/>
      <c r="CY350" s="132"/>
      <c r="CZ350" s="132"/>
      <c r="DA350" s="132"/>
      <c r="DB350" s="132"/>
      <c r="DC350" s="132"/>
      <c r="DD350" s="132"/>
      <c r="DE350" s="132"/>
      <c r="DH350" s="132"/>
      <c r="DR350" s="132"/>
      <c r="EB350" s="132"/>
      <c r="EL350" s="132"/>
      <c r="EV350" s="132"/>
      <c r="FF350" s="132"/>
      <c r="FP350" s="132"/>
      <c r="FZ350" s="132"/>
      <c r="GJ350" s="132"/>
      <c r="GT350" s="132"/>
      <c r="HD350" s="132"/>
      <c r="HN350" s="132"/>
      <c r="HX350" s="132"/>
      <c r="IH350" s="132"/>
      <c r="IR350" s="132"/>
      <c r="JB350" s="132"/>
      <c r="JL350" s="132"/>
      <c r="JV350" s="132"/>
      <c r="KF350" s="132"/>
      <c r="KP350" s="132"/>
      <c r="KZ350" s="132"/>
    </row>
    <row xmlns:x14ac="http://schemas.microsoft.com/office/spreadsheetml/2009/9/ac" r="351" s="3" customFormat="true" x14ac:dyDescent="0.25">
      <c r="A351" s="425"/>
      <c r="B351" s="132"/>
      <c r="L351" s="132"/>
      <c r="V351" s="132"/>
      <c r="AF351" s="132"/>
      <c r="AP351" s="132"/>
      <c r="AZ351" s="132"/>
      <c r="BJ351" s="132"/>
      <c r="BT351" s="132"/>
      <c r="CD351" s="132"/>
      <c r="CN351" s="132"/>
      <c r="CX351" s="132"/>
      <c r="CY351" s="132"/>
      <c r="CZ351" s="132"/>
      <c r="DA351" s="132"/>
      <c r="DB351" s="132"/>
      <c r="DC351" s="132"/>
      <c r="DD351" s="132"/>
      <c r="DE351" s="132"/>
      <c r="DH351" s="132"/>
      <c r="DR351" s="132"/>
      <c r="EB351" s="132"/>
      <c r="EL351" s="132"/>
      <c r="EV351" s="132"/>
      <c r="FF351" s="132"/>
      <c r="FP351" s="132"/>
      <c r="FZ351" s="132"/>
      <c r="GJ351" s="132"/>
      <c r="GT351" s="132"/>
      <c r="HD351" s="132"/>
      <c r="HN351" s="132"/>
      <c r="HX351" s="132"/>
      <c r="IH351" s="132"/>
      <c r="IR351" s="132"/>
      <c r="JB351" s="132"/>
      <c r="JL351" s="132"/>
      <c r="JV351" s="132"/>
      <c r="KF351" s="132"/>
      <c r="KP351" s="132"/>
      <c r="KZ351" s="132"/>
    </row>
    <row xmlns:x14ac="http://schemas.microsoft.com/office/spreadsheetml/2009/9/ac" r="352" s="3" customFormat="true" x14ac:dyDescent="0.25">
      <c r="A352" s="425"/>
      <c r="B352" s="132"/>
      <c r="L352" s="132"/>
      <c r="V352" s="132"/>
      <c r="AF352" s="132"/>
      <c r="AP352" s="132"/>
      <c r="AZ352" s="132"/>
      <c r="BJ352" s="132"/>
      <c r="BT352" s="132"/>
      <c r="CD352" s="132"/>
      <c r="CN352" s="132"/>
      <c r="CX352" s="132"/>
      <c r="CY352" s="132"/>
      <c r="CZ352" s="132"/>
      <c r="DA352" s="132"/>
      <c r="DB352" s="132"/>
      <c r="DC352" s="132"/>
      <c r="DD352" s="132"/>
      <c r="DE352" s="132"/>
      <c r="DH352" s="132"/>
      <c r="DR352" s="132"/>
      <c r="EB352" s="132"/>
      <c r="EL352" s="132"/>
      <c r="EV352" s="132"/>
      <c r="FF352" s="132"/>
      <c r="FP352" s="132"/>
      <c r="FZ352" s="132"/>
      <c r="GJ352" s="132"/>
      <c r="GT352" s="132"/>
      <c r="HD352" s="132"/>
      <c r="HN352" s="132"/>
      <c r="HX352" s="132"/>
      <c r="IH352" s="132"/>
      <c r="IR352" s="132"/>
      <c r="JB352" s="132"/>
      <c r="JL352" s="132"/>
      <c r="JV352" s="132"/>
      <c r="KF352" s="132"/>
      <c r="KP352" s="132"/>
      <c r="KZ352" s="132"/>
    </row>
    <row xmlns:x14ac="http://schemas.microsoft.com/office/spreadsheetml/2009/9/ac" r="353" s="3" customFormat="true" x14ac:dyDescent="0.25">
      <c r="A353" s="425"/>
      <c r="B353" s="132"/>
      <c r="L353" s="132"/>
      <c r="V353" s="132"/>
      <c r="AF353" s="132"/>
      <c r="AP353" s="132"/>
      <c r="AZ353" s="132"/>
      <c r="BJ353" s="132"/>
      <c r="BT353" s="132"/>
      <c r="CD353" s="132"/>
      <c r="CN353" s="132"/>
      <c r="CX353" s="132"/>
      <c r="CY353" s="132"/>
      <c r="CZ353" s="132"/>
      <c r="DA353" s="132"/>
      <c r="DB353" s="132"/>
      <c r="DC353" s="132"/>
      <c r="DD353" s="132"/>
      <c r="DE353" s="132"/>
      <c r="DH353" s="132"/>
      <c r="DR353" s="132"/>
      <c r="EB353" s="132"/>
      <c r="EL353" s="132"/>
      <c r="EV353" s="132"/>
      <c r="FF353" s="132"/>
      <c r="FP353" s="132"/>
      <c r="FZ353" s="132"/>
      <c r="GJ353" s="132"/>
      <c r="GT353" s="132"/>
      <c r="HD353" s="132"/>
      <c r="HN353" s="132"/>
      <c r="HX353" s="132"/>
      <c r="IH353" s="132"/>
      <c r="IR353" s="132"/>
      <c r="JB353" s="132"/>
      <c r="JL353" s="132"/>
      <c r="JV353" s="132"/>
      <c r="KF353" s="132"/>
      <c r="KP353" s="132"/>
      <c r="KZ353" s="132"/>
    </row>
    <row xmlns:x14ac="http://schemas.microsoft.com/office/spreadsheetml/2009/9/ac" r="354" s="3" customFormat="true" x14ac:dyDescent="0.25">
      <c r="A354" s="425"/>
      <c r="B354" s="132"/>
      <c r="L354" s="132"/>
      <c r="V354" s="132"/>
      <c r="AF354" s="132"/>
      <c r="AP354" s="132"/>
      <c r="AZ354" s="132"/>
      <c r="BJ354" s="132"/>
      <c r="BT354" s="132"/>
      <c r="CD354" s="132"/>
      <c r="CN354" s="132"/>
      <c r="CX354" s="132"/>
      <c r="CY354" s="132"/>
      <c r="CZ354" s="132"/>
      <c r="DA354" s="132"/>
      <c r="DB354" s="132"/>
      <c r="DC354" s="132"/>
      <c r="DD354" s="132"/>
      <c r="DE354" s="132"/>
      <c r="DH354" s="132"/>
      <c r="DR354" s="132"/>
      <c r="EB354" s="132"/>
      <c r="EL354" s="132"/>
      <c r="EV354" s="132"/>
      <c r="FF354" s="132"/>
      <c r="FP354" s="132"/>
      <c r="FZ354" s="132"/>
      <c r="GJ354" s="132"/>
      <c r="GT354" s="132"/>
      <c r="HD354" s="132"/>
      <c r="HN354" s="132"/>
      <c r="HX354" s="132"/>
      <c r="IH354" s="132"/>
      <c r="IR354" s="132"/>
      <c r="JB354" s="132"/>
      <c r="JL354" s="132"/>
      <c r="JV354" s="132"/>
      <c r="KF354" s="132"/>
      <c r="KP354" s="132"/>
      <c r="KZ354" s="132"/>
    </row>
    <row xmlns:x14ac="http://schemas.microsoft.com/office/spreadsheetml/2009/9/ac" r="355" s="3" customFormat="true" x14ac:dyDescent="0.25">
      <c r="A355" s="425"/>
      <c r="B355" s="132"/>
      <c r="L355" s="132"/>
      <c r="V355" s="132"/>
      <c r="AF355" s="132"/>
      <c r="AP355" s="132"/>
      <c r="AZ355" s="132"/>
      <c r="BJ355" s="132"/>
      <c r="BT355" s="132"/>
      <c r="CD355" s="132"/>
      <c r="CN355" s="132"/>
      <c r="CX355" s="132"/>
      <c r="CY355" s="132"/>
      <c r="CZ355" s="132"/>
      <c r="DA355" s="132"/>
      <c r="DB355" s="132"/>
      <c r="DC355" s="132"/>
      <c r="DD355" s="132"/>
      <c r="DE355" s="132"/>
      <c r="DH355" s="132"/>
      <c r="DR355" s="132"/>
      <c r="EB355" s="132"/>
      <c r="EL355" s="132"/>
      <c r="EV355" s="132"/>
      <c r="FF355" s="132"/>
      <c r="FP355" s="132"/>
      <c r="FZ355" s="132"/>
      <c r="GJ355" s="132"/>
      <c r="GT355" s="132"/>
      <c r="HD355" s="132"/>
      <c r="HN355" s="132"/>
      <c r="HX355" s="132"/>
      <c r="IH355" s="132"/>
      <c r="IR355" s="132"/>
      <c r="JB355" s="132"/>
      <c r="JL355" s="132"/>
      <c r="JV355" s="132"/>
      <c r="KF355" s="132"/>
      <c r="KP355" s="132"/>
      <c r="KZ355" s="132"/>
    </row>
    <row xmlns:x14ac="http://schemas.microsoft.com/office/spreadsheetml/2009/9/ac" r="356" s="3" customFormat="true" x14ac:dyDescent="0.25">
      <c r="A356" s="425"/>
      <c r="B356" s="132"/>
      <c r="L356" s="132"/>
      <c r="V356" s="132"/>
      <c r="AF356" s="132"/>
      <c r="AP356" s="132"/>
      <c r="AZ356" s="132"/>
      <c r="BJ356" s="132"/>
      <c r="BT356" s="132"/>
      <c r="CD356" s="132"/>
      <c r="CN356" s="132"/>
      <c r="CX356" s="132"/>
      <c r="CY356" s="132"/>
      <c r="CZ356" s="132"/>
      <c r="DA356" s="132"/>
      <c r="DB356" s="132"/>
      <c r="DC356" s="132"/>
      <c r="DD356" s="132"/>
      <c r="DE356" s="132"/>
      <c r="DH356" s="132"/>
      <c r="DR356" s="132"/>
      <c r="EB356" s="132"/>
      <c r="EL356" s="132"/>
      <c r="EV356" s="132"/>
      <c r="FF356" s="132"/>
      <c r="FP356" s="132"/>
      <c r="FZ356" s="132"/>
      <c r="GJ356" s="132"/>
      <c r="GT356" s="132"/>
      <c r="HD356" s="132"/>
      <c r="HN356" s="132"/>
      <c r="HX356" s="132"/>
      <c r="IH356" s="132"/>
      <c r="IR356" s="132"/>
      <c r="JB356" s="132"/>
      <c r="JL356" s="132"/>
      <c r="JV356" s="132"/>
      <c r="KF356" s="132"/>
      <c r="KP356" s="132"/>
      <c r="KZ356" s="132"/>
    </row>
    <row xmlns:x14ac="http://schemas.microsoft.com/office/spreadsheetml/2009/9/ac" r="357" s="3" customFormat="true" x14ac:dyDescent="0.25">
      <c r="A357" s="425"/>
      <c r="B357" s="132"/>
      <c r="L357" s="132"/>
      <c r="V357" s="132"/>
      <c r="AF357" s="132"/>
      <c r="AP357" s="132"/>
      <c r="AZ357" s="132"/>
      <c r="BJ357" s="132"/>
      <c r="BT357" s="132"/>
      <c r="CD357" s="132"/>
      <c r="CN357" s="132"/>
      <c r="CX357" s="132"/>
      <c r="CY357" s="132"/>
      <c r="CZ357" s="132"/>
      <c r="DA357" s="132"/>
      <c r="DB357" s="132"/>
      <c r="DC357" s="132"/>
      <c r="DD357" s="132"/>
      <c r="DE357" s="132"/>
      <c r="DH357" s="132"/>
      <c r="DR357" s="132"/>
      <c r="EB357" s="132"/>
      <c r="EL357" s="132"/>
      <c r="EV357" s="132"/>
      <c r="FF357" s="132"/>
      <c r="FP357" s="132"/>
      <c r="FZ357" s="132"/>
      <c r="GJ357" s="132"/>
      <c r="GT357" s="132"/>
      <c r="HD357" s="132"/>
      <c r="HN357" s="132"/>
      <c r="HX357" s="132"/>
      <c r="IH357" s="132"/>
      <c r="IR357" s="132"/>
      <c r="JB357" s="132"/>
      <c r="JL357" s="132"/>
      <c r="JV357" s="132"/>
      <c r="KF357" s="132"/>
      <c r="KP357" s="132"/>
      <c r="KZ357" s="132"/>
    </row>
    <row xmlns:x14ac="http://schemas.microsoft.com/office/spreadsheetml/2009/9/ac" r="358" s="3" customFormat="true" x14ac:dyDescent="0.25">
      <c r="A358" s="425"/>
      <c r="B358" s="132"/>
      <c r="L358" s="132"/>
      <c r="V358" s="132"/>
      <c r="AF358" s="132"/>
      <c r="AP358" s="132"/>
      <c r="AZ358" s="132"/>
      <c r="BJ358" s="132"/>
      <c r="BT358" s="132"/>
      <c r="CD358" s="132"/>
      <c r="CN358" s="132"/>
      <c r="CX358" s="132"/>
      <c r="CY358" s="132"/>
      <c r="CZ358" s="132"/>
      <c r="DA358" s="132"/>
      <c r="DB358" s="132"/>
      <c r="DC358" s="132"/>
      <c r="DD358" s="132"/>
      <c r="DE358" s="132"/>
      <c r="DH358" s="132"/>
      <c r="DR358" s="132"/>
      <c r="EB358" s="132"/>
      <c r="EL358" s="132"/>
      <c r="EV358" s="132"/>
      <c r="FF358" s="132"/>
      <c r="FP358" s="132"/>
      <c r="FZ358" s="132"/>
      <c r="GJ358" s="132"/>
      <c r="GT358" s="132"/>
      <c r="HD358" s="132"/>
      <c r="HN358" s="132"/>
      <c r="HX358" s="132"/>
      <c r="IH358" s="132"/>
      <c r="IR358" s="132"/>
      <c r="JB358" s="132"/>
      <c r="JL358" s="132"/>
      <c r="JV358" s="132"/>
      <c r="KF358" s="132"/>
      <c r="KP358" s="132"/>
      <c r="KZ358" s="132"/>
    </row>
    <row xmlns:x14ac="http://schemas.microsoft.com/office/spreadsheetml/2009/9/ac" r="359" s="3" customFormat="true" x14ac:dyDescent="0.25">
      <c r="A359" s="425"/>
      <c r="B359" s="132"/>
      <c r="L359" s="132"/>
      <c r="V359" s="132"/>
      <c r="AF359" s="132"/>
      <c r="AP359" s="132"/>
      <c r="AZ359" s="132"/>
      <c r="BJ359" s="132"/>
      <c r="BT359" s="132"/>
      <c r="CD359" s="132"/>
      <c r="CN359" s="132"/>
      <c r="CX359" s="132"/>
      <c r="CY359" s="132"/>
      <c r="CZ359" s="132"/>
      <c r="DA359" s="132"/>
      <c r="DB359" s="132"/>
      <c r="DC359" s="132"/>
      <c r="DD359" s="132"/>
      <c r="DE359" s="132"/>
      <c r="DH359" s="132"/>
      <c r="DR359" s="132"/>
      <c r="EB359" s="132"/>
      <c r="EL359" s="132"/>
      <c r="EV359" s="132"/>
      <c r="FF359" s="132"/>
      <c r="FP359" s="132"/>
      <c r="FZ359" s="132"/>
      <c r="GJ359" s="132"/>
      <c r="GT359" s="132"/>
      <c r="HD359" s="132"/>
      <c r="HN359" s="132"/>
      <c r="HX359" s="132"/>
      <c r="IH359" s="132"/>
      <c r="IR359" s="132"/>
      <c r="JB359" s="132"/>
      <c r="JL359" s="132"/>
      <c r="JV359" s="132"/>
      <c r="KF359" s="132"/>
      <c r="KP359" s="132"/>
      <c r="KZ359" s="132"/>
    </row>
    <row xmlns:x14ac="http://schemas.microsoft.com/office/spreadsheetml/2009/9/ac" r="360" s="3" customFormat="true" x14ac:dyDescent="0.25">
      <c r="A360" s="425"/>
      <c r="B360" s="132"/>
      <c r="L360" s="132"/>
      <c r="V360" s="132"/>
      <c r="AF360" s="132"/>
      <c r="AP360" s="132"/>
      <c r="AZ360" s="132"/>
      <c r="BJ360" s="132"/>
      <c r="BT360" s="132"/>
      <c r="CD360" s="132"/>
      <c r="CN360" s="132"/>
      <c r="CX360" s="132"/>
      <c r="CY360" s="132"/>
      <c r="CZ360" s="132"/>
      <c r="DA360" s="132"/>
      <c r="DB360" s="132"/>
      <c r="DC360" s="132"/>
      <c r="DD360" s="132"/>
      <c r="DE360" s="132"/>
      <c r="DH360" s="132"/>
      <c r="DR360" s="132"/>
      <c r="EB360" s="132"/>
      <c r="EL360" s="132"/>
      <c r="EV360" s="132"/>
      <c r="FF360" s="132"/>
      <c r="FP360" s="132"/>
      <c r="FZ360" s="132"/>
      <c r="GJ360" s="132"/>
      <c r="GT360" s="132"/>
      <c r="HD360" s="132"/>
      <c r="HN360" s="132"/>
      <c r="HX360" s="132"/>
      <c r="IH360" s="132"/>
      <c r="IR360" s="132"/>
      <c r="JB360" s="132"/>
      <c r="JL360" s="132"/>
      <c r="JV360" s="132"/>
      <c r="KF360" s="132"/>
      <c r="KP360" s="132"/>
      <c r="KZ360" s="132"/>
    </row>
    <row xmlns:x14ac="http://schemas.microsoft.com/office/spreadsheetml/2009/9/ac" r="361" s="3" customFormat="true" x14ac:dyDescent="0.25">
      <c r="A361" s="425"/>
      <c r="B361" s="132"/>
      <c r="L361" s="132"/>
      <c r="V361" s="132"/>
      <c r="AF361" s="132"/>
      <c r="AP361" s="132"/>
      <c r="AZ361" s="132"/>
      <c r="BJ361" s="132"/>
      <c r="BT361" s="132"/>
      <c r="CD361" s="132"/>
      <c r="CN361" s="132"/>
      <c r="CX361" s="132"/>
      <c r="CY361" s="132"/>
      <c r="CZ361" s="132"/>
      <c r="DA361" s="132"/>
      <c r="DB361" s="132"/>
      <c r="DC361" s="132"/>
      <c r="DD361" s="132"/>
      <c r="DE361" s="132"/>
      <c r="DH361" s="132"/>
      <c r="DR361" s="132"/>
      <c r="EB361" s="132"/>
      <c r="EL361" s="132"/>
      <c r="EV361" s="132"/>
      <c r="FF361" s="132"/>
      <c r="FP361" s="132"/>
      <c r="FZ361" s="132"/>
      <c r="GJ361" s="132"/>
      <c r="GT361" s="132"/>
      <c r="HD361" s="132"/>
      <c r="HN361" s="132"/>
      <c r="HX361" s="132"/>
      <c r="IH361" s="132"/>
      <c r="IR361" s="132"/>
      <c r="JB361" s="132"/>
      <c r="JL361" s="132"/>
      <c r="JV361" s="132"/>
      <c r="KF361" s="132"/>
      <c r="KP361" s="132"/>
      <c r="KZ361" s="132"/>
    </row>
    <row xmlns:x14ac="http://schemas.microsoft.com/office/spreadsheetml/2009/9/ac" r="362" s="3" customFormat="true" x14ac:dyDescent="0.25">
      <c r="A362" s="425"/>
      <c r="B362" s="132"/>
      <c r="L362" s="132"/>
      <c r="V362" s="132"/>
      <c r="AF362" s="132"/>
      <c r="AP362" s="132"/>
      <c r="AZ362" s="132"/>
      <c r="BJ362" s="132"/>
      <c r="BT362" s="132"/>
      <c r="CD362" s="132"/>
      <c r="CN362" s="132"/>
      <c r="CX362" s="132"/>
      <c r="CY362" s="132"/>
      <c r="CZ362" s="132"/>
      <c r="DA362" s="132"/>
      <c r="DB362" s="132"/>
      <c r="DC362" s="132"/>
      <c r="DD362" s="132"/>
      <c r="DE362" s="132"/>
      <c r="DH362" s="132"/>
      <c r="DR362" s="132"/>
      <c r="EB362" s="132"/>
      <c r="EL362" s="132"/>
      <c r="EV362" s="132"/>
      <c r="FF362" s="132"/>
      <c r="FP362" s="132"/>
      <c r="FZ362" s="132"/>
      <c r="GJ362" s="132"/>
      <c r="GT362" s="132"/>
      <c r="HD362" s="132"/>
      <c r="HN362" s="132"/>
      <c r="HX362" s="132"/>
      <c r="IH362" s="132"/>
      <c r="IR362" s="132"/>
      <c r="JB362" s="132"/>
      <c r="JL362" s="132"/>
      <c r="JV362" s="132"/>
      <c r="KF362" s="132"/>
      <c r="KP362" s="132"/>
      <c r="KZ362" s="132"/>
    </row>
    <row xmlns:x14ac="http://schemas.microsoft.com/office/spreadsheetml/2009/9/ac" r="363" s="3" customFormat="true" x14ac:dyDescent="0.25">
      <c r="A363" s="425"/>
      <c r="B363" s="132"/>
      <c r="L363" s="132"/>
      <c r="V363" s="132"/>
      <c r="AF363" s="132"/>
      <c r="AP363" s="132"/>
      <c r="AZ363" s="132"/>
      <c r="BJ363" s="132"/>
      <c r="BT363" s="132"/>
      <c r="CD363" s="132"/>
      <c r="CN363" s="132"/>
      <c r="CX363" s="132"/>
      <c r="CY363" s="132"/>
      <c r="CZ363" s="132"/>
      <c r="DA363" s="132"/>
      <c r="DB363" s="132"/>
      <c r="DC363" s="132"/>
      <c r="DD363" s="132"/>
      <c r="DE363" s="132"/>
      <c r="DH363" s="132"/>
      <c r="DR363" s="132"/>
      <c r="EB363" s="132"/>
      <c r="EL363" s="132"/>
      <c r="EV363" s="132"/>
      <c r="FF363" s="132"/>
      <c r="FP363" s="132"/>
      <c r="FZ363" s="132"/>
      <c r="GJ363" s="132"/>
      <c r="GT363" s="132"/>
      <c r="HD363" s="132"/>
      <c r="HN363" s="132"/>
      <c r="HX363" s="132"/>
      <c r="IH363" s="132"/>
      <c r="IR363" s="132"/>
      <c r="JB363" s="132"/>
      <c r="JL363" s="132"/>
      <c r="JV363" s="132"/>
      <c r="KF363" s="132"/>
      <c r="KP363" s="132"/>
      <c r="KZ363" s="132"/>
    </row>
    <row xmlns:x14ac="http://schemas.microsoft.com/office/spreadsheetml/2009/9/ac" r="364" s="3" customFormat="true" x14ac:dyDescent="0.25">
      <c r="A364" s="425"/>
      <c r="B364" s="132"/>
      <c r="L364" s="132"/>
      <c r="V364" s="132"/>
      <c r="AF364" s="132"/>
      <c r="AP364" s="132"/>
      <c r="AZ364" s="132"/>
      <c r="BJ364" s="132"/>
      <c r="BT364" s="132"/>
      <c r="CD364" s="132"/>
      <c r="CN364" s="132"/>
      <c r="CX364" s="132"/>
      <c r="CY364" s="132"/>
      <c r="CZ364" s="132"/>
      <c r="DA364" s="132"/>
      <c r="DB364" s="132"/>
      <c r="DC364" s="132"/>
      <c r="DD364" s="132"/>
      <c r="DE364" s="132"/>
      <c r="DH364" s="132"/>
      <c r="DR364" s="132"/>
      <c r="EB364" s="132"/>
      <c r="EL364" s="132"/>
      <c r="EV364" s="132"/>
      <c r="FF364" s="132"/>
      <c r="FP364" s="132"/>
      <c r="FZ364" s="132"/>
      <c r="GJ364" s="132"/>
      <c r="GT364" s="132"/>
      <c r="HD364" s="132"/>
      <c r="HN364" s="132"/>
      <c r="HX364" s="132"/>
      <c r="IH364" s="132"/>
      <c r="IR364" s="132"/>
      <c r="JB364" s="132"/>
      <c r="JL364" s="132"/>
      <c r="JV364" s="132"/>
      <c r="KF364" s="132"/>
      <c r="KP364" s="132"/>
      <c r="KZ364" s="132"/>
    </row>
    <row xmlns:x14ac="http://schemas.microsoft.com/office/spreadsheetml/2009/9/ac" r="365" s="3" customFormat="true" x14ac:dyDescent="0.25">
      <c r="A365" s="425"/>
      <c r="B365" s="132"/>
      <c r="L365" s="132"/>
      <c r="V365" s="132"/>
      <c r="AF365" s="132"/>
      <c r="AP365" s="132"/>
      <c r="AZ365" s="132"/>
      <c r="BJ365" s="132"/>
      <c r="BT365" s="132"/>
      <c r="CD365" s="132"/>
      <c r="CN365" s="132"/>
      <c r="CX365" s="132"/>
      <c r="CY365" s="132"/>
      <c r="CZ365" s="132"/>
      <c r="DA365" s="132"/>
      <c r="DB365" s="132"/>
      <c r="DC365" s="132"/>
      <c r="DD365" s="132"/>
      <c r="DE365" s="132"/>
      <c r="DH365" s="132"/>
      <c r="DR365" s="132"/>
      <c r="EB365" s="132"/>
      <c r="EL365" s="132"/>
      <c r="EV365" s="132"/>
      <c r="FF365" s="132"/>
      <c r="FP365" s="132"/>
      <c r="FZ365" s="132"/>
      <c r="GJ365" s="132"/>
      <c r="GT365" s="132"/>
      <c r="HD365" s="132"/>
      <c r="HN365" s="132"/>
      <c r="HX365" s="132"/>
      <c r="IH365" s="132"/>
      <c r="IR365" s="132"/>
      <c r="JB365" s="132"/>
      <c r="JL365" s="132"/>
      <c r="JV365" s="132"/>
      <c r="KF365" s="132"/>
      <c r="KP365" s="132"/>
      <c r="KZ365" s="132"/>
    </row>
    <row xmlns:x14ac="http://schemas.microsoft.com/office/spreadsheetml/2009/9/ac" r="366" s="3" customFormat="true" x14ac:dyDescent="0.25">
      <c r="A366" s="425"/>
      <c r="B366" s="132"/>
      <c r="L366" s="132"/>
      <c r="V366" s="132"/>
      <c r="AF366" s="132"/>
      <c r="AP366" s="132"/>
      <c r="AZ366" s="132"/>
      <c r="BJ366" s="132"/>
      <c r="BT366" s="132"/>
      <c r="CD366" s="132"/>
      <c r="CN366" s="132"/>
      <c r="CX366" s="132"/>
      <c r="CY366" s="132"/>
      <c r="CZ366" s="132"/>
      <c r="DA366" s="132"/>
      <c r="DB366" s="132"/>
      <c r="DC366" s="132"/>
      <c r="DD366" s="132"/>
      <c r="DE366" s="132"/>
      <c r="DH366" s="132"/>
      <c r="DR366" s="132"/>
      <c r="EB366" s="132"/>
      <c r="EL366" s="132"/>
      <c r="EV366" s="132"/>
      <c r="FF366" s="132"/>
      <c r="FP366" s="132"/>
      <c r="FZ366" s="132"/>
      <c r="GJ366" s="132"/>
      <c r="GT366" s="132"/>
      <c r="HD366" s="132"/>
      <c r="HN366" s="132"/>
      <c r="HX366" s="132"/>
      <c r="IH366" s="132"/>
      <c r="IR366" s="132"/>
      <c r="JB366" s="132"/>
      <c r="JL366" s="132"/>
      <c r="JV366" s="132"/>
      <c r="KF366" s="132"/>
      <c r="KP366" s="132"/>
      <c r="KZ366" s="132"/>
    </row>
    <row xmlns:x14ac="http://schemas.microsoft.com/office/spreadsheetml/2009/9/ac" r="367" s="3" customFormat="true" x14ac:dyDescent="0.25">
      <c r="A367" s="425"/>
      <c r="B367" s="132"/>
      <c r="L367" s="132"/>
      <c r="V367" s="132"/>
      <c r="AF367" s="132"/>
      <c r="AP367" s="132"/>
      <c r="AZ367" s="132"/>
      <c r="BJ367" s="132"/>
      <c r="BT367" s="132"/>
      <c r="CD367" s="132"/>
      <c r="CN367" s="132"/>
      <c r="CX367" s="132"/>
      <c r="CY367" s="132"/>
      <c r="CZ367" s="132"/>
      <c r="DA367" s="132"/>
      <c r="DB367" s="132"/>
      <c r="DC367" s="132"/>
      <c r="DD367" s="132"/>
      <c r="DE367" s="132"/>
      <c r="DH367" s="132"/>
      <c r="DR367" s="132"/>
      <c r="EB367" s="132"/>
      <c r="EL367" s="132"/>
      <c r="EV367" s="132"/>
      <c r="FF367" s="132"/>
      <c r="FP367" s="132"/>
      <c r="FZ367" s="132"/>
      <c r="GJ367" s="132"/>
      <c r="GT367" s="132"/>
      <c r="HD367" s="132"/>
      <c r="HN367" s="132"/>
      <c r="HX367" s="132"/>
      <c r="IH367" s="132"/>
      <c r="IR367" s="132"/>
      <c r="JB367" s="132"/>
      <c r="JL367" s="132"/>
      <c r="JV367" s="132"/>
      <c r="KF367" s="132"/>
      <c r="KP367" s="132"/>
      <c r="KZ367" s="132"/>
    </row>
    <row xmlns:x14ac="http://schemas.microsoft.com/office/spreadsheetml/2009/9/ac" r="368" s="3" customFormat="true" x14ac:dyDescent="0.25">
      <c r="A368" s="425"/>
      <c r="B368" s="132"/>
      <c r="L368" s="132"/>
      <c r="V368" s="132"/>
      <c r="AF368" s="132"/>
      <c r="AP368" s="132"/>
      <c r="AZ368" s="132"/>
      <c r="BJ368" s="132"/>
      <c r="BT368" s="132"/>
      <c r="CD368" s="132"/>
      <c r="CN368" s="132"/>
      <c r="CX368" s="132"/>
      <c r="CY368" s="132"/>
      <c r="CZ368" s="132"/>
      <c r="DA368" s="132"/>
      <c r="DB368" s="132"/>
      <c r="DC368" s="132"/>
      <c r="DD368" s="132"/>
      <c r="DE368" s="132"/>
      <c r="DH368" s="132"/>
      <c r="DR368" s="132"/>
      <c r="EB368" s="132"/>
      <c r="EL368" s="132"/>
      <c r="EV368" s="132"/>
      <c r="FF368" s="132"/>
      <c r="FP368" s="132"/>
      <c r="FZ368" s="132"/>
      <c r="GJ368" s="132"/>
      <c r="GT368" s="132"/>
      <c r="HD368" s="132"/>
      <c r="HN368" s="132"/>
      <c r="HX368" s="132"/>
      <c r="IH368" s="132"/>
      <c r="IR368" s="132"/>
      <c r="JB368" s="132"/>
      <c r="JL368" s="132"/>
      <c r="JV368" s="132"/>
      <c r="KF368" s="132"/>
      <c r="KP368" s="132"/>
      <c r="KZ368" s="132"/>
    </row>
    <row xmlns:x14ac="http://schemas.microsoft.com/office/spreadsheetml/2009/9/ac" r="369" s="3" customFormat="true" x14ac:dyDescent="0.25">
      <c r="A369" s="425"/>
      <c r="B369" s="132"/>
      <c r="L369" s="132"/>
      <c r="V369" s="132"/>
      <c r="AF369" s="132"/>
      <c r="AP369" s="132"/>
      <c r="AZ369" s="132"/>
      <c r="BJ369" s="132"/>
      <c r="BT369" s="132"/>
      <c r="CD369" s="132"/>
      <c r="CN369" s="132"/>
      <c r="CX369" s="132"/>
      <c r="CY369" s="132"/>
      <c r="CZ369" s="132"/>
      <c r="DA369" s="132"/>
      <c r="DB369" s="132"/>
      <c r="DC369" s="132"/>
      <c r="DD369" s="132"/>
      <c r="DE369" s="132"/>
      <c r="DH369" s="132"/>
      <c r="DR369" s="132"/>
      <c r="EB369" s="132"/>
      <c r="EL369" s="132"/>
      <c r="EV369" s="132"/>
      <c r="FF369" s="132"/>
      <c r="FP369" s="132"/>
      <c r="FZ369" s="132"/>
      <c r="GJ369" s="132"/>
      <c r="GT369" s="132"/>
      <c r="HD369" s="132"/>
      <c r="HN369" s="132"/>
      <c r="HX369" s="132"/>
      <c r="IH369" s="132"/>
      <c r="IR369" s="132"/>
      <c r="JB369" s="132"/>
      <c r="JL369" s="132"/>
      <c r="JV369" s="132"/>
      <c r="KF369" s="132"/>
      <c r="KP369" s="132"/>
      <c r="KZ369" s="132"/>
    </row>
    <row xmlns:x14ac="http://schemas.microsoft.com/office/spreadsheetml/2009/9/ac" r="370" s="3" customFormat="true" x14ac:dyDescent="0.25">
      <c r="A370" s="425"/>
      <c r="B370" s="132"/>
      <c r="L370" s="132"/>
      <c r="V370" s="132"/>
      <c r="AF370" s="132"/>
      <c r="AP370" s="132"/>
      <c r="AZ370" s="132"/>
      <c r="BJ370" s="132"/>
      <c r="BT370" s="132"/>
      <c r="CD370" s="132"/>
      <c r="CN370" s="132"/>
      <c r="CX370" s="132"/>
      <c r="CY370" s="132"/>
      <c r="CZ370" s="132"/>
      <c r="DA370" s="132"/>
      <c r="DB370" s="132"/>
      <c r="DC370" s="132"/>
      <c r="DD370" s="132"/>
      <c r="DE370" s="132"/>
      <c r="DH370" s="132"/>
      <c r="DR370" s="132"/>
      <c r="EB370" s="132"/>
      <c r="EL370" s="132"/>
      <c r="EV370" s="132"/>
      <c r="FF370" s="132"/>
      <c r="FP370" s="132"/>
      <c r="FZ370" s="132"/>
      <c r="GJ370" s="132"/>
      <c r="GT370" s="132"/>
      <c r="HD370" s="132"/>
      <c r="HN370" s="132"/>
      <c r="HX370" s="132"/>
      <c r="IH370" s="132"/>
      <c r="IR370" s="132"/>
      <c r="JB370" s="132"/>
      <c r="JL370" s="132"/>
      <c r="JV370" s="132"/>
      <c r="KF370" s="132"/>
      <c r="KP370" s="132"/>
      <c r="KZ370" s="132"/>
    </row>
    <row xmlns:x14ac="http://schemas.microsoft.com/office/spreadsheetml/2009/9/ac" r="371" s="3" customFormat="true" x14ac:dyDescent="0.25">
      <c r="A371" s="425"/>
      <c r="B371" s="132"/>
      <c r="L371" s="132"/>
      <c r="V371" s="132"/>
      <c r="AF371" s="132"/>
      <c r="AP371" s="132"/>
      <c r="AZ371" s="132"/>
      <c r="BJ371" s="132"/>
      <c r="BT371" s="132"/>
      <c r="CD371" s="132"/>
      <c r="CN371" s="132"/>
      <c r="CX371" s="132"/>
      <c r="CY371" s="132"/>
      <c r="CZ371" s="132"/>
      <c r="DA371" s="132"/>
      <c r="DB371" s="132"/>
      <c r="DC371" s="132"/>
      <c r="DD371" s="132"/>
      <c r="DE371" s="132"/>
      <c r="DH371" s="132"/>
      <c r="DR371" s="132"/>
      <c r="EB371" s="132"/>
      <c r="EL371" s="132"/>
      <c r="EV371" s="132"/>
      <c r="FF371" s="132"/>
      <c r="FP371" s="132"/>
      <c r="FZ371" s="132"/>
      <c r="GJ371" s="132"/>
      <c r="GT371" s="132"/>
      <c r="HD371" s="132"/>
      <c r="HN371" s="132"/>
      <c r="HX371" s="132"/>
      <c r="IH371" s="132"/>
      <c r="IR371" s="132"/>
      <c r="JB371" s="132"/>
      <c r="JL371" s="132"/>
      <c r="JV371" s="132"/>
      <c r="KF371" s="132"/>
      <c r="KP371" s="132"/>
      <c r="KZ371" s="132"/>
    </row>
    <row xmlns:x14ac="http://schemas.microsoft.com/office/spreadsheetml/2009/9/ac" r="372" s="3" customFormat="true" x14ac:dyDescent="0.25">
      <c r="A372" s="425"/>
      <c r="B372" s="132"/>
      <c r="L372" s="132"/>
      <c r="V372" s="132"/>
      <c r="AF372" s="132"/>
      <c r="AP372" s="132"/>
      <c r="AZ372" s="132"/>
      <c r="BJ372" s="132"/>
      <c r="BT372" s="132"/>
      <c r="CD372" s="132"/>
      <c r="CN372" s="132"/>
      <c r="CX372" s="132"/>
      <c r="CY372" s="132"/>
      <c r="CZ372" s="132"/>
      <c r="DA372" s="132"/>
      <c r="DB372" s="132"/>
      <c r="DC372" s="132"/>
      <c r="DD372" s="132"/>
      <c r="DE372" s="132"/>
      <c r="DH372" s="132"/>
      <c r="DR372" s="132"/>
      <c r="EB372" s="132"/>
      <c r="EL372" s="132"/>
      <c r="EV372" s="132"/>
      <c r="FF372" s="132"/>
      <c r="FP372" s="132"/>
      <c r="FZ372" s="132"/>
      <c r="GJ372" s="132"/>
      <c r="GT372" s="132"/>
      <c r="HD372" s="132"/>
      <c r="HN372" s="132"/>
      <c r="HX372" s="132"/>
      <c r="IH372" s="132"/>
      <c r="IR372" s="132"/>
      <c r="JB372" s="132"/>
      <c r="JL372" s="132"/>
      <c r="JV372" s="132"/>
      <c r="KF372" s="132"/>
      <c r="KP372" s="132"/>
      <c r="KZ372" s="132"/>
    </row>
    <row xmlns:x14ac="http://schemas.microsoft.com/office/spreadsheetml/2009/9/ac" r="373" s="3" customFormat="true" x14ac:dyDescent="0.25">
      <c r="A373" s="425"/>
      <c r="B373" s="132"/>
      <c r="L373" s="132"/>
      <c r="V373" s="132"/>
      <c r="AF373" s="132"/>
      <c r="AP373" s="132"/>
      <c r="AZ373" s="132"/>
      <c r="BJ373" s="132"/>
      <c r="BT373" s="132"/>
      <c r="CD373" s="132"/>
      <c r="CN373" s="132"/>
      <c r="CX373" s="132"/>
      <c r="CY373" s="132"/>
      <c r="CZ373" s="132"/>
      <c r="DA373" s="132"/>
      <c r="DB373" s="132"/>
      <c r="DC373" s="132"/>
      <c r="DD373" s="132"/>
      <c r="DE373" s="132"/>
      <c r="DH373" s="132"/>
      <c r="DR373" s="132"/>
      <c r="EB373" s="132"/>
      <c r="EL373" s="132"/>
      <c r="EV373" s="132"/>
      <c r="FF373" s="132"/>
      <c r="FP373" s="132"/>
      <c r="FZ373" s="132"/>
      <c r="GJ373" s="132"/>
      <c r="GT373" s="132"/>
      <c r="HD373" s="132"/>
      <c r="HN373" s="132"/>
      <c r="HX373" s="132"/>
      <c r="IH373" s="132"/>
      <c r="IR373" s="132"/>
      <c r="JB373" s="132"/>
      <c r="JL373" s="132"/>
      <c r="JV373" s="132"/>
      <c r="KF373" s="132"/>
      <c r="KP373" s="132"/>
      <c r="KZ373" s="132"/>
    </row>
    <row xmlns:x14ac="http://schemas.microsoft.com/office/spreadsheetml/2009/9/ac" r="374" s="3" customFormat="true" x14ac:dyDescent="0.25">
      <c r="A374" s="425"/>
      <c r="B374" s="132"/>
      <c r="L374" s="132"/>
      <c r="V374" s="132"/>
      <c r="AF374" s="132"/>
      <c r="AP374" s="132"/>
      <c r="AZ374" s="132"/>
      <c r="BJ374" s="132"/>
      <c r="BT374" s="132"/>
      <c r="CD374" s="132"/>
      <c r="CN374" s="132"/>
      <c r="CX374" s="132"/>
      <c r="CY374" s="132"/>
      <c r="CZ374" s="132"/>
      <c r="DA374" s="132"/>
      <c r="DB374" s="132"/>
      <c r="DC374" s="132"/>
      <c r="DD374" s="132"/>
      <c r="DE374" s="132"/>
      <c r="DH374" s="132"/>
      <c r="DR374" s="132"/>
      <c r="EB374" s="132"/>
      <c r="EL374" s="132"/>
      <c r="EV374" s="132"/>
      <c r="FF374" s="132"/>
      <c r="FP374" s="132"/>
      <c r="FZ374" s="132"/>
      <c r="GJ374" s="132"/>
      <c r="GT374" s="132"/>
      <c r="HD374" s="132"/>
      <c r="HN374" s="132"/>
      <c r="HX374" s="132"/>
      <c r="IH374" s="132"/>
      <c r="IR374" s="132"/>
      <c r="JB374" s="132"/>
      <c r="JL374" s="132"/>
      <c r="JV374" s="132"/>
      <c r="KF374" s="132"/>
      <c r="KP374" s="132"/>
      <c r="KZ374" s="132"/>
    </row>
    <row xmlns:x14ac="http://schemas.microsoft.com/office/spreadsheetml/2009/9/ac" r="375" s="3" customFormat="true" x14ac:dyDescent="0.25">
      <c r="A375" s="425"/>
      <c r="B375" s="132"/>
      <c r="L375" s="132"/>
      <c r="V375" s="132"/>
      <c r="AF375" s="132"/>
      <c r="AP375" s="132"/>
      <c r="AZ375" s="132"/>
      <c r="BJ375" s="132"/>
      <c r="BT375" s="132"/>
      <c r="CD375" s="132"/>
      <c r="CN375" s="132"/>
      <c r="CX375" s="132"/>
      <c r="CY375" s="132"/>
      <c r="CZ375" s="132"/>
      <c r="DA375" s="132"/>
      <c r="DB375" s="132"/>
      <c r="DC375" s="132"/>
      <c r="DD375" s="132"/>
      <c r="DE375" s="132"/>
      <c r="DH375" s="132"/>
      <c r="DR375" s="132"/>
      <c r="EB375" s="132"/>
      <c r="EL375" s="132"/>
      <c r="EV375" s="132"/>
      <c r="FF375" s="132"/>
      <c r="FP375" s="132"/>
      <c r="FZ375" s="132"/>
      <c r="GJ375" s="132"/>
      <c r="GT375" s="132"/>
      <c r="HD375" s="132"/>
      <c r="HN375" s="132"/>
      <c r="HX375" s="132"/>
      <c r="IH375" s="132"/>
      <c r="IR375" s="132"/>
      <c r="JB375" s="132"/>
      <c r="JL375" s="132"/>
      <c r="JV375" s="132"/>
      <c r="KF375" s="132"/>
      <c r="KP375" s="132"/>
      <c r="KZ375" s="132"/>
    </row>
    <row xmlns:x14ac="http://schemas.microsoft.com/office/spreadsheetml/2009/9/ac" r="376" s="3" customFormat="true" x14ac:dyDescent="0.25">
      <c r="A376" s="425"/>
      <c r="B376" s="132"/>
      <c r="L376" s="132"/>
      <c r="V376" s="132"/>
      <c r="AF376" s="132"/>
      <c r="AP376" s="132"/>
      <c r="AZ376" s="132"/>
      <c r="BJ376" s="132"/>
      <c r="BT376" s="132"/>
      <c r="CD376" s="132"/>
      <c r="CN376" s="132"/>
      <c r="CX376" s="132"/>
      <c r="CY376" s="132"/>
      <c r="CZ376" s="132"/>
      <c r="DA376" s="132"/>
      <c r="DB376" s="132"/>
      <c r="DC376" s="132"/>
      <c r="DD376" s="132"/>
      <c r="DE376" s="132"/>
      <c r="DH376" s="132"/>
      <c r="DR376" s="132"/>
      <c r="EB376" s="132"/>
      <c r="EL376" s="132"/>
      <c r="EV376" s="132"/>
      <c r="FF376" s="132"/>
      <c r="FP376" s="132"/>
      <c r="FZ376" s="132"/>
      <c r="GJ376" s="132"/>
      <c r="GT376" s="132"/>
      <c r="HD376" s="132"/>
      <c r="HN376" s="132"/>
      <c r="HX376" s="132"/>
      <c r="IH376" s="132"/>
      <c r="IR376" s="132"/>
      <c r="JB376" s="132"/>
      <c r="JL376" s="132"/>
      <c r="JV376" s="132"/>
      <c r="KF376" s="132"/>
      <c r="KP376" s="132"/>
      <c r="KZ376" s="132"/>
    </row>
    <row xmlns:x14ac="http://schemas.microsoft.com/office/spreadsheetml/2009/9/ac" r="377" s="3" customFormat="true" x14ac:dyDescent="0.25">
      <c r="A377" s="425"/>
      <c r="B377" s="132"/>
      <c r="L377" s="132"/>
      <c r="V377" s="132"/>
      <c r="AF377" s="132"/>
      <c r="AP377" s="132"/>
      <c r="AZ377" s="132"/>
      <c r="BJ377" s="132"/>
      <c r="BT377" s="132"/>
      <c r="CD377" s="132"/>
      <c r="CN377" s="132"/>
      <c r="CX377" s="132"/>
      <c r="CY377" s="132"/>
      <c r="CZ377" s="132"/>
      <c r="DA377" s="132"/>
      <c r="DB377" s="132"/>
      <c r="DC377" s="132"/>
      <c r="DD377" s="132"/>
      <c r="DE377" s="132"/>
      <c r="DH377" s="132"/>
      <c r="DR377" s="132"/>
      <c r="EB377" s="132"/>
      <c r="EL377" s="132"/>
      <c r="EV377" s="132"/>
      <c r="FF377" s="132"/>
      <c r="FP377" s="132"/>
      <c r="FZ377" s="132"/>
      <c r="GJ377" s="132"/>
      <c r="GT377" s="132"/>
      <c r="HD377" s="132"/>
      <c r="HN377" s="132"/>
      <c r="HX377" s="132"/>
      <c r="IH377" s="132"/>
      <c r="IR377" s="132"/>
      <c r="JB377" s="132"/>
      <c r="JL377" s="132"/>
      <c r="JV377" s="132"/>
      <c r="KF377" s="132"/>
      <c r="KP377" s="132"/>
      <c r="KZ377" s="132"/>
    </row>
    <row xmlns:x14ac="http://schemas.microsoft.com/office/spreadsheetml/2009/9/ac" r="378" s="3" customFormat="true" x14ac:dyDescent="0.25">
      <c r="A378" s="425"/>
      <c r="B378" s="132"/>
      <c r="L378" s="132"/>
      <c r="V378" s="132"/>
      <c r="AF378" s="132"/>
      <c r="AP378" s="132"/>
      <c r="AZ378" s="132"/>
      <c r="BJ378" s="132"/>
      <c r="BT378" s="132"/>
      <c r="CD378" s="132"/>
      <c r="CN378" s="132"/>
      <c r="CX378" s="132"/>
      <c r="CY378" s="132"/>
      <c r="CZ378" s="132"/>
      <c r="DA378" s="132"/>
      <c r="DB378" s="132"/>
      <c r="DC378" s="132"/>
      <c r="DD378" s="132"/>
      <c r="DE378" s="132"/>
      <c r="DH378" s="132"/>
      <c r="DR378" s="132"/>
      <c r="EB378" s="132"/>
      <c r="EL378" s="132"/>
      <c r="EV378" s="132"/>
      <c r="FF378" s="132"/>
      <c r="FP378" s="132"/>
      <c r="FZ378" s="132"/>
      <c r="GJ378" s="132"/>
      <c r="GT378" s="132"/>
      <c r="HD378" s="132"/>
      <c r="HN378" s="132"/>
      <c r="HX378" s="132"/>
      <c r="IH378" s="132"/>
      <c r="IR378" s="132"/>
      <c r="JB378" s="132"/>
      <c r="JL378" s="132"/>
      <c r="JV378" s="132"/>
      <c r="KF378" s="132"/>
      <c r="KP378" s="132"/>
      <c r="KZ378" s="132"/>
    </row>
    <row xmlns:x14ac="http://schemas.microsoft.com/office/spreadsheetml/2009/9/ac" r="379" s="3" customFormat="true" x14ac:dyDescent="0.25">
      <c r="A379" s="425"/>
      <c r="B379" s="132"/>
      <c r="L379" s="132"/>
      <c r="V379" s="132"/>
      <c r="AF379" s="132"/>
      <c r="AP379" s="132"/>
      <c r="AZ379" s="132"/>
      <c r="BJ379" s="132"/>
      <c r="BT379" s="132"/>
      <c r="CD379" s="132"/>
      <c r="CN379" s="132"/>
      <c r="CX379" s="132"/>
      <c r="CY379" s="132"/>
      <c r="CZ379" s="132"/>
      <c r="DA379" s="132"/>
      <c r="DB379" s="132"/>
      <c r="DC379" s="132"/>
      <c r="DD379" s="132"/>
      <c r="DE379" s="132"/>
      <c r="DH379" s="132"/>
      <c r="DR379" s="132"/>
      <c r="EB379" s="132"/>
      <c r="EL379" s="132"/>
      <c r="EV379" s="132"/>
      <c r="FF379" s="132"/>
      <c r="FP379" s="132"/>
      <c r="FZ379" s="132"/>
      <c r="GJ379" s="132"/>
      <c r="GT379" s="132"/>
      <c r="HD379" s="132"/>
      <c r="HN379" s="132"/>
      <c r="HX379" s="132"/>
      <c r="IH379" s="132"/>
      <c r="IR379" s="132"/>
      <c r="JB379" s="132"/>
      <c r="JL379" s="132"/>
      <c r="JV379" s="132"/>
      <c r="KF379" s="132"/>
      <c r="KP379" s="132"/>
      <c r="KZ379" s="132"/>
    </row>
    <row xmlns:x14ac="http://schemas.microsoft.com/office/spreadsheetml/2009/9/ac" r="380" s="3" customFormat="true" x14ac:dyDescent="0.25">
      <c r="A380" s="425"/>
      <c r="B380" s="132"/>
      <c r="L380" s="132"/>
      <c r="V380" s="132"/>
      <c r="AF380" s="132"/>
      <c r="AP380" s="132"/>
      <c r="AZ380" s="132"/>
      <c r="BJ380" s="132"/>
      <c r="BT380" s="132"/>
      <c r="CD380" s="132"/>
      <c r="CN380" s="132"/>
      <c r="CX380" s="132"/>
      <c r="CY380" s="132"/>
      <c r="CZ380" s="132"/>
      <c r="DA380" s="132"/>
      <c r="DB380" s="132"/>
      <c r="DC380" s="132"/>
      <c r="DD380" s="132"/>
      <c r="DE380" s="132"/>
      <c r="DH380" s="132"/>
      <c r="DR380" s="132"/>
      <c r="EB380" s="132"/>
      <c r="EL380" s="132"/>
      <c r="EV380" s="132"/>
      <c r="FF380" s="132"/>
      <c r="FP380" s="132"/>
      <c r="FZ380" s="132"/>
      <c r="GJ380" s="132"/>
      <c r="GT380" s="132"/>
      <c r="HD380" s="132"/>
      <c r="HN380" s="132"/>
      <c r="HX380" s="132"/>
      <c r="IH380" s="132"/>
      <c r="IR380" s="132"/>
      <c r="JB380" s="132"/>
      <c r="JL380" s="132"/>
      <c r="JV380" s="132"/>
      <c r="KF380" s="132"/>
      <c r="KP380" s="132"/>
      <c r="KZ380" s="132"/>
    </row>
    <row xmlns:x14ac="http://schemas.microsoft.com/office/spreadsheetml/2009/9/ac" r="381" s="3" customFormat="true" x14ac:dyDescent="0.25">
      <c r="A381" s="425"/>
      <c r="B381" s="132"/>
      <c r="L381" s="132"/>
      <c r="V381" s="132"/>
      <c r="AF381" s="132"/>
      <c r="AP381" s="132"/>
      <c r="AZ381" s="132"/>
      <c r="BJ381" s="132"/>
      <c r="BT381" s="132"/>
      <c r="CD381" s="132"/>
      <c r="CN381" s="132"/>
      <c r="CX381" s="132"/>
      <c r="CY381" s="132"/>
      <c r="CZ381" s="132"/>
      <c r="DA381" s="132"/>
      <c r="DB381" s="132"/>
      <c r="DC381" s="132"/>
      <c r="DD381" s="132"/>
      <c r="DE381" s="132"/>
      <c r="DH381" s="132"/>
      <c r="DR381" s="132"/>
      <c r="EB381" s="132"/>
      <c r="EL381" s="132"/>
      <c r="EV381" s="132"/>
      <c r="FF381" s="132"/>
      <c r="FP381" s="132"/>
      <c r="FZ381" s="132"/>
      <c r="GJ381" s="132"/>
      <c r="GT381" s="132"/>
      <c r="HD381" s="132"/>
      <c r="HN381" s="132"/>
      <c r="HX381" s="132"/>
      <c r="IH381" s="132"/>
      <c r="IR381" s="132"/>
      <c r="JB381" s="132"/>
      <c r="JL381" s="132"/>
      <c r="JV381" s="132"/>
      <c r="KF381" s="132"/>
      <c r="KP381" s="132"/>
      <c r="KZ381" s="132"/>
    </row>
    <row xmlns:x14ac="http://schemas.microsoft.com/office/spreadsheetml/2009/9/ac" r="382" s="3" customFormat="true" x14ac:dyDescent="0.25">
      <c r="A382" s="425"/>
      <c r="B382" s="132"/>
      <c r="L382" s="132"/>
      <c r="V382" s="132"/>
      <c r="AF382" s="132"/>
      <c r="AP382" s="132"/>
      <c r="AZ382" s="132"/>
      <c r="BJ382" s="132"/>
      <c r="BT382" s="132"/>
      <c r="CD382" s="132"/>
      <c r="CN382" s="132"/>
      <c r="CX382" s="132"/>
      <c r="CY382" s="132"/>
      <c r="CZ382" s="132"/>
      <c r="DA382" s="132"/>
      <c r="DB382" s="132"/>
      <c r="DC382" s="132"/>
      <c r="DD382" s="132"/>
      <c r="DE382" s="132"/>
      <c r="DH382" s="132"/>
      <c r="DR382" s="132"/>
      <c r="EB382" s="132"/>
      <c r="EL382" s="132"/>
      <c r="EV382" s="132"/>
      <c r="FF382" s="132"/>
      <c r="FP382" s="132"/>
      <c r="FZ382" s="132"/>
      <c r="GJ382" s="132"/>
      <c r="GT382" s="132"/>
      <c r="HD382" s="132"/>
      <c r="HN382" s="132"/>
      <c r="HX382" s="132"/>
      <c r="IH382" s="132"/>
      <c r="IR382" s="132"/>
      <c r="JB382" s="132"/>
      <c r="JL382" s="132"/>
      <c r="JV382" s="132"/>
      <c r="KF382" s="132"/>
      <c r="KP382" s="132"/>
      <c r="KZ382" s="132"/>
    </row>
    <row xmlns:x14ac="http://schemas.microsoft.com/office/spreadsheetml/2009/9/ac" r="383" s="3" customFormat="true" x14ac:dyDescent="0.25">
      <c r="A383" s="425"/>
      <c r="B383" s="132"/>
      <c r="L383" s="132"/>
      <c r="V383" s="132"/>
      <c r="AF383" s="132"/>
      <c r="AP383" s="132"/>
      <c r="AZ383" s="132"/>
      <c r="BJ383" s="132"/>
      <c r="BT383" s="132"/>
      <c r="CD383" s="132"/>
      <c r="CN383" s="132"/>
      <c r="CX383" s="132"/>
      <c r="CY383" s="132"/>
      <c r="CZ383" s="132"/>
      <c r="DA383" s="132"/>
      <c r="DB383" s="132"/>
      <c r="DC383" s="132"/>
      <c r="DD383" s="132"/>
      <c r="DE383" s="132"/>
      <c r="DH383" s="132"/>
      <c r="DR383" s="132"/>
      <c r="EB383" s="132"/>
      <c r="EL383" s="132"/>
      <c r="EV383" s="132"/>
      <c r="FF383" s="132"/>
      <c r="FP383" s="132"/>
      <c r="FZ383" s="132"/>
      <c r="GJ383" s="132"/>
      <c r="GT383" s="132"/>
      <c r="HD383" s="132"/>
      <c r="HN383" s="132"/>
      <c r="HX383" s="132"/>
      <c r="IH383" s="132"/>
      <c r="IR383" s="132"/>
      <c r="JB383" s="132"/>
      <c r="JL383" s="132"/>
      <c r="JV383" s="132"/>
      <c r="KF383" s="132"/>
      <c r="KP383" s="132"/>
      <c r="KZ383" s="132"/>
    </row>
    <row xmlns:x14ac="http://schemas.microsoft.com/office/spreadsheetml/2009/9/ac" r="384" s="3" customFormat="true" x14ac:dyDescent="0.25">
      <c r="A384" s="425"/>
      <c r="B384" s="132"/>
      <c r="L384" s="132"/>
      <c r="V384" s="132"/>
      <c r="AF384" s="132"/>
      <c r="AP384" s="132"/>
      <c r="AZ384" s="132"/>
      <c r="BJ384" s="132"/>
      <c r="BT384" s="132"/>
      <c r="CD384" s="132"/>
      <c r="CN384" s="132"/>
      <c r="CX384" s="132"/>
      <c r="CY384" s="132"/>
      <c r="CZ384" s="132"/>
      <c r="DA384" s="132"/>
      <c r="DB384" s="132"/>
      <c r="DC384" s="132"/>
      <c r="DD384" s="132"/>
      <c r="DE384" s="132"/>
      <c r="DH384" s="132"/>
      <c r="DR384" s="132"/>
      <c r="EB384" s="132"/>
      <c r="EL384" s="132"/>
      <c r="EV384" s="132"/>
      <c r="FF384" s="132"/>
      <c r="FP384" s="132"/>
      <c r="FZ384" s="132"/>
      <c r="GJ384" s="132"/>
      <c r="GT384" s="132"/>
      <c r="HD384" s="132"/>
      <c r="HN384" s="132"/>
      <c r="HX384" s="132"/>
      <c r="IH384" s="132"/>
      <c r="IR384" s="132"/>
      <c r="JB384" s="132"/>
      <c r="JL384" s="132"/>
      <c r="JV384" s="132"/>
      <c r="KF384" s="132"/>
      <c r="KP384" s="132"/>
      <c r="KZ384" s="132"/>
    </row>
    <row xmlns:x14ac="http://schemas.microsoft.com/office/spreadsheetml/2009/9/ac" r="385" s="3" customFormat="true" x14ac:dyDescent="0.25">
      <c r="A385" s="425"/>
      <c r="B385" s="132"/>
      <c r="L385" s="132"/>
      <c r="V385" s="132"/>
      <c r="AF385" s="132"/>
      <c r="AP385" s="132"/>
      <c r="AZ385" s="132"/>
      <c r="BJ385" s="132"/>
      <c r="BT385" s="132"/>
      <c r="CD385" s="132"/>
      <c r="CN385" s="132"/>
      <c r="CX385" s="132"/>
      <c r="CY385" s="132"/>
      <c r="CZ385" s="132"/>
      <c r="DA385" s="132"/>
      <c r="DB385" s="132"/>
      <c r="DC385" s="132"/>
      <c r="DD385" s="132"/>
      <c r="DE385" s="132"/>
      <c r="DH385" s="132"/>
      <c r="DR385" s="132"/>
      <c r="EB385" s="132"/>
      <c r="EL385" s="132"/>
      <c r="EV385" s="132"/>
      <c r="FF385" s="132"/>
      <c r="FP385" s="132"/>
      <c r="FZ385" s="132"/>
      <c r="GJ385" s="132"/>
      <c r="GT385" s="132"/>
      <c r="HD385" s="132"/>
      <c r="HN385" s="132"/>
      <c r="HX385" s="132"/>
      <c r="IH385" s="132"/>
      <c r="IR385" s="132"/>
      <c r="JB385" s="132"/>
      <c r="JL385" s="132"/>
      <c r="JV385" s="132"/>
      <c r="KF385" s="132"/>
      <c r="KP385" s="132"/>
      <c r="KZ385" s="132"/>
    </row>
    <row xmlns:x14ac="http://schemas.microsoft.com/office/spreadsheetml/2009/9/ac" r="386" s="3" customFormat="true" x14ac:dyDescent="0.25">
      <c r="A386" s="425"/>
      <c r="B386" s="132"/>
      <c r="L386" s="132"/>
      <c r="V386" s="132"/>
      <c r="AF386" s="132"/>
      <c r="AP386" s="132"/>
      <c r="AZ386" s="132"/>
      <c r="BJ386" s="132"/>
      <c r="BT386" s="132"/>
      <c r="CD386" s="132"/>
      <c r="CN386" s="132"/>
      <c r="CX386" s="132"/>
      <c r="CY386" s="132"/>
      <c r="CZ386" s="132"/>
      <c r="DA386" s="132"/>
      <c r="DB386" s="132"/>
      <c r="DC386" s="132"/>
      <c r="DD386" s="132"/>
      <c r="DE386" s="132"/>
      <c r="DH386" s="132"/>
      <c r="DR386" s="132"/>
      <c r="EB386" s="132"/>
      <c r="EL386" s="132"/>
      <c r="EV386" s="132"/>
      <c r="FF386" s="132"/>
      <c r="FP386" s="132"/>
      <c r="FZ386" s="132"/>
      <c r="GJ386" s="132"/>
      <c r="GT386" s="132"/>
      <c r="HD386" s="132"/>
      <c r="HN386" s="132"/>
      <c r="HX386" s="132"/>
      <c r="IH386" s="132"/>
      <c r="IR386" s="132"/>
      <c r="JB386" s="132"/>
      <c r="JL386" s="132"/>
      <c r="JV386" s="132"/>
      <c r="KF386" s="132"/>
      <c r="KP386" s="132"/>
      <c r="KZ386" s="132"/>
    </row>
    <row xmlns:x14ac="http://schemas.microsoft.com/office/spreadsheetml/2009/9/ac" r="387" s="3" customFormat="true" x14ac:dyDescent="0.25">
      <c r="A387" s="425"/>
      <c r="B387" s="132"/>
      <c r="L387" s="132"/>
      <c r="V387" s="132"/>
      <c r="AF387" s="132"/>
      <c r="AP387" s="132"/>
      <c r="AZ387" s="132"/>
      <c r="BJ387" s="132"/>
      <c r="BT387" s="132"/>
      <c r="CD387" s="132"/>
      <c r="CN387" s="132"/>
      <c r="CX387" s="132"/>
      <c r="CY387" s="132"/>
      <c r="CZ387" s="132"/>
      <c r="DA387" s="132"/>
      <c r="DB387" s="132"/>
      <c r="DC387" s="132"/>
      <c r="DD387" s="132"/>
      <c r="DE387" s="132"/>
      <c r="DH387" s="132"/>
      <c r="DR387" s="132"/>
      <c r="EB387" s="132"/>
      <c r="EL387" s="132"/>
      <c r="EV387" s="132"/>
      <c r="FF387" s="132"/>
      <c r="FP387" s="132"/>
      <c r="FZ387" s="132"/>
      <c r="GJ387" s="132"/>
      <c r="GT387" s="132"/>
      <c r="HD387" s="132"/>
      <c r="HN387" s="132"/>
      <c r="HX387" s="132"/>
      <c r="IH387" s="132"/>
      <c r="IR387" s="132"/>
      <c r="JB387" s="132"/>
      <c r="JL387" s="132"/>
      <c r="JV387" s="132"/>
      <c r="KF387" s="132"/>
      <c r="KP387" s="132"/>
      <c r="KZ387" s="132"/>
    </row>
    <row xmlns:x14ac="http://schemas.microsoft.com/office/spreadsheetml/2009/9/ac" r="388" s="3" customFormat="true" x14ac:dyDescent="0.25">
      <c r="A388" s="425"/>
      <c r="B388" s="132"/>
      <c r="L388" s="132"/>
      <c r="V388" s="132"/>
      <c r="AF388" s="132"/>
      <c r="AP388" s="132"/>
      <c r="AZ388" s="132"/>
      <c r="BJ388" s="132"/>
      <c r="BT388" s="132"/>
      <c r="CD388" s="132"/>
      <c r="CN388" s="132"/>
      <c r="CX388" s="132"/>
      <c r="CY388" s="132"/>
      <c r="CZ388" s="132"/>
      <c r="DA388" s="132"/>
      <c r="DB388" s="132"/>
      <c r="DC388" s="132"/>
      <c r="DD388" s="132"/>
      <c r="DE388" s="132"/>
      <c r="DH388" s="132"/>
      <c r="DR388" s="132"/>
      <c r="EB388" s="132"/>
      <c r="EL388" s="132"/>
      <c r="EV388" s="132"/>
      <c r="FF388" s="132"/>
      <c r="FP388" s="132"/>
      <c r="FZ388" s="132"/>
      <c r="GJ388" s="132"/>
      <c r="GT388" s="132"/>
      <c r="HD388" s="132"/>
      <c r="HN388" s="132"/>
      <c r="HX388" s="132"/>
      <c r="IH388" s="132"/>
      <c r="IR388" s="132"/>
      <c r="JB388" s="132"/>
      <c r="JL388" s="132"/>
      <c r="JV388" s="132"/>
      <c r="KF388" s="132"/>
      <c r="KP388" s="132"/>
      <c r="KZ388" s="132"/>
    </row>
    <row xmlns:x14ac="http://schemas.microsoft.com/office/spreadsheetml/2009/9/ac" r="389" s="3" customFormat="true" x14ac:dyDescent="0.25">
      <c r="A389" s="425"/>
      <c r="B389" s="132"/>
      <c r="L389" s="132"/>
      <c r="V389" s="132"/>
      <c r="AF389" s="132"/>
      <c r="AP389" s="132"/>
      <c r="AZ389" s="132"/>
      <c r="BJ389" s="132"/>
      <c r="BT389" s="132"/>
      <c r="CD389" s="132"/>
      <c r="CN389" s="132"/>
      <c r="CX389" s="132"/>
      <c r="CY389" s="132"/>
      <c r="CZ389" s="132"/>
      <c r="DA389" s="132"/>
      <c r="DB389" s="132"/>
      <c r="DC389" s="132"/>
      <c r="DD389" s="132"/>
      <c r="DE389" s="132"/>
      <c r="DH389" s="132"/>
      <c r="DR389" s="132"/>
      <c r="EB389" s="132"/>
      <c r="EL389" s="132"/>
      <c r="EV389" s="132"/>
      <c r="FF389" s="132"/>
      <c r="FP389" s="132"/>
      <c r="FZ389" s="132"/>
      <c r="GJ389" s="132"/>
      <c r="GT389" s="132"/>
      <c r="HD389" s="132"/>
      <c r="HN389" s="132"/>
      <c r="HX389" s="132"/>
      <c r="IH389" s="132"/>
      <c r="IR389" s="132"/>
      <c r="JB389" s="132"/>
      <c r="JL389" s="132"/>
      <c r="JV389" s="132"/>
      <c r="KF389" s="132"/>
      <c r="KP389" s="132"/>
      <c r="KZ389" s="132"/>
    </row>
    <row xmlns:x14ac="http://schemas.microsoft.com/office/spreadsheetml/2009/9/ac" r="390" s="3" customFormat="true" x14ac:dyDescent="0.25">
      <c r="A390" s="425"/>
      <c r="B390" s="132"/>
      <c r="L390" s="132"/>
      <c r="V390" s="132"/>
      <c r="AF390" s="132"/>
      <c r="AP390" s="132"/>
      <c r="AZ390" s="132"/>
      <c r="BJ390" s="132"/>
      <c r="BT390" s="132"/>
      <c r="CD390" s="132"/>
      <c r="CN390" s="132"/>
      <c r="CX390" s="132"/>
      <c r="CY390" s="132"/>
      <c r="CZ390" s="132"/>
      <c r="DA390" s="132"/>
      <c r="DB390" s="132"/>
      <c r="DC390" s="132"/>
      <c r="DD390" s="132"/>
      <c r="DE390" s="132"/>
      <c r="DH390" s="132"/>
      <c r="DR390" s="132"/>
      <c r="EB390" s="132"/>
      <c r="EL390" s="132"/>
      <c r="EV390" s="132"/>
      <c r="FF390" s="132"/>
      <c r="FP390" s="132"/>
      <c r="FZ390" s="132"/>
      <c r="GJ390" s="132"/>
      <c r="GT390" s="132"/>
      <c r="HD390" s="132"/>
      <c r="HN390" s="132"/>
      <c r="HX390" s="132"/>
      <c r="IH390" s="132"/>
      <c r="IR390" s="132"/>
      <c r="JB390" s="132"/>
      <c r="JL390" s="132"/>
      <c r="JV390" s="132"/>
      <c r="KF390" s="132"/>
      <c r="KP390" s="132"/>
      <c r="KZ390" s="132"/>
    </row>
    <row xmlns:x14ac="http://schemas.microsoft.com/office/spreadsheetml/2009/9/ac" r="391" s="3" customFormat="true" x14ac:dyDescent="0.25">
      <c r="A391" s="425"/>
      <c r="B391" s="132"/>
      <c r="L391" s="132"/>
      <c r="V391" s="132"/>
      <c r="AF391" s="132"/>
      <c r="AP391" s="132"/>
      <c r="AZ391" s="132"/>
      <c r="BJ391" s="132"/>
      <c r="BT391" s="132"/>
      <c r="CD391" s="132"/>
      <c r="CN391" s="132"/>
      <c r="CX391" s="132"/>
      <c r="CY391" s="132"/>
      <c r="CZ391" s="132"/>
      <c r="DA391" s="132"/>
      <c r="DB391" s="132"/>
      <c r="DC391" s="132"/>
      <c r="DD391" s="132"/>
      <c r="DE391" s="132"/>
      <c r="DH391" s="132"/>
      <c r="DR391" s="132"/>
      <c r="EB391" s="132"/>
      <c r="EL391" s="132"/>
      <c r="EV391" s="132"/>
      <c r="FF391" s="132"/>
      <c r="FP391" s="132"/>
      <c r="FZ391" s="132"/>
      <c r="GJ391" s="132"/>
      <c r="GT391" s="132"/>
      <c r="HD391" s="132"/>
      <c r="HN391" s="132"/>
      <c r="HX391" s="132"/>
      <c r="IH391" s="132"/>
      <c r="IR391" s="132"/>
      <c r="JB391" s="132"/>
      <c r="JL391" s="132"/>
      <c r="JV391" s="132"/>
      <c r="KF391" s="132"/>
      <c r="KP391" s="132"/>
      <c r="KZ391" s="132"/>
    </row>
    <row xmlns:x14ac="http://schemas.microsoft.com/office/spreadsheetml/2009/9/ac" r="392" s="3" customFormat="true" x14ac:dyDescent="0.25">
      <c r="A392" s="425"/>
      <c r="B392" s="132"/>
      <c r="L392" s="132"/>
      <c r="V392" s="132"/>
      <c r="AF392" s="132"/>
      <c r="AP392" s="132"/>
      <c r="AZ392" s="132"/>
      <c r="BJ392" s="132"/>
      <c r="BT392" s="132"/>
      <c r="CD392" s="132"/>
      <c r="CN392" s="132"/>
      <c r="CX392" s="132"/>
      <c r="CY392" s="132"/>
      <c r="CZ392" s="132"/>
      <c r="DA392" s="132"/>
      <c r="DB392" s="132"/>
      <c r="DC392" s="132"/>
      <c r="DD392" s="132"/>
      <c r="DE392" s="132"/>
      <c r="DH392" s="132"/>
      <c r="DR392" s="132"/>
      <c r="EB392" s="132"/>
      <c r="EL392" s="132"/>
      <c r="EV392" s="132"/>
      <c r="FF392" s="132"/>
      <c r="FP392" s="132"/>
      <c r="FZ392" s="132"/>
      <c r="GJ392" s="132"/>
      <c r="GT392" s="132"/>
      <c r="HD392" s="132"/>
      <c r="HN392" s="132"/>
      <c r="HX392" s="132"/>
      <c r="IH392" s="132"/>
      <c r="IR392" s="132"/>
      <c r="JB392" s="132"/>
      <c r="JL392" s="132"/>
      <c r="JV392" s="132"/>
      <c r="KF392" s="132"/>
      <c r="KP392" s="132"/>
      <c r="KZ392" s="132"/>
    </row>
    <row xmlns:x14ac="http://schemas.microsoft.com/office/spreadsheetml/2009/9/ac" r="393" s="3" customFormat="true" x14ac:dyDescent="0.25">
      <c r="A393" s="425"/>
      <c r="B393" s="132"/>
      <c r="L393" s="132"/>
      <c r="V393" s="132"/>
      <c r="AF393" s="132"/>
      <c r="AP393" s="132"/>
      <c r="AZ393" s="132"/>
      <c r="BJ393" s="132"/>
      <c r="BT393" s="132"/>
      <c r="CD393" s="132"/>
      <c r="CN393" s="132"/>
      <c r="CX393" s="132"/>
      <c r="CY393" s="132"/>
      <c r="CZ393" s="132"/>
      <c r="DA393" s="132"/>
      <c r="DB393" s="132"/>
      <c r="DC393" s="132"/>
      <c r="DD393" s="132"/>
      <c r="DE393" s="132"/>
      <c r="DH393" s="132"/>
      <c r="DR393" s="132"/>
      <c r="EB393" s="132"/>
      <c r="EL393" s="132"/>
      <c r="EV393" s="132"/>
      <c r="FF393" s="132"/>
      <c r="FP393" s="132"/>
      <c r="FZ393" s="132"/>
      <c r="GJ393" s="132"/>
      <c r="GT393" s="132"/>
      <c r="HD393" s="132"/>
      <c r="HN393" s="132"/>
      <c r="HX393" s="132"/>
      <c r="IH393" s="132"/>
      <c r="IR393" s="132"/>
      <c r="JB393" s="132"/>
      <c r="JL393" s="132"/>
      <c r="JV393" s="132"/>
      <c r="KF393" s="132"/>
      <c r="KP393" s="132"/>
      <c r="KZ393" s="132"/>
    </row>
    <row xmlns:x14ac="http://schemas.microsoft.com/office/spreadsheetml/2009/9/ac" r="394" s="3" customFormat="true" x14ac:dyDescent="0.25">
      <c r="A394" s="425"/>
      <c r="B394" s="132"/>
      <c r="L394" s="132"/>
      <c r="V394" s="132"/>
      <c r="AF394" s="132"/>
      <c r="AP394" s="132"/>
      <c r="AZ394" s="132"/>
      <c r="BJ394" s="132"/>
      <c r="BT394" s="132"/>
      <c r="CD394" s="132"/>
      <c r="CN394" s="132"/>
      <c r="CX394" s="132"/>
      <c r="CY394" s="132"/>
      <c r="CZ394" s="132"/>
      <c r="DA394" s="132"/>
      <c r="DB394" s="132"/>
      <c r="DC394" s="132"/>
      <c r="DD394" s="132"/>
      <c r="DE394" s="132"/>
      <c r="DH394" s="132"/>
      <c r="DR394" s="132"/>
      <c r="EB394" s="132"/>
      <c r="EL394" s="132"/>
      <c r="EV394" s="132"/>
      <c r="FF394" s="132"/>
      <c r="FP394" s="132"/>
      <c r="FZ394" s="132"/>
      <c r="GJ394" s="132"/>
      <c r="GT394" s="132"/>
      <c r="HD394" s="132"/>
      <c r="HN394" s="132"/>
      <c r="HX394" s="132"/>
      <c r="IH394" s="132"/>
      <c r="IR394" s="132"/>
      <c r="JB394" s="132"/>
      <c r="JL394" s="132"/>
      <c r="JV394" s="132"/>
      <c r="KF394" s="132"/>
      <c r="KP394" s="132"/>
      <c r="KZ394" s="132"/>
    </row>
    <row xmlns:x14ac="http://schemas.microsoft.com/office/spreadsheetml/2009/9/ac" r="395" s="3" customFormat="true" x14ac:dyDescent="0.25">
      <c r="A395" s="425"/>
      <c r="B395" s="132"/>
      <c r="L395" s="132"/>
      <c r="V395" s="132"/>
      <c r="AF395" s="132"/>
      <c r="AP395" s="132"/>
      <c r="AZ395" s="132"/>
      <c r="BJ395" s="132"/>
      <c r="BT395" s="132"/>
      <c r="CD395" s="132"/>
      <c r="CN395" s="132"/>
      <c r="CX395" s="132"/>
      <c r="CY395" s="132"/>
      <c r="CZ395" s="132"/>
      <c r="DA395" s="132"/>
      <c r="DB395" s="132"/>
      <c r="DC395" s="132"/>
      <c r="DD395" s="132"/>
      <c r="DE395" s="132"/>
      <c r="DH395" s="132"/>
      <c r="DR395" s="132"/>
      <c r="EB395" s="132"/>
      <c r="EL395" s="132"/>
      <c r="EV395" s="132"/>
      <c r="FF395" s="132"/>
      <c r="FP395" s="132"/>
      <c r="FZ395" s="132"/>
      <c r="GJ395" s="132"/>
      <c r="GT395" s="132"/>
      <c r="HD395" s="132"/>
      <c r="HN395" s="132"/>
      <c r="HX395" s="132"/>
      <c r="IH395" s="132"/>
      <c r="IR395" s="132"/>
      <c r="JB395" s="132"/>
      <c r="JL395" s="132"/>
      <c r="JV395" s="132"/>
      <c r="KF395" s="132"/>
      <c r="KP395" s="132"/>
      <c r="KZ395" s="132"/>
    </row>
    <row xmlns:x14ac="http://schemas.microsoft.com/office/spreadsheetml/2009/9/ac" r="396" s="3" customFormat="true" x14ac:dyDescent="0.25">
      <c r="A396" s="425"/>
      <c r="B396" s="132"/>
      <c r="L396" s="132"/>
      <c r="V396" s="132"/>
      <c r="AF396" s="132"/>
      <c r="AP396" s="132"/>
      <c r="AZ396" s="132"/>
      <c r="BJ396" s="132"/>
      <c r="BT396" s="132"/>
      <c r="CD396" s="132"/>
      <c r="CN396" s="132"/>
      <c r="CX396" s="132"/>
      <c r="CY396" s="132"/>
      <c r="CZ396" s="132"/>
      <c r="DA396" s="132"/>
      <c r="DB396" s="132"/>
      <c r="DC396" s="132"/>
      <c r="DD396" s="132"/>
      <c r="DE396" s="132"/>
      <c r="DH396" s="132"/>
      <c r="DR396" s="132"/>
      <c r="EB396" s="132"/>
      <c r="EL396" s="132"/>
      <c r="EV396" s="132"/>
      <c r="FF396" s="132"/>
      <c r="FP396" s="132"/>
      <c r="FZ396" s="132"/>
      <c r="GJ396" s="132"/>
      <c r="GT396" s="132"/>
      <c r="HD396" s="132"/>
      <c r="HN396" s="132"/>
      <c r="HX396" s="132"/>
      <c r="IH396" s="132"/>
      <c r="IR396" s="132"/>
      <c r="JB396" s="132"/>
      <c r="JL396" s="132"/>
      <c r="JV396" s="132"/>
      <c r="KF396" s="132"/>
      <c r="KP396" s="132"/>
      <c r="KZ396" s="132"/>
    </row>
    <row xmlns:x14ac="http://schemas.microsoft.com/office/spreadsheetml/2009/9/ac" r="397" s="3" customFormat="true" x14ac:dyDescent="0.25">
      <c r="A397" s="425"/>
      <c r="B397" s="132"/>
      <c r="L397" s="132"/>
      <c r="V397" s="132"/>
      <c r="AF397" s="132"/>
      <c r="AP397" s="132"/>
      <c r="AZ397" s="132"/>
      <c r="BJ397" s="132"/>
      <c r="BT397" s="132"/>
      <c r="CD397" s="132"/>
      <c r="CN397" s="132"/>
      <c r="CX397" s="132"/>
      <c r="CY397" s="132"/>
      <c r="CZ397" s="132"/>
      <c r="DA397" s="132"/>
      <c r="DB397" s="132"/>
      <c r="DC397" s="132"/>
      <c r="DD397" s="132"/>
      <c r="DE397" s="132"/>
      <c r="DH397" s="132"/>
      <c r="DR397" s="132"/>
      <c r="EB397" s="132"/>
      <c r="EL397" s="132"/>
      <c r="EV397" s="132"/>
      <c r="FF397" s="132"/>
      <c r="FP397" s="132"/>
      <c r="FZ397" s="132"/>
      <c r="GJ397" s="132"/>
      <c r="GT397" s="132"/>
      <c r="HD397" s="132"/>
      <c r="HN397" s="132"/>
      <c r="HX397" s="132"/>
      <c r="IH397" s="132"/>
      <c r="IR397" s="132"/>
      <c r="JB397" s="132"/>
      <c r="JL397" s="132"/>
      <c r="JV397" s="132"/>
      <c r="KF397" s="132"/>
      <c r="KP397" s="132"/>
      <c r="KZ397" s="132"/>
    </row>
    <row xmlns:x14ac="http://schemas.microsoft.com/office/spreadsheetml/2009/9/ac" r="398" s="3" customFormat="true" x14ac:dyDescent="0.25">
      <c r="A398" s="425"/>
      <c r="B398" s="132"/>
      <c r="L398" s="132"/>
      <c r="V398" s="132"/>
      <c r="AF398" s="132"/>
      <c r="AP398" s="132"/>
      <c r="AZ398" s="132"/>
      <c r="BJ398" s="132"/>
      <c r="BT398" s="132"/>
      <c r="CD398" s="132"/>
      <c r="CN398" s="132"/>
      <c r="CX398" s="132"/>
      <c r="CY398" s="132"/>
      <c r="CZ398" s="132"/>
      <c r="DA398" s="132"/>
      <c r="DB398" s="132"/>
      <c r="DC398" s="132"/>
      <c r="DD398" s="132"/>
      <c r="DE398" s="132"/>
      <c r="DH398" s="132"/>
      <c r="DR398" s="132"/>
      <c r="EB398" s="132"/>
      <c r="EL398" s="132"/>
      <c r="EV398" s="132"/>
      <c r="FF398" s="132"/>
      <c r="FP398" s="132"/>
      <c r="FZ398" s="132"/>
      <c r="GJ398" s="132"/>
      <c r="GT398" s="132"/>
      <c r="HD398" s="132"/>
      <c r="HN398" s="132"/>
      <c r="HX398" s="132"/>
      <c r="IH398" s="132"/>
      <c r="IR398" s="132"/>
      <c r="JB398" s="132"/>
      <c r="JL398" s="132"/>
      <c r="JV398" s="132"/>
      <c r="KF398" s="132"/>
      <c r="KP398" s="132"/>
      <c r="KZ398" s="132"/>
    </row>
    <row xmlns:x14ac="http://schemas.microsoft.com/office/spreadsheetml/2009/9/ac" r="399" s="3" customFormat="true" x14ac:dyDescent="0.25">
      <c r="A399" s="425"/>
      <c r="B399" s="132"/>
      <c r="L399" s="132"/>
      <c r="V399" s="132"/>
      <c r="AF399" s="132"/>
      <c r="AP399" s="132"/>
      <c r="AZ399" s="132"/>
      <c r="BJ399" s="132"/>
      <c r="BT399" s="132"/>
      <c r="CD399" s="132"/>
      <c r="CN399" s="132"/>
      <c r="CX399" s="132"/>
      <c r="CY399" s="132"/>
      <c r="CZ399" s="132"/>
      <c r="DA399" s="132"/>
      <c r="DB399" s="132"/>
      <c r="DC399" s="132"/>
      <c r="DD399" s="132"/>
      <c r="DE399" s="132"/>
      <c r="DH399" s="132"/>
      <c r="DR399" s="132"/>
      <c r="EB399" s="132"/>
      <c r="EL399" s="132"/>
      <c r="EV399" s="132"/>
      <c r="FF399" s="132"/>
      <c r="FP399" s="132"/>
      <c r="FZ399" s="132"/>
      <c r="GJ399" s="132"/>
      <c r="GT399" s="132"/>
      <c r="HD399" s="132"/>
      <c r="HN399" s="132"/>
      <c r="HX399" s="132"/>
      <c r="IH399" s="132"/>
      <c r="IR399" s="132"/>
      <c r="JB399" s="132"/>
      <c r="JL399" s="132"/>
      <c r="JV399" s="132"/>
      <c r="KF399" s="132"/>
      <c r="KP399" s="132"/>
      <c r="KZ399" s="132"/>
    </row>
    <row xmlns:x14ac="http://schemas.microsoft.com/office/spreadsheetml/2009/9/ac" r="400" s="3" customFormat="true" x14ac:dyDescent="0.25">
      <c r="A400" s="425"/>
      <c r="B400" s="132"/>
      <c r="L400" s="132"/>
      <c r="V400" s="132"/>
      <c r="AF400" s="132"/>
      <c r="AP400" s="132"/>
      <c r="AZ400" s="132"/>
      <c r="BJ400" s="132"/>
      <c r="BT400" s="132"/>
      <c r="CD400" s="132"/>
      <c r="CN400" s="132"/>
      <c r="CX400" s="132"/>
      <c r="CY400" s="132"/>
      <c r="CZ400" s="132"/>
      <c r="DA400" s="132"/>
      <c r="DB400" s="132"/>
      <c r="DC400" s="132"/>
      <c r="DD400" s="132"/>
      <c r="DE400" s="132"/>
      <c r="DH400" s="132"/>
      <c r="DR400" s="132"/>
      <c r="EB400" s="132"/>
      <c r="EL400" s="132"/>
      <c r="EV400" s="132"/>
      <c r="FF400" s="132"/>
      <c r="FP400" s="132"/>
      <c r="FZ400" s="132"/>
      <c r="GJ400" s="132"/>
      <c r="GT400" s="132"/>
      <c r="HD400" s="132"/>
      <c r="HN400" s="132"/>
      <c r="HX400" s="132"/>
      <c r="IH400" s="132"/>
      <c r="IR400" s="132"/>
      <c r="JB400" s="132"/>
      <c r="JL400" s="132"/>
      <c r="JV400" s="132"/>
      <c r="KF400" s="132"/>
      <c r="KP400" s="132"/>
      <c r="KZ400" s="132"/>
    </row>
    <row xmlns:x14ac="http://schemas.microsoft.com/office/spreadsheetml/2009/9/ac" r="401" s="3" customFormat="true" x14ac:dyDescent="0.25">
      <c r="A401" s="425"/>
      <c r="B401" s="132"/>
      <c r="L401" s="132"/>
      <c r="V401" s="132"/>
      <c r="AF401" s="132"/>
      <c r="AP401" s="132"/>
      <c r="AZ401" s="132"/>
      <c r="BJ401" s="132"/>
      <c r="BT401" s="132"/>
      <c r="CD401" s="132"/>
      <c r="CN401" s="132"/>
      <c r="CX401" s="132"/>
      <c r="CY401" s="132"/>
      <c r="CZ401" s="132"/>
      <c r="DA401" s="132"/>
      <c r="DB401" s="132"/>
      <c r="DC401" s="132"/>
      <c r="DD401" s="132"/>
      <c r="DE401" s="132"/>
      <c r="DH401" s="132"/>
      <c r="DR401" s="132"/>
      <c r="EB401" s="132"/>
      <c r="EL401" s="132"/>
      <c r="EV401" s="132"/>
      <c r="FF401" s="132"/>
      <c r="FP401" s="132"/>
      <c r="FZ401" s="132"/>
      <c r="GJ401" s="132"/>
      <c r="GT401" s="132"/>
      <c r="HD401" s="132"/>
      <c r="HN401" s="132"/>
      <c r="HX401" s="132"/>
      <c r="IH401" s="132"/>
      <c r="IR401" s="132"/>
      <c r="JB401" s="132"/>
      <c r="JL401" s="132"/>
      <c r="JV401" s="132"/>
      <c r="KF401" s="132"/>
      <c r="KP401" s="132"/>
      <c r="KZ401" s="132"/>
    </row>
    <row xmlns:x14ac="http://schemas.microsoft.com/office/spreadsheetml/2009/9/ac" r="402" s="3" customFormat="true" x14ac:dyDescent="0.25">
      <c r="A402" s="425"/>
      <c r="B402" s="132"/>
      <c r="L402" s="132"/>
      <c r="V402" s="132"/>
      <c r="AF402" s="132"/>
      <c r="AP402" s="132"/>
      <c r="AZ402" s="132"/>
      <c r="BJ402" s="132"/>
      <c r="BT402" s="132"/>
      <c r="CD402" s="132"/>
      <c r="CN402" s="132"/>
      <c r="CX402" s="132"/>
      <c r="CY402" s="132"/>
      <c r="CZ402" s="132"/>
      <c r="DA402" s="132"/>
      <c r="DB402" s="132"/>
      <c r="DC402" s="132"/>
      <c r="DD402" s="132"/>
      <c r="DE402" s="132"/>
      <c r="DH402" s="132"/>
      <c r="DR402" s="132"/>
      <c r="EB402" s="132"/>
      <c r="EL402" s="132"/>
      <c r="EV402" s="132"/>
      <c r="FF402" s="132"/>
      <c r="FP402" s="132"/>
      <c r="FZ402" s="132"/>
      <c r="GJ402" s="132"/>
      <c r="GT402" s="132"/>
      <c r="HD402" s="132"/>
      <c r="HN402" s="132"/>
      <c r="HX402" s="132"/>
      <c r="IH402" s="132"/>
      <c r="IR402" s="132"/>
      <c r="JB402" s="132"/>
      <c r="JL402" s="132"/>
      <c r="JV402" s="132"/>
      <c r="KF402" s="132"/>
      <c r="KP402" s="132"/>
      <c r="KZ402" s="132"/>
    </row>
    <row xmlns:x14ac="http://schemas.microsoft.com/office/spreadsheetml/2009/9/ac" r="403" s="3" customFormat="true" x14ac:dyDescent="0.25">
      <c r="A403" s="425"/>
      <c r="B403" s="132"/>
      <c r="L403" s="132"/>
      <c r="V403" s="132"/>
      <c r="AF403" s="132"/>
      <c r="AP403" s="132"/>
      <c r="AZ403" s="132"/>
      <c r="BJ403" s="132"/>
      <c r="BT403" s="132"/>
      <c r="CD403" s="132"/>
      <c r="CN403" s="132"/>
      <c r="CX403" s="132"/>
      <c r="CY403" s="132"/>
      <c r="CZ403" s="132"/>
      <c r="DA403" s="132"/>
      <c r="DB403" s="132"/>
      <c r="DC403" s="132"/>
      <c r="DD403" s="132"/>
      <c r="DE403" s="132"/>
      <c r="DH403" s="132"/>
      <c r="DR403" s="132"/>
      <c r="EB403" s="132"/>
      <c r="EL403" s="132"/>
      <c r="EV403" s="132"/>
      <c r="FF403" s="132"/>
      <c r="FP403" s="132"/>
      <c r="FZ403" s="132"/>
      <c r="GJ403" s="132"/>
      <c r="GT403" s="132"/>
      <c r="HD403" s="132"/>
      <c r="HN403" s="132"/>
      <c r="HX403" s="132"/>
      <c r="IH403" s="132"/>
      <c r="IR403" s="132"/>
      <c r="JB403" s="132"/>
      <c r="JL403" s="132"/>
      <c r="JV403" s="132"/>
      <c r="KF403" s="132"/>
      <c r="KP403" s="132"/>
      <c r="KZ403" s="132"/>
    </row>
    <row xmlns:x14ac="http://schemas.microsoft.com/office/spreadsheetml/2009/9/ac" r="404" s="3" customFormat="true" x14ac:dyDescent="0.25">
      <c r="A404" s="425"/>
      <c r="B404" s="132"/>
      <c r="L404" s="132"/>
      <c r="V404" s="132"/>
      <c r="AF404" s="132"/>
      <c r="AP404" s="132"/>
      <c r="AZ404" s="132"/>
      <c r="BJ404" s="132"/>
      <c r="BT404" s="132"/>
      <c r="CD404" s="132"/>
      <c r="CN404" s="132"/>
      <c r="CX404" s="132"/>
      <c r="CY404" s="132"/>
      <c r="CZ404" s="132"/>
      <c r="DA404" s="132"/>
      <c r="DB404" s="132"/>
      <c r="DC404" s="132"/>
      <c r="DD404" s="132"/>
      <c r="DE404" s="132"/>
      <c r="DH404" s="132"/>
      <c r="DR404" s="132"/>
      <c r="EB404" s="132"/>
      <c r="EL404" s="132"/>
      <c r="EV404" s="132"/>
      <c r="FF404" s="132"/>
      <c r="FP404" s="132"/>
      <c r="FZ404" s="132"/>
      <c r="GJ404" s="132"/>
      <c r="GT404" s="132"/>
      <c r="HD404" s="132"/>
      <c r="HN404" s="132"/>
      <c r="HX404" s="132"/>
      <c r="IH404" s="132"/>
      <c r="IR404" s="132"/>
      <c r="JB404" s="132"/>
      <c r="JL404" s="132"/>
      <c r="JV404" s="132"/>
      <c r="KF404" s="132"/>
      <c r="KP404" s="132"/>
      <c r="KZ404" s="132"/>
    </row>
    <row xmlns:x14ac="http://schemas.microsoft.com/office/spreadsheetml/2009/9/ac" r="405" s="3" customFormat="true" x14ac:dyDescent="0.25">
      <c r="A405" s="425"/>
      <c r="B405" s="132"/>
      <c r="L405" s="132"/>
      <c r="V405" s="132"/>
      <c r="AF405" s="132"/>
      <c r="AP405" s="132"/>
      <c r="AZ405" s="132"/>
      <c r="BJ405" s="132"/>
      <c r="BT405" s="132"/>
      <c r="CD405" s="132"/>
      <c r="CN405" s="132"/>
      <c r="CX405" s="132"/>
      <c r="CY405" s="132"/>
      <c r="CZ405" s="132"/>
      <c r="DA405" s="132"/>
      <c r="DB405" s="132"/>
      <c r="DC405" s="132"/>
      <c r="DD405" s="132"/>
      <c r="DE405" s="132"/>
      <c r="DH405" s="132"/>
      <c r="DR405" s="132"/>
      <c r="EB405" s="132"/>
      <c r="EL405" s="132"/>
      <c r="EV405" s="132"/>
      <c r="FF405" s="132"/>
      <c r="FP405" s="132"/>
      <c r="FZ405" s="132"/>
      <c r="GJ405" s="132"/>
      <c r="GT405" s="132"/>
      <c r="HD405" s="132"/>
      <c r="HN405" s="132"/>
      <c r="HX405" s="132"/>
      <c r="IH405" s="132"/>
      <c r="IR405" s="132"/>
      <c r="JB405" s="132"/>
      <c r="JL405" s="132"/>
      <c r="JV405" s="132"/>
      <c r="KF405" s="132"/>
      <c r="KP405" s="132"/>
      <c r="KZ405" s="132"/>
    </row>
    <row xmlns:x14ac="http://schemas.microsoft.com/office/spreadsheetml/2009/9/ac" r="406" s="3" customFormat="true" x14ac:dyDescent="0.25">
      <c r="A406" s="425"/>
      <c r="B406" s="132"/>
      <c r="L406" s="132"/>
      <c r="V406" s="132"/>
      <c r="AF406" s="132"/>
      <c r="AP406" s="132"/>
      <c r="AZ406" s="132"/>
      <c r="BJ406" s="132"/>
      <c r="BT406" s="132"/>
      <c r="CD406" s="132"/>
      <c r="CN406" s="132"/>
      <c r="CX406" s="132"/>
      <c r="CY406" s="132"/>
      <c r="CZ406" s="132"/>
      <c r="DA406" s="132"/>
      <c r="DB406" s="132"/>
      <c r="DC406" s="132"/>
      <c r="DD406" s="132"/>
      <c r="DE406" s="132"/>
      <c r="DH406" s="132"/>
      <c r="DR406" s="132"/>
      <c r="EB406" s="132"/>
      <c r="EL406" s="132"/>
      <c r="EV406" s="132"/>
      <c r="FF406" s="132"/>
      <c r="FP406" s="132"/>
      <c r="FZ406" s="132"/>
      <c r="GJ406" s="132"/>
      <c r="GT406" s="132"/>
      <c r="HD406" s="132"/>
      <c r="HN406" s="132"/>
      <c r="HX406" s="132"/>
      <c r="IH406" s="132"/>
      <c r="IR406" s="132"/>
      <c r="JB406" s="132"/>
      <c r="JL406" s="132"/>
      <c r="JV406" s="132"/>
      <c r="KF406" s="132"/>
      <c r="KP406" s="132"/>
      <c r="KZ406" s="132"/>
    </row>
    <row xmlns:x14ac="http://schemas.microsoft.com/office/spreadsheetml/2009/9/ac" r="407" s="3" customFormat="true" x14ac:dyDescent="0.25">
      <c r="A407" s="425"/>
      <c r="B407" s="132"/>
      <c r="L407" s="132"/>
      <c r="V407" s="132"/>
      <c r="AF407" s="132"/>
      <c r="AP407" s="132"/>
      <c r="AZ407" s="132"/>
      <c r="BJ407" s="132"/>
      <c r="BT407" s="132"/>
      <c r="CD407" s="132"/>
      <c r="CN407" s="132"/>
      <c r="CX407" s="132"/>
      <c r="CY407" s="132"/>
      <c r="CZ407" s="132"/>
      <c r="DA407" s="132"/>
      <c r="DB407" s="132"/>
      <c r="DC407" s="132"/>
      <c r="DD407" s="132"/>
      <c r="DE407" s="132"/>
      <c r="DH407" s="132"/>
      <c r="DR407" s="132"/>
      <c r="EB407" s="132"/>
      <c r="EL407" s="132"/>
      <c r="EV407" s="132"/>
      <c r="FF407" s="132"/>
      <c r="FP407" s="132"/>
      <c r="FZ407" s="132"/>
      <c r="GJ407" s="132"/>
      <c r="GT407" s="132"/>
      <c r="HD407" s="132"/>
      <c r="HN407" s="132"/>
      <c r="HX407" s="132"/>
      <c r="IH407" s="132"/>
      <c r="IR407" s="132"/>
      <c r="JB407" s="132"/>
      <c r="JL407" s="132"/>
      <c r="JV407" s="132"/>
      <c r="KF407" s="132"/>
      <c r="KP407" s="132"/>
      <c r="KZ407" s="132"/>
    </row>
    <row xmlns:x14ac="http://schemas.microsoft.com/office/spreadsheetml/2009/9/ac" r="408" s="3" customFormat="true" x14ac:dyDescent="0.25">
      <c r="A408" s="425"/>
      <c r="B408" s="132"/>
      <c r="L408" s="132"/>
      <c r="V408" s="132"/>
      <c r="AF408" s="132"/>
      <c r="AP408" s="132"/>
      <c r="AZ408" s="132"/>
      <c r="BJ408" s="132"/>
      <c r="BT408" s="132"/>
      <c r="CD408" s="132"/>
      <c r="CN408" s="132"/>
      <c r="CX408" s="132"/>
      <c r="CY408" s="132"/>
      <c r="CZ408" s="132"/>
      <c r="DA408" s="132"/>
      <c r="DB408" s="132"/>
      <c r="DC408" s="132"/>
      <c r="DD408" s="132"/>
      <c r="DE408" s="132"/>
      <c r="DH408" s="132"/>
      <c r="DR408" s="132"/>
      <c r="EB408" s="132"/>
      <c r="EL408" s="132"/>
      <c r="EV408" s="132"/>
      <c r="FF408" s="132"/>
      <c r="FP408" s="132"/>
      <c r="FZ408" s="132"/>
      <c r="GJ408" s="132"/>
      <c r="GT408" s="132"/>
      <c r="HD408" s="132"/>
      <c r="HN408" s="132"/>
      <c r="HX408" s="132"/>
      <c r="IH408" s="132"/>
      <c r="IR408" s="132"/>
      <c r="JB408" s="132"/>
      <c r="JL408" s="132"/>
      <c r="JV408" s="132"/>
      <c r="KF408" s="132"/>
      <c r="KP408" s="132"/>
      <c r="KZ408" s="132"/>
    </row>
    <row xmlns:x14ac="http://schemas.microsoft.com/office/spreadsheetml/2009/9/ac" r="409" s="3" customFormat="true" x14ac:dyDescent="0.25">
      <c r="A409" s="425"/>
      <c r="B409" s="132"/>
      <c r="L409" s="132"/>
      <c r="V409" s="132"/>
      <c r="AF409" s="132"/>
      <c r="AP409" s="132"/>
      <c r="AZ409" s="132"/>
      <c r="BJ409" s="132"/>
      <c r="BT409" s="132"/>
      <c r="CD409" s="132"/>
      <c r="CN409" s="132"/>
      <c r="CX409" s="132"/>
      <c r="CY409" s="132"/>
      <c r="CZ409" s="132"/>
      <c r="DA409" s="132"/>
      <c r="DB409" s="132"/>
      <c r="DC409" s="132"/>
      <c r="DD409" s="132"/>
      <c r="DE409" s="132"/>
      <c r="DH409" s="132"/>
      <c r="DR409" s="132"/>
      <c r="EB409" s="132"/>
      <c r="EL409" s="132"/>
      <c r="EV409" s="132"/>
      <c r="FF409" s="132"/>
      <c r="FP409" s="132"/>
      <c r="FZ409" s="132"/>
      <c r="GJ409" s="132"/>
      <c r="GT409" s="132"/>
      <c r="HD409" s="132"/>
      <c r="HN409" s="132"/>
      <c r="HX409" s="132"/>
      <c r="IH409" s="132"/>
      <c r="IR409" s="132"/>
      <c r="JB409" s="132"/>
      <c r="JL409" s="132"/>
      <c r="JV409" s="132"/>
      <c r="KF409" s="132"/>
      <c r="KP409" s="132"/>
      <c r="KZ409" s="132"/>
    </row>
    <row xmlns:x14ac="http://schemas.microsoft.com/office/spreadsheetml/2009/9/ac" r="410" s="3" customFormat="true" x14ac:dyDescent="0.25">
      <c r="A410" s="425"/>
      <c r="B410" s="132"/>
      <c r="L410" s="132"/>
      <c r="V410" s="132"/>
      <c r="AF410" s="132"/>
      <c r="AP410" s="132"/>
      <c r="AZ410" s="132"/>
      <c r="BJ410" s="132"/>
      <c r="BT410" s="132"/>
      <c r="CD410" s="132"/>
      <c r="CN410" s="132"/>
      <c r="CX410" s="132"/>
      <c r="CY410" s="132"/>
      <c r="CZ410" s="132"/>
      <c r="DA410" s="132"/>
      <c r="DB410" s="132"/>
      <c r="DC410" s="132"/>
      <c r="DD410" s="132"/>
      <c r="DE410" s="132"/>
      <c r="DH410" s="132"/>
      <c r="DR410" s="132"/>
      <c r="EB410" s="132"/>
      <c r="EL410" s="132"/>
      <c r="EV410" s="132"/>
      <c r="FF410" s="132"/>
      <c r="FP410" s="132"/>
      <c r="FZ410" s="132"/>
      <c r="GJ410" s="132"/>
      <c r="GT410" s="132"/>
      <c r="HD410" s="132"/>
      <c r="HN410" s="132"/>
      <c r="HX410" s="132"/>
      <c r="IH410" s="132"/>
      <c r="IR410" s="132"/>
      <c r="JB410" s="132"/>
      <c r="JL410" s="132"/>
      <c r="JV410" s="132"/>
      <c r="KF410" s="132"/>
      <c r="KP410" s="132"/>
      <c r="KZ410" s="132"/>
    </row>
    <row xmlns:x14ac="http://schemas.microsoft.com/office/spreadsheetml/2009/9/ac" r="411" s="3" customFormat="true" x14ac:dyDescent="0.25">
      <c r="A411" s="425"/>
      <c r="B411" s="132"/>
      <c r="L411" s="132"/>
      <c r="V411" s="132"/>
      <c r="AF411" s="132"/>
      <c r="AP411" s="132"/>
      <c r="AZ411" s="132"/>
      <c r="BJ411" s="132"/>
      <c r="BT411" s="132"/>
      <c r="CD411" s="132"/>
      <c r="CN411" s="132"/>
      <c r="CX411" s="132"/>
      <c r="CY411" s="132"/>
      <c r="CZ411" s="132"/>
      <c r="DA411" s="132"/>
      <c r="DB411" s="132"/>
      <c r="DC411" s="132"/>
      <c r="DD411" s="132"/>
      <c r="DE411" s="132"/>
      <c r="DH411" s="132"/>
      <c r="DR411" s="132"/>
      <c r="EB411" s="132"/>
      <c r="EL411" s="132"/>
      <c r="EV411" s="132"/>
      <c r="FF411" s="132"/>
      <c r="FP411" s="132"/>
      <c r="FZ411" s="132"/>
      <c r="GJ411" s="132"/>
      <c r="GT411" s="132"/>
      <c r="HD411" s="132"/>
      <c r="HN411" s="132"/>
      <c r="HX411" s="132"/>
      <c r="IH411" s="132"/>
      <c r="IR411" s="132"/>
      <c r="JB411" s="132"/>
      <c r="JL411" s="132"/>
      <c r="JV411" s="132"/>
      <c r="KF411" s="132"/>
      <c r="KP411" s="132"/>
      <c r="KZ411" s="132"/>
    </row>
    <row xmlns:x14ac="http://schemas.microsoft.com/office/spreadsheetml/2009/9/ac" r="412" s="3" customFormat="true" x14ac:dyDescent="0.25">
      <c r="A412" s="425"/>
      <c r="B412" s="132"/>
      <c r="L412" s="132"/>
      <c r="V412" s="132"/>
      <c r="AF412" s="132"/>
      <c r="AP412" s="132"/>
      <c r="AZ412" s="132"/>
      <c r="BJ412" s="132"/>
      <c r="BT412" s="132"/>
      <c r="CD412" s="132"/>
      <c r="CN412" s="132"/>
      <c r="CX412" s="132"/>
      <c r="CY412" s="132"/>
      <c r="CZ412" s="132"/>
      <c r="DA412" s="132"/>
      <c r="DB412" s="132"/>
      <c r="DC412" s="132"/>
      <c r="DD412" s="132"/>
      <c r="DE412" s="132"/>
      <c r="DH412" s="132"/>
      <c r="DR412" s="132"/>
      <c r="EB412" s="132"/>
      <c r="EL412" s="132"/>
      <c r="EV412" s="132"/>
      <c r="FF412" s="132"/>
      <c r="FP412" s="132"/>
      <c r="FZ412" s="132"/>
      <c r="GJ412" s="132"/>
      <c r="GT412" s="132"/>
      <c r="HD412" s="132"/>
      <c r="HN412" s="132"/>
      <c r="HX412" s="132"/>
      <c r="IH412" s="132"/>
      <c r="IR412" s="132"/>
      <c r="JB412" s="132"/>
      <c r="JL412" s="132"/>
      <c r="JV412" s="132"/>
      <c r="KF412" s="132"/>
      <c r="KP412" s="132"/>
      <c r="KZ412" s="132"/>
    </row>
    <row xmlns:x14ac="http://schemas.microsoft.com/office/spreadsheetml/2009/9/ac" r="413" s="3" customFormat="true" x14ac:dyDescent="0.25">
      <c r="A413" s="425"/>
      <c r="B413" s="132"/>
      <c r="L413" s="132"/>
      <c r="V413" s="132"/>
      <c r="AF413" s="132"/>
      <c r="AP413" s="132"/>
      <c r="AZ413" s="132"/>
      <c r="BJ413" s="132"/>
      <c r="BT413" s="132"/>
      <c r="CD413" s="132"/>
      <c r="CN413" s="132"/>
      <c r="CX413" s="132"/>
      <c r="CY413" s="132"/>
      <c r="CZ413" s="132"/>
      <c r="DA413" s="132"/>
      <c r="DB413" s="132"/>
      <c r="DC413" s="132"/>
      <c r="DD413" s="132"/>
      <c r="DE413" s="132"/>
      <c r="DH413" s="132"/>
      <c r="DR413" s="132"/>
      <c r="EB413" s="132"/>
      <c r="EL413" s="132"/>
      <c r="EV413" s="132"/>
      <c r="FF413" s="132"/>
      <c r="FP413" s="132"/>
      <c r="FZ413" s="132"/>
      <c r="GJ413" s="132"/>
      <c r="GT413" s="132"/>
      <c r="HD413" s="132"/>
      <c r="HN413" s="132"/>
      <c r="HX413" s="132"/>
      <c r="IH413" s="132"/>
      <c r="IR413" s="132"/>
      <c r="JB413" s="132"/>
      <c r="JL413" s="132"/>
      <c r="JV413" s="132"/>
      <c r="KF413" s="132"/>
      <c r="KP413" s="132"/>
      <c r="KZ413" s="132"/>
    </row>
    <row xmlns:x14ac="http://schemas.microsoft.com/office/spreadsheetml/2009/9/ac" r="414" s="3" customFormat="true" x14ac:dyDescent="0.25">
      <c r="A414" s="425"/>
      <c r="B414" s="132"/>
      <c r="L414" s="132"/>
      <c r="V414" s="132"/>
      <c r="AF414" s="132"/>
      <c r="AP414" s="132"/>
      <c r="AZ414" s="132"/>
      <c r="BJ414" s="132"/>
      <c r="BT414" s="132"/>
      <c r="CD414" s="132"/>
      <c r="CN414" s="132"/>
      <c r="CX414" s="132"/>
      <c r="CY414" s="132"/>
      <c r="CZ414" s="132"/>
      <c r="DA414" s="132"/>
      <c r="DB414" s="132"/>
      <c r="DC414" s="132"/>
      <c r="DD414" s="132"/>
      <c r="DE414" s="132"/>
      <c r="DH414" s="132"/>
      <c r="DR414" s="132"/>
      <c r="EB414" s="132"/>
      <c r="EL414" s="132"/>
      <c r="EV414" s="132"/>
      <c r="FF414" s="132"/>
      <c r="FP414" s="132"/>
      <c r="FZ414" s="132"/>
      <c r="GJ414" s="132"/>
      <c r="GT414" s="132"/>
      <c r="HD414" s="132"/>
      <c r="HN414" s="132"/>
      <c r="HX414" s="132"/>
      <c r="IH414" s="132"/>
      <c r="IR414" s="132"/>
      <c r="JB414" s="132"/>
      <c r="JL414" s="132"/>
      <c r="JV414" s="132"/>
      <c r="KF414" s="132"/>
      <c r="KP414" s="132"/>
      <c r="KZ414" s="132"/>
    </row>
    <row xmlns:x14ac="http://schemas.microsoft.com/office/spreadsheetml/2009/9/ac" r="415" s="3" customFormat="true" x14ac:dyDescent="0.25">
      <c r="A415" s="425"/>
      <c r="B415" s="132"/>
      <c r="L415" s="132"/>
      <c r="V415" s="132"/>
      <c r="AF415" s="132"/>
      <c r="AP415" s="132"/>
      <c r="AZ415" s="132"/>
      <c r="BJ415" s="132"/>
      <c r="BT415" s="132"/>
      <c r="CD415" s="132"/>
      <c r="CN415" s="132"/>
      <c r="CX415" s="132"/>
      <c r="CY415" s="132"/>
      <c r="CZ415" s="132"/>
      <c r="DA415" s="132"/>
      <c r="DB415" s="132"/>
      <c r="DC415" s="132"/>
      <c r="DD415" s="132"/>
      <c r="DE415" s="132"/>
      <c r="DH415" s="132"/>
      <c r="DR415" s="132"/>
      <c r="EB415" s="132"/>
      <c r="EL415" s="132"/>
      <c r="EV415" s="132"/>
      <c r="FF415" s="132"/>
      <c r="FP415" s="132"/>
      <c r="FZ415" s="132"/>
      <c r="GJ415" s="132"/>
      <c r="GT415" s="132"/>
      <c r="HD415" s="132"/>
      <c r="HN415" s="132"/>
      <c r="HX415" s="132"/>
      <c r="IH415" s="132"/>
      <c r="IR415" s="132"/>
      <c r="JB415" s="132"/>
      <c r="JL415" s="132"/>
      <c r="JV415" s="132"/>
      <c r="KF415" s="132"/>
      <c r="KP415" s="132"/>
      <c r="KZ415" s="132"/>
    </row>
    <row xmlns:x14ac="http://schemas.microsoft.com/office/spreadsheetml/2009/9/ac" r="416" s="3" customFormat="true" x14ac:dyDescent="0.25">
      <c r="A416" s="425"/>
      <c r="B416" s="132"/>
      <c r="L416" s="132"/>
      <c r="V416" s="132"/>
      <c r="AF416" s="132"/>
      <c r="AP416" s="132"/>
      <c r="AZ416" s="132"/>
      <c r="BJ416" s="132"/>
      <c r="BT416" s="132"/>
      <c r="CD416" s="132"/>
      <c r="CN416" s="132"/>
      <c r="CX416" s="132"/>
      <c r="CY416" s="132"/>
      <c r="CZ416" s="132"/>
      <c r="DA416" s="132"/>
      <c r="DB416" s="132"/>
      <c r="DC416" s="132"/>
      <c r="DD416" s="132"/>
      <c r="DE416" s="132"/>
      <c r="DH416" s="132"/>
      <c r="DR416" s="132"/>
      <c r="EB416" s="132"/>
      <c r="EL416" s="132"/>
      <c r="EV416" s="132"/>
      <c r="FF416" s="132"/>
      <c r="FP416" s="132"/>
      <c r="FZ416" s="132"/>
      <c r="GJ416" s="132"/>
      <c r="GT416" s="132"/>
      <c r="HD416" s="132"/>
      <c r="HN416" s="132"/>
      <c r="HX416" s="132"/>
      <c r="IH416" s="132"/>
      <c r="IR416" s="132"/>
      <c r="JB416" s="132"/>
      <c r="JL416" s="132"/>
      <c r="JV416" s="132"/>
      <c r="KF416" s="132"/>
      <c r="KP416" s="132"/>
      <c r="KZ416" s="132"/>
    </row>
    <row xmlns:x14ac="http://schemas.microsoft.com/office/spreadsheetml/2009/9/ac" r="417" s="3" customFormat="true" x14ac:dyDescent="0.25">
      <c r="A417" s="425"/>
      <c r="B417" s="132"/>
      <c r="L417" s="132"/>
      <c r="V417" s="132"/>
      <c r="AF417" s="132"/>
      <c r="AP417" s="132"/>
      <c r="AZ417" s="132"/>
      <c r="BJ417" s="132"/>
      <c r="BT417" s="132"/>
      <c r="CD417" s="132"/>
      <c r="CN417" s="132"/>
      <c r="CX417" s="132"/>
      <c r="CY417" s="132"/>
      <c r="CZ417" s="132"/>
      <c r="DA417" s="132"/>
      <c r="DB417" s="132"/>
      <c r="DC417" s="132"/>
      <c r="DD417" s="132"/>
      <c r="DE417" s="132"/>
      <c r="DH417" s="132"/>
      <c r="DR417" s="132"/>
      <c r="EB417" s="132"/>
      <c r="EL417" s="132"/>
      <c r="EV417" s="132"/>
      <c r="FF417" s="132"/>
      <c r="FP417" s="132"/>
      <c r="FZ417" s="132"/>
      <c r="GJ417" s="132"/>
      <c r="GT417" s="132"/>
      <c r="HD417" s="132"/>
      <c r="HN417" s="132"/>
      <c r="HX417" s="132"/>
      <c r="IH417" s="132"/>
      <c r="IR417" s="132"/>
      <c r="JB417" s="132"/>
      <c r="JL417" s="132"/>
      <c r="JV417" s="132"/>
      <c r="KF417" s="132"/>
      <c r="KP417" s="132"/>
      <c r="KZ417" s="132"/>
    </row>
    <row xmlns:x14ac="http://schemas.microsoft.com/office/spreadsheetml/2009/9/ac" r="418" s="3" customFormat="true" x14ac:dyDescent="0.25">
      <c r="A418" s="425"/>
      <c r="B418" s="132"/>
      <c r="L418" s="132"/>
      <c r="V418" s="132"/>
      <c r="AF418" s="132"/>
      <c r="AP418" s="132"/>
      <c r="AZ418" s="132"/>
      <c r="BJ418" s="132"/>
      <c r="BT418" s="132"/>
      <c r="CD418" s="132"/>
      <c r="CN418" s="132"/>
      <c r="CX418" s="132"/>
      <c r="CY418" s="132"/>
      <c r="CZ418" s="132"/>
      <c r="DA418" s="132"/>
      <c r="DB418" s="132"/>
      <c r="DC418" s="132"/>
      <c r="DD418" s="132"/>
      <c r="DE418" s="132"/>
      <c r="DH418" s="132"/>
      <c r="DR418" s="132"/>
      <c r="EB418" s="132"/>
      <c r="EL418" s="132"/>
      <c r="EV418" s="132"/>
      <c r="FF418" s="132"/>
      <c r="FP418" s="132"/>
      <c r="FZ418" s="132"/>
      <c r="GJ418" s="132"/>
      <c r="GT418" s="132"/>
      <c r="HD418" s="132"/>
      <c r="HN418" s="132"/>
      <c r="HX418" s="132"/>
      <c r="IH418" s="132"/>
      <c r="IR418" s="132"/>
      <c r="JB418" s="132"/>
      <c r="JL418" s="132"/>
      <c r="JV418" s="132"/>
      <c r="KF418" s="132"/>
      <c r="KP418" s="132"/>
      <c r="KZ418" s="132"/>
    </row>
    <row xmlns:x14ac="http://schemas.microsoft.com/office/spreadsheetml/2009/9/ac" r="419" s="3" customFormat="true" x14ac:dyDescent="0.25">
      <c r="A419" s="425"/>
      <c r="B419" s="132"/>
      <c r="L419" s="132"/>
      <c r="V419" s="132"/>
      <c r="AF419" s="132"/>
      <c r="AP419" s="132"/>
      <c r="AZ419" s="132"/>
      <c r="BJ419" s="132"/>
      <c r="BT419" s="132"/>
      <c r="CD419" s="132"/>
      <c r="CN419" s="132"/>
      <c r="CX419" s="132"/>
      <c r="CY419" s="132"/>
      <c r="CZ419" s="132"/>
      <c r="DA419" s="132"/>
      <c r="DB419" s="132"/>
      <c r="DC419" s="132"/>
      <c r="DD419" s="132"/>
      <c r="DE419" s="132"/>
      <c r="DH419" s="132"/>
      <c r="DR419" s="132"/>
      <c r="EB419" s="132"/>
      <c r="EL419" s="132"/>
      <c r="EV419" s="132"/>
      <c r="FF419" s="132"/>
      <c r="FP419" s="132"/>
      <c r="FZ419" s="132"/>
      <c r="GJ419" s="132"/>
      <c r="GT419" s="132"/>
      <c r="HD419" s="132"/>
      <c r="HN419" s="132"/>
      <c r="HX419" s="132"/>
      <c r="IH419" s="132"/>
      <c r="IR419" s="132"/>
      <c r="JB419" s="132"/>
      <c r="JL419" s="132"/>
      <c r="JV419" s="132"/>
      <c r="KF419" s="132"/>
      <c r="KP419" s="132"/>
      <c r="KZ419" s="132"/>
    </row>
    <row xmlns:x14ac="http://schemas.microsoft.com/office/spreadsheetml/2009/9/ac" r="420" s="3" customFormat="true" x14ac:dyDescent="0.25">
      <c r="A420" s="425"/>
      <c r="B420" s="132"/>
      <c r="L420" s="132"/>
      <c r="V420" s="132"/>
      <c r="AF420" s="132"/>
      <c r="AP420" s="132"/>
      <c r="AZ420" s="132"/>
      <c r="BJ420" s="132"/>
      <c r="BT420" s="132"/>
      <c r="CD420" s="132"/>
      <c r="CN420" s="132"/>
      <c r="CX420" s="132"/>
      <c r="CY420" s="132"/>
      <c r="CZ420" s="132"/>
      <c r="DA420" s="132"/>
      <c r="DB420" s="132"/>
      <c r="DC420" s="132"/>
      <c r="DD420" s="132"/>
      <c r="DE420" s="132"/>
      <c r="DH420" s="132"/>
      <c r="DR420" s="132"/>
      <c r="EB420" s="132"/>
      <c r="EL420" s="132"/>
      <c r="EV420" s="132"/>
      <c r="FF420" s="132"/>
      <c r="FP420" s="132"/>
      <c r="FZ420" s="132"/>
      <c r="GJ420" s="132"/>
      <c r="GT420" s="132"/>
      <c r="HD420" s="132"/>
      <c r="HN420" s="132"/>
      <c r="HX420" s="132"/>
      <c r="IH420" s="132"/>
      <c r="IR420" s="132"/>
      <c r="JB420" s="132"/>
      <c r="JL420" s="132"/>
      <c r="JV420" s="132"/>
      <c r="KF420" s="132"/>
      <c r="KP420" s="132"/>
      <c r="KZ420" s="132"/>
    </row>
    <row xmlns:x14ac="http://schemas.microsoft.com/office/spreadsheetml/2009/9/ac" r="421" s="3" customFormat="true" x14ac:dyDescent="0.25">
      <c r="A421" s="425"/>
      <c r="B421" s="132"/>
      <c r="L421" s="132"/>
      <c r="V421" s="132"/>
      <c r="AF421" s="132"/>
      <c r="AP421" s="132"/>
      <c r="AZ421" s="132"/>
      <c r="BJ421" s="132"/>
      <c r="BT421" s="132"/>
      <c r="CD421" s="132"/>
      <c r="CN421" s="132"/>
      <c r="CX421" s="132"/>
      <c r="CY421" s="132"/>
      <c r="CZ421" s="132"/>
      <c r="DA421" s="132"/>
      <c r="DB421" s="132"/>
      <c r="DC421" s="132"/>
      <c r="DD421" s="132"/>
      <c r="DE421" s="132"/>
      <c r="DH421" s="132"/>
      <c r="DR421" s="132"/>
      <c r="EB421" s="132"/>
      <c r="EL421" s="132"/>
      <c r="EV421" s="132"/>
      <c r="FF421" s="132"/>
      <c r="FP421" s="132"/>
      <c r="FZ421" s="132"/>
      <c r="GJ421" s="132"/>
      <c r="GT421" s="132"/>
      <c r="HD421" s="132"/>
      <c r="HN421" s="132"/>
      <c r="HX421" s="132"/>
      <c r="IH421" s="132"/>
      <c r="IR421" s="132"/>
      <c r="JB421" s="132"/>
      <c r="JL421" s="132"/>
      <c r="JV421" s="132"/>
      <c r="KF421" s="132"/>
      <c r="KP421" s="132"/>
      <c r="KZ421" s="132"/>
    </row>
    <row xmlns:x14ac="http://schemas.microsoft.com/office/spreadsheetml/2009/9/ac" r="422" s="3" customFormat="true" x14ac:dyDescent="0.25">
      <c r="A422" s="425"/>
      <c r="B422" s="132"/>
      <c r="L422" s="132"/>
      <c r="V422" s="132"/>
      <c r="AF422" s="132"/>
      <c r="AP422" s="132"/>
      <c r="AZ422" s="132"/>
      <c r="BJ422" s="132"/>
      <c r="BT422" s="132"/>
      <c r="CD422" s="132"/>
      <c r="CN422" s="132"/>
      <c r="CX422" s="132"/>
      <c r="CY422" s="132"/>
      <c r="CZ422" s="132"/>
      <c r="DA422" s="132"/>
      <c r="DB422" s="132"/>
      <c r="DC422" s="132"/>
      <c r="DD422" s="132"/>
      <c r="DE422" s="132"/>
      <c r="DH422" s="132"/>
      <c r="DR422" s="132"/>
      <c r="EB422" s="132"/>
      <c r="EL422" s="132"/>
      <c r="EV422" s="132"/>
      <c r="FF422" s="132"/>
      <c r="FP422" s="132"/>
      <c r="FZ422" s="132"/>
      <c r="GJ422" s="132"/>
      <c r="GT422" s="132"/>
      <c r="HD422" s="132"/>
      <c r="HN422" s="132"/>
      <c r="HX422" s="132"/>
      <c r="IH422" s="132"/>
      <c r="IR422" s="132"/>
      <c r="JB422" s="132"/>
      <c r="JL422" s="132"/>
      <c r="JV422" s="132"/>
      <c r="KF422" s="132"/>
      <c r="KP422" s="132"/>
      <c r="KZ422" s="132"/>
    </row>
    <row xmlns:x14ac="http://schemas.microsoft.com/office/spreadsheetml/2009/9/ac" r="423" s="3" customFormat="true" x14ac:dyDescent="0.25">
      <c r="A423" s="425"/>
      <c r="B423" s="132"/>
      <c r="L423" s="132"/>
      <c r="V423" s="132"/>
      <c r="AF423" s="132"/>
      <c r="AP423" s="132"/>
      <c r="AZ423" s="132"/>
      <c r="BJ423" s="132"/>
      <c r="BT423" s="132"/>
      <c r="CD423" s="132"/>
      <c r="CN423" s="132"/>
      <c r="CX423" s="132"/>
      <c r="CY423" s="132"/>
      <c r="CZ423" s="132"/>
      <c r="DA423" s="132"/>
      <c r="DB423" s="132"/>
      <c r="DC423" s="132"/>
      <c r="DD423" s="132"/>
      <c r="DE423" s="132"/>
      <c r="DH423" s="132"/>
      <c r="DR423" s="132"/>
      <c r="EB423" s="132"/>
      <c r="EL423" s="132"/>
      <c r="EV423" s="132"/>
      <c r="FF423" s="132"/>
      <c r="FP423" s="132"/>
      <c r="FZ423" s="132"/>
      <c r="GJ423" s="132"/>
      <c r="GT423" s="132"/>
      <c r="HD423" s="132"/>
      <c r="HN423" s="132"/>
      <c r="HX423" s="132"/>
      <c r="IH423" s="132"/>
      <c r="IR423" s="132"/>
      <c r="JB423" s="132"/>
      <c r="JL423" s="132"/>
      <c r="JV423" s="132"/>
      <c r="KF423" s="132"/>
      <c r="KP423" s="132"/>
      <c r="KZ423" s="132"/>
    </row>
    <row xmlns:x14ac="http://schemas.microsoft.com/office/spreadsheetml/2009/9/ac" r="424" s="3" customFormat="true" x14ac:dyDescent="0.25">
      <c r="A424" s="425"/>
      <c r="B424" s="132"/>
      <c r="L424" s="132"/>
      <c r="V424" s="132"/>
      <c r="AF424" s="132"/>
      <c r="AP424" s="132"/>
      <c r="AZ424" s="132"/>
      <c r="BJ424" s="132"/>
      <c r="BT424" s="132"/>
      <c r="CD424" s="132"/>
      <c r="CN424" s="132"/>
      <c r="CX424" s="132"/>
      <c r="CY424" s="132"/>
      <c r="CZ424" s="132"/>
      <c r="DA424" s="132"/>
      <c r="DB424" s="132"/>
      <c r="DC424" s="132"/>
      <c r="DD424" s="132"/>
      <c r="DE424" s="132"/>
      <c r="DH424" s="132"/>
      <c r="DR424" s="132"/>
      <c r="EB424" s="132"/>
      <c r="EL424" s="132"/>
      <c r="EV424" s="132"/>
      <c r="FF424" s="132"/>
      <c r="FP424" s="132"/>
      <c r="FZ424" s="132"/>
      <c r="GJ424" s="132"/>
      <c r="GT424" s="132"/>
      <c r="HD424" s="132"/>
      <c r="HN424" s="132"/>
      <c r="HX424" s="132"/>
      <c r="IH424" s="132"/>
      <c r="IR424" s="132"/>
      <c r="JB424" s="132"/>
      <c r="JL424" s="132"/>
      <c r="JV424" s="132"/>
      <c r="KF424" s="132"/>
      <c r="KP424" s="132"/>
      <c r="KZ424" s="132"/>
    </row>
    <row xmlns:x14ac="http://schemas.microsoft.com/office/spreadsheetml/2009/9/ac" r="425" s="3" customFormat="true" x14ac:dyDescent="0.25">
      <c r="A425" s="425"/>
      <c r="B425" s="132"/>
      <c r="L425" s="132"/>
      <c r="V425" s="132"/>
      <c r="AF425" s="132"/>
      <c r="AP425" s="132"/>
      <c r="AZ425" s="132"/>
      <c r="BJ425" s="132"/>
      <c r="BT425" s="132"/>
      <c r="CD425" s="132"/>
      <c r="CN425" s="132"/>
      <c r="CX425" s="132"/>
      <c r="CY425" s="132"/>
      <c r="CZ425" s="132"/>
      <c r="DA425" s="132"/>
      <c r="DB425" s="132"/>
      <c r="DC425" s="132"/>
      <c r="DD425" s="132"/>
      <c r="DE425" s="132"/>
      <c r="DH425" s="132"/>
      <c r="DR425" s="132"/>
      <c r="EB425" s="132"/>
      <c r="EL425" s="132"/>
      <c r="EV425" s="132"/>
      <c r="FF425" s="132"/>
      <c r="FP425" s="132"/>
      <c r="FZ425" s="132"/>
      <c r="GJ425" s="132"/>
      <c r="GT425" s="132"/>
      <c r="HD425" s="132"/>
      <c r="HN425" s="132"/>
      <c r="HX425" s="132"/>
      <c r="IH425" s="132"/>
      <c r="IR425" s="132"/>
      <c r="JB425" s="132"/>
      <c r="JL425" s="132"/>
      <c r="JV425" s="132"/>
      <c r="KF425" s="132"/>
      <c r="KP425" s="132"/>
      <c r="KZ425" s="132"/>
    </row>
    <row xmlns:x14ac="http://schemas.microsoft.com/office/spreadsheetml/2009/9/ac" r="426" s="3" customFormat="true" x14ac:dyDescent="0.25">
      <c r="A426" s="425"/>
      <c r="B426" s="132"/>
      <c r="L426" s="132"/>
      <c r="V426" s="132"/>
      <c r="AF426" s="132"/>
      <c r="AP426" s="132"/>
      <c r="AZ426" s="132"/>
      <c r="BJ426" s="132"/>
      <c r="BT426" s="132"/>
      <c r="CD426" s="132"/>
      <c r="CN426" s="132"/>
      <c r="CX426" s="132"/>
      <c r="CY426" s="132"/>
      <c r="CZ426" s="132"/>
      <c r="DA426" s="132"/>
      <c r="DB426" s="132"/>
      <c r="DC426" s="132"/>
      <c r="DD426" s="132"/>
      <c r="DE426" s="132"/>
      <c r="DH426" s="132"/>
      <c r="DR426" s="132"/>
      <c r="EB426" s="132"/>
      <c r="EL426" s="132"/>
      <c r="EV426" s="132"/>
      <c r="FF426" s="132"/>
      <c r="FP426" s="132"/>
      <c r="FZ426" s="132"/>
      <c r="GJ426" s="132"/>
      <c r="GT426" s="132"/>
      <c r="HD426" s="132"/>
      <c r="HN426" s="132"/>
      <c r="HX426" s="132"/>
      <c r="IH426" s="132"/>
      <c r="IR426" s="132"/>
      <c r="JB426" s="132"/>
      <c r="JL426" s="132"/>
      <c r="JV426" s="132"/>
      <c r="KF426" s="132"/>
      <c r="KP426" s="132"/>
      <c r="KZ426" s="132"/>
    </row>
    <row xmlns:x14ac="http://schemas.microsoft.com/office/spreadsheetml/2009/9/ac" r="427" s="3" customFormat="true" x14ac:dyDescent="0.25">
      <c r="A427" s="425"/>
      <c r="B427" s="132"/>
      <c r="L427" s="132"/>
      <c r="V427" s="132"/>
      <c r="AF427" s="132"/>
      <c r="AP427" s="132"/>
      <c r="AZ427" s="132"/>
      <c r="BJ427" s="132"/>
      <c r="BT427" s="132"/>
      <c r="CD427" s="132"/>
      <c r="CN427" s="132"/>
      <c r="CX427" s="132"/>
      <c r="CY427" s="132"/>
      <c r="CZ427" s="132"/>
      <c r="DA427" s="132"/>
      <c r="DB427" s="132"/>
      <c r="DC427" s="132"/>
      <c r="DD427" s="132"/>
      <c r="DE427" s="132"/>
      <c r="DH427" s="132"/>
      <c r="DR427" s="132"/>
      <c r="EB427" s="132"/>
      <c r="EL427" s="132"/>
      <c r="EV427" s="132"/>
      <c r="FF427" s="132"/>
      <c r="FP427" s="132"/>
      <c r="FZ427" s="132"/>
      <c r="GJ427" s="132"/>
      <c r="GT427" s="132"/>
      <c r="HD427" s="132"/>
      <c r="HN427" s="132"/>
      <c r="HX427" s="132"/>
      <c r="IH427" s="132"/>
      <c r="IR427" s="132"/>
      <c r="JB427" s="132"/>
      <c r="JL427" s="132"/>
      <c r="JV427" s="132"/>
      <c r="KF427" s="132"/>
      <c r="KP427" s="132"/>
      <c r="KZ427" s="132"/>
    </row>
    <row xmlns:x14ac="http://schemas.microsoft.com/office/spreadsheetml/2009/9/ac" r="428" s="3" customFormat="true" x14ac:dyDescent="0.25">
      <c r="A428" s="425"/>
      <c r="B428" s="132"/>
      <c r="L428" s="132"/>
      <c r="V428" s="132"/>
      <c r="AF428" s="132"/>
      <c r="AP428" s="132"/>
      <c r="AZ428" s="132"/>
      <c r="BJ428" s="132"/>
      <c r="BT428" s="132"/>
      <c r="CD428" s="132"/>
      <c r="CN428" s="132"/>
      <c r="CX428" s="132"/>
      <c r="CY428" s="132"/>
      <c r="CZ428" s="132"/>
      <c r="DA428" s="132"/>
      <c r="DB428" s="132"/>
      <c r="DC428" s="132"/>
      <c r="DD428" s="132"/>
      <c r="DE428" s="132"/>
      <c r="DH428" s="132"/>
      <c r="DR428" s="132"/>
      <c r="EB428" s="132"/>
      <c r="EL428" s="132"/>
      <c r="EV428" s="132"/>
      <c r="FF428" s="132"/>
      <c r="FP428" s="132"/>
      <c r="FZ428" s="132"/>
      <c r="GJ428" s="132"/>
      <c r="GT428" s="132"/>
      <c r="HD428" s="132"/>
      <c r="HN428" s="132"/>
      <c r="HX428" s="132"/>
      <c r="IH428" s="132"/>
      <c r="IR428" s="132"/>
      <c r="JB428" s="132"/>
      <c r="JL428" s="132"/>
      <c r="JV428" s="132"/>
      <c r="KF428" s="132"/>
      <c r="KP428" s="132"/>
      <c r="KZ428" s="132"/>
    </row>
    <row xmlns:x14ac="http://schemas.microsoft.com/office/spreadsheetml/2009/9/ac" r="429" s="3" customFormat="true" x14ac:dyDescent="0.25">
      <c r="A429" s="425"/>
      <c r="B429" s="132"/>
      <c r="L429" s="132"/>
      <c r="V429" s="132"/>
      <c r="AF429" s="132"/>
      <c r="AP429" s="132"/>
      <c r="AZ429" s="132"/>
      <c r="BJ429" s="132"/>
      <c r="BT429" s="132"/>
      <c r="CD429" s="132"/>
      <c r="CN429" s="132"/>
      <c r="CX429" s="132"/>
      <c r="CY429" s="132"/>
      <c r="CZ429" s="132"/>
      <c r="DA429" s="132"/>
      <c r="DB429" s="132"/>
      <c r="DC429" s="132"/>
      <c r="DD429" s="132"/>
      <c r="DE429" s="132"/>
      <c r="DH429" s="132"/>
      <c r="DR429" s="132"/>
      <c r="EB429" s="132"/>
      <c r="EL429" s="132"/>
      <c r="EV429" s="132"/>
      <c r="FF429" s="132"/>
      <c r="FP429" s="132"/>
      <c r="FZ429" s="132"/>
      <c r="GJ429" s="132"/>
      <c r="GT429" s="132"/>
      <c r="HD429" s="132"/>
      <c r="HN429" s="132"/>
      <c r="HX429" s="132"/>
      <c r="IH429" s="132"/>
      <c r="IR429" s="132"/>
      <c r="JB429" s="132"/>
      <c r="JL429" s="132"/>
      <c r="JV429" s="132"/>
      <c r="KF429" s="132"/>
      <c r="KP429" s="132"/>
      <c r="KZ429" s="132"/>
    </row>
    <row xmlns:x14ac="http://schemas.microsoft.com/office/spreadsheetml/2009/9/ac" r="430" s="3" customFormat="true" x14ac:dyDescent="0.25">
      <c r="A430" s="425"/>
      <c r="B430" s="132"/>
      <c r="L430" s="132"/>
      <c r="V430" s="132"/>
      <c r="AF430" s="132"/>
      <c r="AP430" s="132"/>
      <c r="AZ430" s="132"/>
      <c r="BJ430" s="132"/>
      <c r="BT430" s="132"/>
      <c r="CD430" s="132"/>
      <c r="CN430" s="132"/>
      <c r="CX430" s="132"/>
      <c r="CY430" s="132"/>
      <c r="CZ430" s="132"/>
      <c r="DA430" s="132"/>
      <c r="DB430" s="132"/>
      <c r="DC430" s="132"/>
      <c r="DD430" s="132"/>
      <c r="DE430" s="132"/>
      <c r="DH430" s="132"/>
      <c r="DR430" s="132"/>
      <c r="EB430" s="132"/>
      <c r="EL430" s="132"/>
      <c r="EV430" s="132"/>
      <c r="FF430" s="132"/>
      <c r="FP430" s="132"/>
      <c r="FZ430" s="132"/>
      <c r="GJ430" s="132"/>
      <c r="GT430" s="132"/>
      <c r="HD430" s="132"/>
      <c r="HN430" s="132"/>
      <c r="HX430" s="132"/>
      <c r="IH430" s="132"/>
      <c r="IR430" s="132"/>
      <c r="JB430" s="132"/>
      <c r="JL430" s="132"/>
      <c r="JV430" s="132"/>
      <c r="KF430" s="132"/>
      <c r="KP430" s="132"/>
      <c r="KZ430" s="132"/>
    </row>
    <row xmlns:x14ac="http://schemas.microsoft.com/office/spreadsheetml/2009/9/ac" r="431" s="3" customFormat="true" x14ac:dyDescent="0.25">
      <c r="A431" s="425"/>
      <c r="B431" s="132"/>
      <c r="L431" s="132"/>
      <c r="V431" s="132"/>
      <c r="AF431" s="132"/>
      <c r="AP431" s="132"/>
      <c r="AZ431" s="132"/>
      <c r="BJ431" s="132"/>
      <c r="BT431" s="132"/>
      <c r="CD431" s="132"/>
      <c r="CN431" s="132"/>
      <c r="CX431" s="132"/>
      <c r="CY431" s="132"/>
      <c r="CZ431" s="132"/>
      <c r="DA431" s="132"/>
      <c r="DB431" s="132"/>
      <c r="DC431" s="132"/>
      <c r="DD431" s="132"/>
      <c r="DE431" s="132"/>
      <c r="DH431" s="132"/>
      <c r="DR431" s="132"/>
      <c r="EB431" s="132"/>
      <c r="EL431" s="132"/>
      <c r="EV431" s="132"/>
      <c r="FF431" s="132"/>
      <c r="FP431" s="132"/>
      <c r="FZ431" s="132"/>
      <c r="GJ431" s="132"/>
      <c r="GT431" s="132"/>
      <c r="HD431" s="132"/>
      <c r="HN431" s="132"/>
      <c r="HX431" s="132"/>
      <c r="IH431" s="132"/>
      <c r="IR431" s="132"/>
      <c r="JB431" s="132"/>
      <c r="JL431" s="132"/>
      <c r="JV431" s="132"/>
      <c r="KF431" s="132"/>
      <c r="KP431" s="132"/>
      <c r="KZ431" s="132"/>
    </row>
    <row xmlns:x14ac="http://schemas.microsoft.com/office/spreadsheetml/2009/9/ac" r="432" s="3" customFormat="true" x14ac:dyDescent="0.25">
      <c r="A432" s="425"/>
      <c r="B432" s="132"/>
      <c r="L432" s="132"/>
      <c r="V432" s="132"/>
      <c r="AF432" s="132"/>
      <c r="AP432" s="132"/>
      <c r="AZ432" s="132"/>
      <c r="BJ432" s="132"/>
      <c r="BT432" s="132"/>
      <c r="CD432" s="132"/>
      <c r="CN432" s="132"/>
      <c r="CX432" s="132"/>
      <c r="CY432" s="132"/>
      <c r="CZ432" s="132"/>
      <c r="DA432" s="132"/>
      <c r="DB432" s="132"/>
      <c r="DC432" s="132"/>
      <c r="DD432" s="132"/>
      <c r="DE432" s="132"/>
      <c r="DH432" s="132"/>
      <c r="DR432" s="132"/>
      <c r="EB432" s="132"/>
      <c r="EL432" s="132"/>
      <c r="EV432" s="132"/>
      <c r="FF432" s="132"/>
      <c r="FP432" s="132"/>
      <c r="FZ432" s="132"/>
      <c r="GJ432" s="132"/>
      <c r="GT432" s="132"/>
      <c r="HD432" s="132"/>
      <c r="HN432" s="132"/>
      <c r="HX432" s="132"/>
      <c r="IH432" s="132"/>
      <c r="IR432" s="132"/>
      <c r="JB432" s="132"/>
      <c r="JL432" s="132"/>
      <c r="JV432" s="132"/>
      <c r="KF432" s="132"/>
      <c r="KP432" s="132"/>
      <c r="KZ432" s="132"/>
    </row>
    <row xmlns:x14ac="http://schemas.microsoft.com/office/spreadsheetml/2009/9/ac" r="433" s="3" customFormat="true" x14ac:dyDescent="0.25">
      <c r="A433" s="425"/>
      <c r="B433" s="132"/>
      <c r="L433" s="132"/>
      <c r="V433" s="132"/>
      <c r="AF433" s="132"/>
      <c r="AP433" s="132"/>
      <c r="AZ433" s="132"/>
      <c r="BJ433" s="132"/>
      <c r="BT433" s="132"/>
      <c r="CD433" s="132"/>
      <c r="CN433" s="132"/>
      <c r="CX433" s="132"/>
      <c r="CY433" s="132"/>
      <c r="CZ433" s="132"/>
      <c r="DA433" s="132"/>
      <c r="DB433" s="132"/>
      <c r="DC433" s="132"/>
      <c r="DD433" s="132"/>
      <c r="DE433" s="132"/>
      <c r="DH433" s="132"/>
      <c r="DR433" s="132"/>
      <c r="EB433" s="132"/>
      <c r="EL433" s="132"/>
      <c r="EV433" s="132"/>
      <c r="FF433" s="132"/>
      <c r="FP433" s="132"/>
      <c r="FZ433" s="132"/>
      <c r="GJ433" s="132"/>
      <c r="GT433" s="132"/>
      <c r="HD433" s="132"/>
      <c r="HN433" s="132"/>
      <c r="HX433" s="132"/>
      <c r="IH433" s="132"/>
      <c r="IR433" s="132"/>
      <c r="JB433" s="132"/>
      <c r="JL433" s="132"/>
      <c r="JV433" s="132"/>
      <c r="KF433" s="132"/>
      <c r="KP433" s="132"/>
      <c r="KZ433" s="132"/>
    </row>
    <row xmlns:x14ac="http://schemas.microsoft.com/office/spreadsheetml/2009/9/ac" r="434" s="3" customFormat="true" x14ac:dyDescent="0.25">
      <c r="A434" s="425"/>
      <c r="B434" s="132"/>
      <c r="L434" s="132"/>
      <c r="V434" s="132"/>
      <c r="AF434" s="132"/>
      <c r="AP434" s="132"/>
      <c r="AZ434" s="132"/>
      <c r="BJ434" s="132"/>
      <c r="BT434" s="132"/>
      <c r="CD434" s="132"/>
      <c r="CN434" s="132"/>
      <c r="CX434" s="132"/>
      <c r="CY434" s="132"/>
      <c r="CZ434" s="132"/>
      <c r="DA434" s="132"/>
      <c r="DB434" s="132"/>
      <c r="DC434" s="132"/>
      <c r="DD434" s="132"/>
      <c r="DE434" s="132"/>
      <c r="DH434" s="132"/>
      <c r="DR434" s="132"/>
      <c r="EB434" s="132"/>
      <c r="EL434" s="132"/>
      <c r="EV434" s="132"/>
      <c r="FF434" s="132"/>
      <c r="FP434" s="132"/>
      <c r="FZ434" s="132"/>
      <c r="GJ434" s="132"/>
      <c r="GT434" s="132"/>
      <c r="HD434" s="132"/>
      <c r="HN434" s="132"/>
      <c r="HX434" s="132"/>
      <c r="IH434" s="132"/>
      <c r="IR434" s="132"/>
      <c r="JB434" s="132"/>
      <c r="JL434" s="132"/>
      <c r="JV434" s="132"/>
      <c r="KF434" s="132"/>
      <c r="KP434" s="132"/>
      <c r="KZ434" s="132"/>
    </row>
    <row xmlns:x14ac="http://schemas.microsoft.com/office/spreadsheetml/2009/9/ac" r="435" s="3" customFormat="true" x14ac:dyDescent="0.25">
      <c r="A435" s="425"/>
      <c r="B435" s="132"/>
      <c r="L435" s="132"/>
      <c r="V435" s="132"/>
      <c r="AF435" s="132"/>
      <c r="AP435" s="132"/>
      <c r="AZ435" s="132"/>
      <c r="BJ435" s="132"/>
      <c r="BT435" s="132"/>
      <c r="CD435" s="132"/>
      <c r="CN435" s="132"/>
      <c r="CX435" s="132"/>
      <c r="CY435" s="132"/>
      <c r="CZ435" s="132"/>
      <c r="DA435" s="132"/>
      <c r="DB435" s="132"/>
      <c r="DC435" s="132"/>
      <c r="DD435" s="132"/>
      <c r="DE435" s="132"/>
      <c r="DH435" s="132"/>
      <c r="DR435" s="132"/>
      <c r="EB435" s="132"/>
      <c r="EL435" s="132"/>
      <c r="EV435" s="132"/>
      <c r="FF435" s="132"/>
      <c r="FP435" s="132"/>
      <c r="FZ435" s="132"/>
      <c r="GJ435" s="132"/>
      <c r="GT435" s="132"/>
      <c r="HD435" s="132"/>
      <c r="HN435" s="132"/>
      <c r="HX435" s="132"/>
      <c r="IH435" s="132"/>
      <c r="IR435" s="132"/>
      <c r="JB435" s="132"/>
      <c r="JL435" s="132"/>
      <c r="JV435" s="132"/>
      <c r="KF435" s="132"/>
      <c r="KP435" s="132"/>
      <c r="KZ435" s="132"/>
    </row>
    <row xmlns:x14ac="http://schemas.microsoft.com/office/spreadsheetml/2009/9/ac" r="436" s="3" customFormat="true" x14ac:dyDescent="0.25">
      <c r="A436" s="425"/>
      <c r="B436" s="132"/>
      <c r="L436" s="132"/>
      <c r="V436" s="132"/>
      <c r="AF436" s="132"/>
      <c r="AP436" s="132"/>
      <c r="AZ436" s="132"/>
      <c r="BJ436" s="132"/>
      <c r="BT436" s="132"/>
      <c r="CD436" s="132"/>
      <c r="CN436" s="132"/>
      <c r="CX436" s="132"/>
      <c r="CY436" s="132"/>
      <c r="CZ436" s="132"/>
      <c r="DA436" s="132"/>
      <c r="DB436" s="132"/>
      <c r="DC436" s="132"/>
      <c r="DD436" s="132"/>
      <c r="DE436" s="132"/>
      <c r="DH436" s="132"/>
      <c r="DR436" s="132"/>
      <c r="EB436" s="132"/>
      <c r="EL436" s="132"/>
      <c r="EV436" s="132"/>
      <c r="FF436" s="132"/>
      <c r="FP436" s="132"/>
      <c r="FZ436" s="132"/>
      <c r="GJ436" s="132"/>
      <c r="GT436" s="132"/>
      <c r="HD436" s="132"/>
      <c r="HN436" s="132"/>
      <c r="HX436" s="132"/>
      <c r="IH436" s="132"/>
      <c r="IR436" s="132"/>
      <c r="JB436" s="132"/>
      <c r="JL436" s="132"/>
      <c r="JV436" s="132"/>
      <c r="KF436" s="132"/>
      <c r="KP436" s="132"/>
      <c r="KZ436" s="132"/>
    </row>
    <row xmlns:x14ac="http://schemas.microsoft.com/office/spreadsheetml/2009/9/ac" r="437" s="3" customFormat="true" x14ac:dyDescent="0.25">
      <c r="A437" s="425"/>
      <c r="B437" s="132"/>
      <c r="L437" s="132"/>
      <c r="V437" s="132"/>
      <c r="AF437" s="132"/>
      <c r="AP437" s="132"/>
      <c r="AZ437" s="132"/>
      <c r="BJ437" s="132"/>
      <c r="BT437" s="132"/>
      <c r="CD437" s="132"/>
      <c r="CN437" s="132"/>
      <c r="CX437" s="132"/>
      <c r="CY437" s="132"/>
      <c r="CZ437" s="132"/>
      <c r="DA437" s="132"/>
      <c r="DB437" s="132"/>
      <c r="DC437" s="132"/>
      <c r="DD437" s="132"/>
      <c r="DE437" s="132"/>
      <c r="DH437" s="132"/>
      <c r="DR437" s="132"/>
      <c r="EB437" s="132"/>
      <c r="EL437" s="132"/>
      <c r="EV437" s="132"/>
      <c r="FF437" s="132"/>
      <c r="FP437" s="132"/>
      <c r="FZ437" s="132"/>
      <c r="GJ437" s="132"/>
      <c r="GT437" s="132"/>
      <c r="HD437" s="132"/>
      <c r="HN437" s="132"/>
      <c r="HX437" s="132"/>
      <c r="IH437" s="132"/>
      <c r="IR437" s="132"/>
      <c r="JB437" s="132"/>
      <c r="JL437" s="132"/>
      <c r="JV437" s="132"/>
      <c r="KF437" s="132"/>
      <c r="KP437" s="132"/>
      <c r="KZ437" s="132"/>
    </row>
    <row xmlns:x14ac="http://schemas.microsoft.com/office/spreadsheetml/2009/9/ac" r="438" s="3" customFormat="true" x14ac:dyDescent="0.25">
      <c r="A438" s="425"/>
      <c r="B438" s="132"/>
      <c r="L438" s="132"/>
      <c r="V438" s="132"/>
      <c r="AF438" s="132"/>
      <c r="AP438" s="132"/>
      <c r="AZ438" s="132"/>
      <c r="BJ438" s="132"/>
      <c r="BT438" s="132"/>
      <c r="CD438" s="132"/>
      <c r="CN438" s="132"/>
      <c r="CX438" s="132"/>
      <c r="CY438" s="132"/>
      <c r="CZ438" s="132"/>
      <c r="DA438" s="132"/>
      <c r="DB438" s="132"/>
      <c r="DC438" s="132"/>
      <c r="DD438" s="132"/>
      <c r="DE438" s="132"/>
      <c r="DH438" s="132"/>
      <c r="DR438" s="132"/>
      <c r="EB438" s="132"/>
      <c r="EL438" s="132"/>
      <c r="EV438" s="132"/>
      <c r="FF438" s="132"/>
      <c r="FP438" s="132"/>
      <c r="FZ438" s="132"/>
      <c r="GJ438" s="132"/>
      <c r="GT438" s="132"/>
      <c r="HD438" s="132"/>
      <c r="HN438" s="132"/>
      <c r="HX438" s="132"/>
      <c r="IH438" s="132"/>
      <c r="IR438" s="132"/>
      <c r="JB438" s="132"/>
      <c r="JL438" s="132"/>
      <c r="JV438" s="132"/>
      <c r="KF438" s="132"/>
      <c r="KP438" s="132"/>
      <c r="KZ438" s="132"/>
    </row>
    <row xmlns:x14ac="http://schemas.microsoft.com/office/spreadsheetml/2009/9/ac" r="439" s="3" customFormat="true" x14ac:dyDescent="0.25">
      <c r="A439" s="425"/>
      <c r="B439" s="132"/>
      <c r="L439" s="132"/>
      <c r="V439" s="132"/>
      <c r="AF439" s="132"/>
      <c r="AP439" s="132"/>
      <c r="AZ439" s="132"/>
      <c r="BJ439" s="132"/>
      <c r="BT439" s="132"/>
      <c r="CD439" s="132"/>
      <c r="CN439" s="132"/>
      <c r="CX439" s="132"/>
      <c r="CY439" s="132"/>
      <c r="CZ439" s="132"/>
      <c r="DA439" s="132"/>
      <c r="DB439" s="132"/>
      <c r="DC439" s="132"/>
      <c r="DD439" s="132"/>
      <c r="DE439" s="132"/>
      <c r="DH439" s="132"/>
      <c r="DR439" s="132"/>
      <c r="EB439" s="132"/>
      <c r="EL439" s="132"/>
      <c r="EV439" s="132"/>
      <c r="FF439" s="132"/>
      <c r="FP439" s="132"/>
      <c r="FZ439" s="132"/>
      <c r="GJ439" s="132"/>
      <c r="GT439" s="132"/>
      <c r="HD439" s="132"/>
      <c r="HN439" s="132"/>
      <c r="HX439" s="132"/>
      <c r="IH439" s="132"/>
      <c r="IR439" s="132"/>
      <c r="JB439" s="132"/>
      <c r="JL439" s="132"/>
      <c r="JV439" s="132"/>
      <c r="KF439" s="132"/>
      <c r="KP439" s="132"/>
      <c r="KZ439" s="132"/>
    </row>
    <row xmlns:x14ac="http://schemas.microsoft.com/office/spreadsheetml/2009/9/ac" r="440" s="3" customFormat="true" x14ac:dyDescent="0.25">
      <c r="A440" s="425"/>
      <c r="B440" s="132"/>
      <c r="L440" s="132"/>
      <c r="V440" s="132"/>
      <c r="AF440" s="132"/>
      <c r="AP440" s="132"/>
      <c r="AZ440" s="132"/>
      <c r="BJ440" s="132"/>
      <c r="BT440" s="132"/>
      <c r="CD440" s="132"/>
      <c r="CN440" s="132"/>
      <c r="CX440" s="132"/>
      <c r="CY440" s="132"/>
      <c r="CZ440" s="132"/>
      <c r="DA440" s="132"/>
      <c r="DB440" s="132"/>
      <c r="DC440" s="132"/>
      <c r="DD440" s="132"/>
      <c r="DE440" s="132"/>
      <c r="DH440" s="132"/>
      <c r="DR440" s="132"/>
      <c r="EB440" s="132"/>
      <c r="EL440" s="132"/>
      <c r="EV440" s="132"/>
      <c r="FF440" s="132"/>
      <c r="FP440" s="132"/>
      <c r="FZ440" s="132"/>
      <c r="GJ440" s="132"/>
      <c r="GT440" s="132"/>
      <c r="HD440" s="132"/>
      <c r="HN440" s="132"/>
      <c r="HX440" s="132"/>
      <c r="IH440" s="132"/>
      <c r="IR440" s="132"/>
      <c r="JB440" s="132"/>
      <c r="JL440" s="132"/>
      <c r="JV440" s="132"/>
      <c r="KF440" s="132"/>
      <c r="KP440" s="132"/>
      <c r="KZ440" s="132"/>
    </row>
    <row xmlns:x14ac="http://schemas.microsoft.com/office/spreadsheetml/2009/9/ac" r="441" s="3" customFormat="true" x14ac:dyDescent="0.25">
      <c r="A441" s="425"/>
      <c r="B441" s="132"/>
      <c r="L441" s="132"/>
      <c r="V441" s="132"/>
      <c r="AF441" s="132"/>
      <c r="AP441" s="132"/>
      <c r="AZ441" s="132"/>
      <c r="BJ441" s="132"/>
      <c r="BT441" s="132"/>
      <c r="CD441" s="132"/>
      <c r="CN441" s="132"/>
      <c r="CX441" s="132"/>
      <c r="CY441" s="132"/>
      <c r="CZ441" s="132"/>
      <c r="DA441" s="132"/>
      <c r="DB441" s="132"/>
      <c r="DC441" s="132"/>
      <c r="DD441" s="132"/>
      <c r="DE441" s="132"/>
      <c r="DH441" s="132"/>
      <c r="DR441" s="132"/>
      <c r="EB441" s="132"/>
      <c r="EL441" s="132"/>
      <c r="EV441" s="132"/>
      <c r="FF441" s="132"/>
      <c r="FP441" s="132"/>
      <c r="FZ441" s="132"/>
      <c r="GJ441" s="132"/>
      <c r="GT441" s="132"/>
      <c r="HD441" s="132"/>
      <c r="HN441" s="132"/>
      <c r="HX441" s="132"/>
      <c r="IH441" s="132"/>
      <c r="IR441" s="132"/>
      <c r="JB441" s="132"/>
      <c r="JL441" s="132"/>
      <c r="JV441" s="132"/>
      <c r="KF441" s="132"/>
      <c r="KP441" s="132"/>
      <c r="KZ441" s="132"/>
    </row>
    <row xmlns:x14ac="http://schemas.microsoft.com/office/spreadsheetml/2009/9/ac" r="442" s="3" customFormat="true" x14ac:dyDescent="0.25">
      <c r="A442" s="425"/>
      <c r="B442" s="132"/>
      <c r="L442" s="132"/>
      <c r="V442" s="132"/>
      <c r="AF442" s="132"/>
      <c r="AP442" s="132"/>
      <c r="AZ442" s="132"/>
      <c r="BJ442" s="132"/>
      <c r="BT442" s="132"/>
      <c r="CD442" s="132"/>
      <c r="CN442" s="132"/>
      <c r="CX442" s="132"/>
      <c r="CY442" s="132"/>
      <c r="CZ442" s="132"/>
      <c r="DA442" s="132"/>
      <c r="DB442" s="132"/>
      <c r="DC442" s="132"/>
      <c r="DD442" s="132"/>
      <c r="DE442" s="132"/>
      <c r="DH442" s="132"/>
      <c r="DR442" s="132"/>
      <c r="EB442" s="132"/>
      <c r="EL442" s="132"/>
      <c r="EV442" s="132"/>
      <c r="FF442" s="132"/>
      <c r="FP442" s="132"/>
      <c r="FZ442" s="132"/>
      <c r="GJ442" s="132"/>
      <c r="GT442" s="132"/>
      <c r="HD442" s="132"/>
      <c r="HN442" s="132"/>
      <c r="HX442" s="132"/>
      <c r="IH442" s="132"/>
      <c r="IR442" s="132"/>
      <c r="JB442" s="132"/>
      <c r="JL442" s="132"/>
      <c r="JV442" s="132"/>
      <c r="KF442" s="132"/>
      <c r="KP442" s="132"/>
      <c r="KZ442" s="132"/>
    </row>
    <row xmlns:x14ac="http://schemas.microsoft.com/office/spreadsheetml/2009/9/ac" r="443" s="3" customFormat="true" x14ac:dyDescent="0.25">
      <c r="A443" s="425"/>
      <c r="B443" s="132"/>
      <c r="L443" s="132"/>
      <c r="V443" s="132"/>
      <c r="AF443" s="132"/>
      <c r="AP443" s="132"/>
      <c r="AZ443" s="132"/>
      <c r="BJ443" s="132"/>
      <c r="BT443" s="132"/>
      <c r="CD443" s="132"/>
      <c r="CN443" s="132"/>
      <c r="CX443" s="132"/>
      <c r="CY443" s="132"/>
      <c r="CZ443" s="132"/>
      <c r="DA443" s="132"/>
      <c r="DB443" s="132"/>
      <c r="DC443" s="132"/>
      <c r="DD443" s="132"/>
      <c r="DE443" s="132"/>
      <c r="DH443" s="132"/>
      <c r="DR443" s="132"/>
      <c r="EB443" s="132"/>
      <c r="EL443" s="132"/>
      <c r="EV443" s="132"/>
      <c r="FF443" s="132"/>
      <c r="FP443" s="132"/>
      <c r="FZ443" s="132"/>
      <c r="GJ443" s="132"/>
      <c r="GT443" s="132"/>
      <c r="HD443" s="132"/>
      <c r="HN443" s="132"/>
      <c r="HX443" s="132"/>
      <c r="IH443" s="132"/>
      <c r="IR443" s="132"/>
      <c r="JB443" s="132"/>
      <c r="JL443" s="132"/>
      <c r="JV443" s="132"/>
      <c r="KF443" s="132"/>
      <c r="KP443" s="132"/>
      <c r="KZ443" s="132"/>
    </row>
    <row xmlns:x14ac="http://schemas.microsoft.com/office/spreadsheetml/2009/9/ac" r="444" s="3" customFormat="true" x14ac:dyDescent="0.25">
      <c r="A444" s="425"/>
      <c r="B444" s="132"/>
      <c r="L444" s="132"/>
      <c r="V444" s="132"/>
      <c r="AF444" s="132"/>
      <c r="AP444" s="132"/>
      <c r="AZ444" s="132"/>
      <c r="BJ444" s="132"/>
      <c r="BT444" s="132"/>
      <c r="CD444" s="132"/>
      <c r="CN444" s="132"/>
      <c r="CX444" s="132"/>
      <c r="CY444" s="132"/>
      <c r="CZ444" s="132"/>
      <c r="DA444" s="132"/>
      <c r="DB444" s="132"/>
      <c r="DC444" s="132"/>
      <c r="DD444" s="132"/>
      <c r="DE444" s="132"/>
      <c r="DH444" s="132"/>
      <c r="DR444" s="132"/>
      <c r="EB444" s="132"/>
      <c r="EL444" s="132"/>
      <c r="EV444" s="132"/>
      <c r="FF444" s="132"/>
      <c r="FP444" s="132"/>
      <c r="FZ444" s="132"/>
      <c r="GJ444" s="132"/>
      <c r="GT444" s="132"/>
      <c r="HD444" s="132"/>
      <c r="HN444" s="132"/>
      <c r="HX444" s="132"/>
      <c r="IH444" s="132"/>
      <c r="IR444" s="132"/>
      <c r="JB444" s="132"/>
      <c r="JL444" s="132"/>
      <c r="JV444" s="132"/>
      <c r="KF444" s="132"/>
      <c r="KP444" s="132"/>
      <c r="KZ444" s="132"/>
    </row>
    <row xmlns:x14ac="http://schemas.microsoft.com/office/spreadsheetml/2009/9/ac" r="445" s="3" customFormat="true" x14ac:dyDescent="0.25">
      <c r="A445" s="425"/>
      <c r="B445" s="132"/>
      <c r="L445" s="132"/>
      <c r="V445" s="132"/>
      <c r="AF445" s="132"/>
      <c r="AP445" s="132"/>
      <c r="AZ445" s="132"/>
      <c r="BJ445" s="132"/>
      <c r="BT445" s="132"/>
      <c r="CD445" s="132"/>
      <c r="CN445" s="132"/>
      <c r="CX445" s="132"/>
      <c r="CY445" s="132"/>
      <c r="CZ445" s="132"/>
      <c r="DA445" s="132"/>
      <c r="DB445" s="132"/>
      <c r="DC445" s="132"/>
      <c r="DD445" s="132"/>
      <c r="DE445" s="132"/>
      <c r="DH445" s="132"/>
      <c r="DR445" s="132"/>
      <c r="EB445" s="132"/>
      <c r="EL445" s="132"/>
      <c r="EV445" s="132"/>
      <c r="FF445" s="132"/>
      <c r="FP445" s="132"/>
      <c r="FZ445" s="132"/>
      <c r="GJ445" s="132"/>
      <c r="GT445" s="132"/>
      <c r="HD445" s="132"/>
      <c r="HN445" s="132"/>
      <c r="HX445" s="132"/>
      <c r="IH445" s="132"/>
      <c r="IR445" s="132"/>
      <c r="JB445" s="132"/>
      <c r="JL445" s="132"/>
      <c r="JV445" s="132"/>
      <c r="KF445" s="132"/>
      <c r="KP445" s="132"/>
      <c r="KZ445" s="132"/>
    </row>
    <row xmlns:x14ac="http://schemas.microsoft.com/office/spreadsheetml/2009/9/ac" r="446" s="3" customFormat="true" x14ac:dyDescent="0.25">
      <c r="A446" s="425"/>
      <c r="B446" s="132"/>
      <c r="L446" s="132"/>
      <c r="V446" s="132"/>
      <c r="AF446" s="132"/>
      <c r="AP446" s="132"/>
      <c r="AZ446" s="132"/>
      <c r="BJ446" s="132"/>
      <c r="BT446" s="132"/>
      <c r="CD446" s="132"/>
      <c r="CN446" s="132"/>
      <c r="CX446" s="132"/>
      <c r="CY446" s="132"/>
      <c r="CZ446" s="132"/>
      <c r="DA446" s="132"/>
      <c r="DB446" s="132"/>
      <c r="DC446" s="132"/>
      <c r="DD446" s="132"/>
      <c r="DE446" s="132"/>
      <c r="DH446" s="132"/>
      <c r="DR446" s="132"/>
      <c r="EB446" s="132"/>
      <c r="EL446" s="132"/>
      <c r="EV446" s="132"/>
      <c r="FF446" s="132"/>
      <c r="FP446" s="132"/>
      <c r="FZ446" s="132"/>
      <c r="GJ446" s="132"/>
      <c r="GT446" s="132"/>
      <c r="HD446" s="132"/>
      <c r="HN446" s="132"/>
      <c r="HX446" s="132"/>
      <c r="IH446" s="132"/>
      <c r="IR446" s="132"/>
      <c r="JB446" s="132"/>
      <c r="JL446" s="132"/>
      <c r="JV446" s="132"/>
      <c r="KF446" s="132"/>
      <c r="KP446" s="132"/>
      <c r="KZ446" s="132"/>
    </row>
    <row xmlns:x14ac="http://schemas.microsoft.com/office/spreadsheetml/2009/9/ac" r="447" s="3" customFormat="true" x14ac:dyDescent="0.25">
      <c r="A447" s="425"/>
      <c r="B447" s="132"/>
      <c r="L447" s="132"/>
      <c r="V447" s="132"/>
      <c r="AF447" s="132"/>
      <c r="AP447" s="132"/>
      <c r="AZ447" s="132"/>
      <c r="BJ447" s="132"/>
      <c r="BT447" s="132"/>
      <c r="CD447" s="132"/>
      <c r="CN447" s="132"/>
      <c r="CX447" s="132"/>
      <c r="CY447" s="132"/>
      <c r="CZ447" s="132"/>
      <c r="DA447" s="132"/>
      <c r="DB447" s="132"/>
      <c r="DC447" s="132"/>
      <c r="DD447" s="132"/>
      <c r="DE447" s="132"/>
      <c r="DH447" s="132"/>
      <c r="DR447" s="132"/>
      <c r="EB447" s="132"/>
      <c r="EL447" s="132"/>
      <c r="EV447" s="132"/>
      <c r="FF447" s="132"/>
      <c r="FP447" s="132"/>
      <c r="FZ447" s="132"/>
      <c r="GJ447" s="132"/>
      <c r="GT447" s="132"/>
      <c r="HD447" s="132"/>
      <c r="HN447" s="132"/>
      <c r="HX447" s="132"/>
      <c r="IH447" s="132"/>
      <c r="IR447" s="132"/>
      <c r="JB447" s="132"/>
      <c r="JL447" s="132"/>
      <c r="JV447" s="132"/>
      <c r="KF447" s="132"/>
      <c r="KP447" s="132"/>
      <c r="KZ447" s="132"/>
    </row>
    <row xmlns:x14ac="http://schemas.microsoft.com/office/spreadsheetml/2009/9/ac" r="448" s="3" customFormat="true" x14ac:dyDescent="0.25">
      <c r="A448" s="425"/>
      <c r="B448" s="132"/>
      <c r="L448" s="132"/>
      <c r="V448" s="132"/>
      <c r="AF448" s="132"/>
      <c r="AP448" s="132"/>
      <c r="AZ448" s="132"/>
      <c r="BJ448" s="132"/>
      <c r="BT448" s="132"/>
      <c r="CD448" s="132"/>
      <c r="CN448" s="132"/>
      <c r="CX448" s="132"/>
      <c r="CY448" s="132"/>
      <c r="CZ448" s="132"/>
      <c r="DA448" s="132"/>
      <c r="DB448" s="132"/>
      <c r="DC448" s="132"/>
      <c r="DD448" s="132"/>
      <c r="DE448" s="132"/>
      <c r="DH448" s="132"/>
      <c r="DR448" s="132"/>
      <c r="EB448" s="132"/>
      <c r="EL448" s="132"/>
      <c r="EV448" s="132"/>
      <c r="FF448" s="132"/>
      <c r="FP448" s="132"/>
      <c r="FZ448" s="132"/>
      <c r="GJ448" s="132"/>
      <c r="GT448" s="132"/>
      <c r="HD448" s="132"/>
      <c r="HN448" s="132"/>
      <c r="HX448" s="132"/>
      <c r="IH448" s="132"/>
      <c r="IR448" s="132"/>
      <c r="JB448" s="132"/>
      <c r="JL448" s="132"/>
      <c r="JV448" s="132"/>
      <c r="KF448" s="132"/>
      <c r="KP448" s="132"/>
      <c r="KZ448" s="132"/>
    </row>
    <row xmlns:x14ac="http://schemas.microsoft.com/office/spreadsheetml/2009/9/ac" r="449" s="3" customFormat="true" x14ac:dyDescent="0.25">
      <c r="A449" s="425"/>
      <c r="B449" s="132"/>
      <c r="L449" s="132"/>
      <c r="V449" s="132"/>
      <c r="AF449" s="132"/>
      <c r="AP449" s="132"/>
      <c r="AZ449" s="132"/>
      <c r="BJ449" s="132"/>
      <c r="BT449" s="132"/>
      <c r="CD449" s="132"/>
      <c r="CN449" s="132"/>
      <c r="CX449" s="132"/>
      <c r="CY449" s="132"/>
      <c r="CZ449" s="132"/>
      <c r="DA449" s="132"/>
      <c r="DB449" s="132"/>
      <c r="DC449" s="132"/>
      <c r="DD449" s="132"/>
      <c r="DE449" s="132"/>
      <c r="DH449" s="132"/>
      <c r="DR449" s="132"/>
      <c r="EB449" s="132"/>
      <c r="EL449" s="132"/>
      <c r="EV449" s="132"/>
      <c r="FF449" s="132"/>
      <c r="FP449" s="132"/>
      <c r="FZ449" s="132"/>
      <c r="GJ449" s="132"/>
      <c r="GT449" s="132"/>
      <c r="HD449" s="132"/>
      <c r="HN449" s="132"/>
      <c r="HX449" s="132"/>
      <c r="IH449" s="132"/>
      <c r="IR449" s="132"/>
      <c r="JB449" s="132"/>
      <c r="JL449" s="132"/>
      <c r="JV449" s="132"/>
      <c r="KF449" s="132"/>
      <c r="KP449" s="132"/>
      <c r="KZ449" s="132"/>
    </row>
    <row xmlns:x14ac="http://schemas.microsoft.com/office/spreadsheetml/2009/9/ac" r="450" s="3" customFormat="true" x14ac:dyDescent="0.25">
      <c r="A450" s="425"/>
      <c r="B450" s="132"/>
      <c r="L450" s="132"/>
      <c r="V450" s="132"/>
      <c r="AF450" s="132"/>
      <c r="AP450" s="132"/>
      <c r="AZ450" s="132"/>
      <c r="BJ450" s="132"/>
      <c r="BT450" s="132"/>
      <c r="CD450" s="132"/>
      <c r="CN450" s="132"/>
      <c r="CX450" s="132"/>
      <c r="CY450" s="132"/>
      <c r="CZ450" s="132"/>
      <c r="DA450" s="132"/>
      <c r="DB450" s="132"/>
      <c r="DC450" s="132"/>
      <c r="DD450" s="132"/>
      <c r="DE450" s="132"/>
      <c r="DH450" s="132"/>
      <c r="DR450" s="132"/>
      <c r="EB450" s="132"/>
      <c r="EL450" s="132"/>
      <c r="EV450" s="132"/>
      <c r="FF450" s="132"/>
      <c r="FP450" s="132"/>
      <c r="FZ450" s="132"/>
      <c r="GJ450" s="132"/>
      <c r="GT450" s="132"/>
      <c r="HD450" s="132"/>
      <c r="HN450" s="132"/>
      <c r="HX450" s="132"/>
      <c r="IH450" s="132"/>
      <c r="IR450" s="132"/>
      <c r="JB450" s="132"/>
      <c r="JL450" s="132"/>
      <c r="JV450" s="132"/>
      <c r="KF450" s="132"/>
      <c r="KP450" s="132"/>
      <c r="KZ450" s="132"/>
    </row>
    <row xmlns:x14ac="http://schemas.microsoft.com/office/spreadsheetml/2009/9/ac" r="451" s="3" customFormat="true" x14ac:dyDescent="0.25">
      <c r="A451" s="425"/>
      <c r="B451" s="132"/>
      <c r="L451" s="132"/>
      <c r="V451" s="132"/>
      <c r="AF451" s="132"/>
      <c r="AP451" s="132"/>
      <c r="AZ451" s="132"/>
      <c r="BJ451" s="132"/>
      <c r="BT451" s="132"/>
      <c r="CD451" s="132"/>
      <c r="CN451" s="132"/>
      <c r="CX451" s="132"/>
      <c r="CY451" s="132"/>
      <c r="CZ451" s="132"/>
      <c r="DA451" s="132"/>
      <c r="DB451" s="132"/>
      <c r="DC451" s="132"/>
      <c r="DD451" s="132"/>
      <c r="DE451" s="132"/>
      <c r="DH451" s="132"/>
      <c r="DR451" s="132"/>
      <c r="EB451" s="132"/>
      <c r="EL451" s="132"/>
      <c r="EV451" s="132"/>
      <c r="FF451" s="132"/>
      <c r="FP451" s="132"/>
      <c r="FZ451" s="132"/>
      <c r="GJ451" s="132"/>
      <c r="GT451" s="132"/>
      <c r="HD451" s="132"/>
      <c r="HN451" s="132"/>
      <c r="HX451" s="132"/>
      <c r="IH451" s="132"/>
      <c r="IR451" s="132"/>
      <c r="JB451" s="132"/>
      <c r="JL451" s="132"/>
      <c r="JV451" s="132"/>
      <c r="KF451" s="132"/>
      <c r="KP451" s="132"/>
      <c r="KZ451" s="132"/>
    </row>
    <row xmlns:x14ac="http://schemas.microsoft.com/office/spreadsheetml/2009/9/ac" r="452" s="3" customFormat="true" x14ac:dyDescent="0.25">
      <c r="A452" s="425"/>
      <c r="B452" s="132"/>
      <c r="L452" s="132"/>
      <c r="V452" s="132"/>
      <c r="AF452" s="132"/>
      <c r="AP452" s="132"/>
      <c r="AZ452" s="132"/>
      <c r="BJ452" s="132"/>
      <c r="BT452" s="132"/>
      <c r="CD452" s="132"/>
      <c r="CN452" s="132"/>
      <c r="CX452" s="132"/>
      <c r="CY452" s="132"/>
      <c r="CZ452" s="132"/>
      <c r="DA452" s="132"/>
      <c r="DB452" s="132"/>
      <c r="DC452" s="132"/>
      <c r="DD452" s="132"/>
      <c r="DE452" s="132"/>
      <c r="DH452" s="132"/>
      <c r="DR452" s="132"/>
      <c r="EB452" s="132"/>
      <c r="EL452" s="132"/>
      <c r="EV452" s="132"/>
      <c r="FF452" s="132"/>
      <c r="FP452" s="132"/>
      <c r="FZ452" s="132"/>
      <c r="GJ452" s="132"/>
      <c r="GT452" s="132"/>
      <c r="HD452" s="132"/>
      <c r="HN452" s="132"/>
      <c r="HX452" s="132"/>
      <c r="IH452" s="132"/>
      <c r="IR452" s="132"/>
      <c r="JB452" s="132"/>
      <c r="JL452" s="132"/>
      <c r="JV452" s="132"/>
      <c r="KF452" s="132"/>
      <c r="KP452" s="132"/>
      <c r="KZ452" s="132"/>
    </row>
    <row xmlns:x14ac="http://schemas.microsoft.com/office/spreadsheetml/2009/9/ac" r="453" s="3" customFormat="true" x14ac:dyDescent="0.25">
      <c r="A453" s="425"/>
      <c r="B453" s="132"/>
      <c r="L453" s="132"/>
      <c r="V453" s="132"/>
      <c r="AF453" s="132"/>
      <c r="AP453" s="132"/>
      <c r="AZ453" s="132"/>
      <c r="BJ453" s="132"/>
      <c r="BT453" s="132"/>
      <c r="CD453" s="132"/>
      <c r="CN453" s="132"/>
      <c r="CX453" s="132"/>
      <c r="CY453" s="132"/>
      <c r="CZ453" s="132"/>
      <c r="DA453" s="132"/>
      <c r="DB453" s="132"/>
      <c r="DC453" s="132"/>
      <c r="DD453" s="132"/>
      <c r="DE453" s="132"/>
      <c r="DH453" s="132"/>
      <c r="DR453" s="132"/>
      <c r="EB453" s="132"/>
      <c r="EL453" s="132"/>
      <c r="EV453" s="132"/>
      <c r="FF453" s="132"/>
      <c r="FP453" s="132"/>
      <c r="FZ453" s="132"/>
      <c r="GJ453" s="132"/>
      <c r="GT453" s="132"/>
      <c r="HD453" s="132"/>
      <c r="HN453" s="132"/>
      <c r="HX453" s="132"/>
      <c r="IH453" s="132"/>
      <c r="IR453" s="132"/>
      <c r="JB453" s="132"/>
      <c r="JL453" s="132"/>
      <c r="JV453" s="132"/>
      <c r="KF453" s="132"/>
      <c r="KP453" s="132"/>
      <c r="KZ453" s="132"/>
    </row>
    <row xmlns:x14ac="http://schemas.microsoft.com/office/spreadsheetml/2009/9/ac" r="454" s="3" customFormat="true" x14ac:dyDescent="0.25">
      <c r="A454" s="425"/>
      <c r="B454" s="132"/>
      <c r="L454" s="132"/>
      <c r="V454" s="132"/>
      <c r="AF454" s="132"/>
      <c r="AP454" s="132"/>
      <c r="AZ454" s="132"/>
      <c r="BJ454" s="132"/>
      <c r="BT454" s="132"/>
      <c r="CD454" s="132"/>
      <c r="CN454" s="132"/>
      <c r="CX454" s="132"/>
      <c r="CY454" s="132"/>
      <c r="CZ454" s="132"/>
      <c r="DA454" s="132"/>
      <c r="DB454" s="132"/>
      <c r="DC454" s="132"/>
      <c r="DD454" s="132"/>
      <c r="DE454" s="132"/>
      <c r="DH454" s="132"/>
      <c r="DR454" s="132"/>
      <c r="EB454" s="132"/>
      <c r="EL454" s="132"/>
      <c r="EV454" s="132"/>
      <c r="FF454" s="132"/>
      <c r="FP454" s="132"/>
      <c r="FZ454" s="132"/>
      <c r="GJ454" s="132"/>
      <c r="GT454" s="132"/>
      <c r="HD454" s="132"/>
      <c r="HN454" s="132"/>
      <c r="HX454" s="132"/>
      <c r="IH454" s="132"/>
      <c r="IR454" s="132"/>
      <c r="JB454" s="132"/>
      <c r="JL454" s="132"/>
      <c r="JV454" s="132"/>
      <c r="KF454" s="132"/>
      <c r="KP454" s="132"/>
      <c r="KZ454" s="132"/>
    </row>
    <row xmlns:x14ac="http://schemas.microsoft.com/office/spreadsheetml/2009/9/ac" r="455" s="3" customFormat="true" x14ac:dyDescent="0.25">
      <c r="A455" s="425"/>
      <c r="B455" s="132"/>
      <c r="L455" s="132"/>
      <c r="V455" s="132"/>
      <c r="AF455" s="132"/>
      <c r="AP455" s="132"/>
      <c r="AZ455" s="132"/>
      <c r="BJ455" s="132"/>
      <c r="BT455" s="132"/>
      <c r="CD455" s="132"/>
      <c r="CN455" s="132"/>
      <c r="CX455" s="132"/>
      <c r="CY455" s="132"/>
      <c r="CZ455" s="132"/>
      <c r="DA455" s="132"/>
      <c r="DB455" s="132"/>
      <c r="DC455" s="132"/>
      <c r="DD455" s="132"/>
      <c r="DE455" s="132"/>
      <c r="DH455" s="132"/>
      <c r="DR455" s="132"/>
      <c r="EB455" s="132"/>
      <c r="EL455" s="132"/>
      <c r="EV455" s="132"/>
      <c r="FF455" s="132"/>
      <c r="FP455" s="132"/>
      <c r="FZ455" s="132"/>
      <c r="GJ455" s="132"/>
      <c r="GT455" s="132"/>
      <c r="HD455" s="132"/>
      <c r="HN455" s="132"/>
      <c r="HX455" s="132"/>
      <c r="IH455" s="132"/>
      <c r="IR455" s="132"/>
      <c r="JB455" s="132"/>
      <c r="JL455" s="132"/>
      <c r="JV455" s="132"/>
      <c r="KF455" s="132"/>
      <c r="KP455" s="132"/>
      <c r="KZ455" s="132"/>
    </row>
    <row xmlns:x14ac="http://schemas.microsoft.com/office/spreadsheetml/2009/9/ac" r="456" s="3" customFormat="true" x14ac:dyDescent="0.25">
      <c r="A456" s="425"/>
      <c r="B456" s="132"/>
      <c r="L456" s="132"/>
      <c r="V456" s="132"/>
      <c r="AF456" s="132"/>
      <c r="AP456" s="132"/>
      <c r="AZ456" s="132"/>
      <c r="BJ456" s="132"/>
      <c r="BT456" s="132"/>
      <c r="CD456" s="132"/>
      <c r="CN456" s="132"/>
      <c r="CX456" s="132"/>
      <c r="CY456" s="132"/>
      <c r="CZ456" s="132"/>
      <c r="DA456" s="132"/>
      <c r="DB456" s="132"/>
      <c r="DC456" s="132"/>
      <c r="DD456" s="132"/>
      <c r="DE456" s="132"/>
      <c r="DH456" s="132"/>
      <c r="DR456" s="132"/>
      <c r="EB456" s="132"/>
      <c r="EL456" s="132"/>
      <c r="EV456" s="132"/>
      <c r="FF456" s="132"/>
      <c r="FP456" s="132"/>
      <c r="FZ456" s="132"/>
      <c r="GJ456" s="132"/>
      <c r="GT456" s="132"/>
      <c r="HD456" s="132"/>
      <c r="HN456" s="132"/>
      <c r="HX456" s="132"/>
      <c r="IH456" s="132"/>
      <c r="IR456" s="132"/>
      <c r="JB456" s="132"/>
      <c r="JL456" s="132"/>
      <c r="JV456" s="132"/>
      <c r="KF456" s="132"/>
      <c r="KP456" s="132"/>
      <c r="KZ456" s="132"/>
    </row>
    <row xmlns:x14ac="http://schemas.microsoft.com/office/spreadsheetml/2009/9/ac" r="457" s="3" customFormat="true" x14ac:dyDescent="0.25">
      <c r="A457" s="425"/>
      <c r="B457" s="132"/>
      <c r="L457" s="132"/>
      <c r="V457" s="132"/>
      <c r="AF457" s="132"/>
      <c r="AP457" s="132"/>
      <c r="AZ457" s="132"/>
      <c r="BJ457" s="132"/>
      <c r="BT457" s="132"/>
      <c r="CD457" s="132"/>
      <c r="CN457" s="132"/>
      <c r="CX457" s="132"/>
      <c r="CY457" s="132"/>
      <c r="CZ457" s="132"/>
      <c r="DA457" s="132"/>
      <c r="DB457" s="132"/>
      <c r="DC457" s="132"/>
      <c r="DD457" s="132"/>
      <c r="DE457" s="132"/>
      <c r="DH457" s="132"/>
      <c r="DR457" s="132"/>
      <c r="EB457" s="132"/>
      <c r="EL457" s="132"/>
      <c r="EV457" s="132"/>
      <c r="FF457" s="132"/>
      <c r="FP457" s="132"/>
      <c r="FZ457" s="132"/>
      <c r="GJ457" s="132"/>
      <c r="GT457" s="132"/>
      <c r="HD457" s="132"/>
      <c r="HN457" s="132"/>
      <c r="HX457" s="132"/>
      <c r="IH457" s="132"/>
      <c r="IR457" s="132"/>
      <c r="JB457" s="132"/>
      <c r="JL457" s="132"/>
      <c r="JV457" s="132"/>
      <c r="KF457" s="132"/>
      <c r="KP457" s="132"/>
      <c r="KZ457" s="132"/>
    </row>
    <row xmlns:x14ac="http://schemas.microsoft.com/office/spreadsheetml/2009/9/ac" r="458" s="3" customFormat="true" x14ac:dyDescent="0.25">
      <c r="A458" s="425"/>
      <c r="B458" s="132"/>
      <c r="L458" s="132"/>
      <c r="V458" s="132"/>
      <c r="AF458" s="132"/>
      <c r="AP458" s="132"/>
      <c r="AZ458" s="132"/>
      <c r="BJ458" s="132"/>
      <c r="BT458" s="132"/>
      <c r="CD458" s="132"/>
      <c r="CN458" s="132"/>
      <c r="CX458" s="132"/>
      <c r="CY458" s="132"/>
      <c r="CZ458" s="132"/>
      <c r="DA458" s="132"/>
      <c r="DB458" s="132"/>
      <c r="DC458" s="132"/>
      <c r="DD458" s="132"/>
      <c r="DE458" s="132"/>
      <c r="DH458" s="132"/>
      <c r="DR458" s="132"/>
      <c r="EB458" s="132"/>
      <c r="EL458" s="132"/>
      <c r="EV458" s="132"/>
      <c r="FF458" s="132"/>
      <c r="FP458" s="132"/>
      <c r="FZ458" s="132"/>
      <c r="GJ458" s="132"/>
      <c r="GT458" s="132"/>
      <c r="HD458" s="132"/>
      <c r="HN458" s="132"/>
      <c r="HX458" s="132"/>
      <c r="IH458" s="132"/>
      <c r="IR458" s="132"/>
      <c r="JB458" s="132"/>
      <c r="JL458" s="132"/>
      <c r="JV458" s="132"/>
      <c r="KF458" s="132"/>
      <c r="KP458" s="132"/>
      <c r="KZ458" s="132"/>
    </row>
    <row xmlns:x14ac="http://schemas.microsoft.com/office/spreadsheetml/2009/9/ac" r="459" s="3" customFormat="true" x14ac:dyDescent="0.25">
      <c r="A459" s="425"/>
      <c r="B459" s="132"/>
      <c r="L459" s="132"/>
      <c r="V459" s="132"/>
      <c r="AF459" s="132"/>
      <c r="AP459" s="132"/>
      <c r="AZ459" s="132"/>
      <c r="BJ459" s="132"/>
      <c r="BT459" s="132"/>
      <c r="CD459" s="132"/>
      <c r="CN459" s="132"/>
      <c r="CX459" s="132"/>
      <c r="CY459" s="132"/>
      <c r="CZ459" s="132"/>
      <c r="DA459" s="132"/>
      <c r="DB459" s="132"/>
      <c r="DC459" s="132"/>
      <c r="DD459" s="132"/>
      <c r="DE459" s="132"/>
      <c r="DH459" s="132"/>
      <c r="DR459" s="132"/>
      <c r="EB459" s="132"/>
      <c r="EL459" s="132"/>
      <c r="EV459" s="132"/>
      <c r="FF459" s="132"/>
      <c r="FP459" s="132"/>
      <c r="FZ459" s="132"/>
      <c r="GJ459" s="132"/>
      <c r="GT459" s="132"/>
      <c r="HD459" s="132"/>
      <c r="HN459" s="132"/>
      <c r="HX459" s="132"/>
      <c r="IH459" s="132"/>
      <c r="IR459" s="132"/>
      <c r="JB459" s="132"/>
      <c r="JL459" s="132"/>
      <c r="JV459" s="132"/>
      <c r="KF459" s="132"/>
      <c r="KP459" s="132"/>
      <c r="KZ459" s="132"/>
    </row>
    <row xmlns:x14ac="http://schemas.microsoft.com/office/spreadsheetml/2009/9/ac" r="460" s="3" customFormat="true" x14ac:dyDescent="0.25">
      <c r="A460" s="425"/>
      <c r="B460" s="132"/>
      <c r="L460" s="132"/>
      <c r="V460" s="132"/>
      <c r="AF460" s="132"/>
      <c r="AP460" s="132"/>
      <c r="AZ460" s="132"/>
      <c r="BJ460" s="132"/>
      <c r="BT460" s="132"/>
      <c r="CD460" s="132"/>
      <c r="CN460" s="132"/>
      <c r="CX460" s="132"/>
      <c r="CY460" s="132"/>
      <c r="CZ460" s="132"/>
      <c r="DA460" s="132"/>
      <c r="DB460" s="132"/>
      <c r="DC460" s="132"/>
      <c r="DD460" s="132"/>
      <c r="DE460" s="132"/>
      <c r="DH460" s="132"/>
      <c r="DR460" s="132"/>
      <c r="EB460" s="132"/>
      <c r="EL460" s="132"/>
      <c r="EV460" s="132"/>
      <c r="FF460" s="132"/>
      <c r="FP460" s="132"/>
      <c r="FZ460" s="132"/>
      <c r="GJ460" s="132"/>
      <c r="GT460" s="132"/>
      <c r="HD460" s="132"/>
      <c r="HN460" s="132"/>
      <c r="HX460" s="132"/>
      <c r="IH460" s="132"/>
      <c r="IR460" s="132"/>
      <c r="JB460" s="132"/>
      <c r="JL460" s="132"/>
      <c r="JV460" s="132"/>
      <c r="KF460" s="132"/>
      <c r="KP460" s="132"/>
      <c r="KZ460" s="132"/>
    </row>
    <row xmlns:x14ac="http://schemas.microsoft.com/office/spreadsheetml/2009/9/ac" r="461" s="3" customFormat="true" x14ac:dyDescent="0.25">
      <c r="A461" s="425"/>
      <c r="B461" s="132"/>
      <c r="L461" s="132"/>
      <c r="V461" s="132"/>
      <c r="AF461" s="132"/>
      <c r="AP461" s="132"/>
      <c r="AZ461" s="132"/>
      <c r="BJ461" s="132"/>
      <c r="BT461" s="132"/>
      <c r="CD461" s="132"/>
      <c r="CN461" s="132"/>
      <c r="CX461" s="132"/>
      <c r="CY461" s="132"/>
      <c r="CZ461" s="132"/>
      <c r="DA461" s="132"/>
      <c r="DB461" s="132"/>
      <c r="DC461" s="132"/>
      <c r="DD461" s="132"/>
      <c r="DE461" s="132"/>
      <c r="DH461" s="132"/>
      <c r="DR461" s="132"/>
      <c r="EB461" s="132"/>
      <c r="EL461" s="132"/>
      <c r="EV461" s="132"/>
      <c r="FF461" s="132"/>
      <c r="FP461" s="132"/>
      <c r="FZ461" s="132"/>
      <c r="GJ461" s="132"/>
      <c r="GT461" s="132"/>
      <c r="HD461" s="132"/>
      <c r="HN461" s="132"/>
      <c r="HX461" s="132"/>
      <c r="IH461" s="132"/>
      <c r="IR461" s="132"/>
      <c r="JB461" s="132"/>
      <c r="JL461" s="132"/>
      <c r="JV461" s="132"/>
      <c r="KF461" s="132"/>
      <c r="KP461" s="132"/>
      <c r="KZ461" s="132"/>
    </row>
    <row xmlns:x14ac="http://schemas.microsoft.com/office/spreadsheetml/2009/9/ac" r="462" s="3" customFormat="true" x14ac:dyDescent="0.25">
      <c r="A462" s="425"/>
      <c r="B462" s="132"/>
      <c r="L462" s="132"/>
      <c r="V462" s="132"/>
      <c r="AF462" s="132"/>
      <c r="AP462" s="132"/>
      <c r="AZ462" s="132"/>
      <c r="BJ462" s="132"/>
      <c r="BT462" s="132"/>
      <c r="CD462" s="132"/>
      <c r="CN462" s="132"/>
      <c r="CX462" s="132"/>
      <c r="CY462" s="132"/>
      <c r="CZ462" s="132"/>
      <c r="DA462" s="132"/>
      <c r="DB462" s="132"/>
      <c r="DC462" s="132"/>
      <c r="DD462" s="132"/>
      <c r="DE462" s="132"/>
      <c r="DH462" s="132"/>
      <c r="DR462" s="132"/>
      <c r="EB462" s="132"/>
      <c r="EL462" s="132"/>
      <c r="EV462" s="132"/>
      <c r="FF462" s="132"/>
      <c r="FP462" s="132"/>
      <c r="FZ462" s="132"/>
      <c r="GJ462" s="132"/>
      <c r="GT462" s="132"/>
      <c r="HD462" s="132"/>
      <c r="HN462" s="132"/>
      <c r="HX462" s="132"/>
      <c r="IH462" s="132"/>
      <c r="IR462" s="132"/>
      <c r="JB462" s="132"/>
      <c r="JL462" s="132"/>
      <c r="JV462" s="132"/>
      <c r="KF462" s="132"/>
      <c r="KP462" s="132"/>
      <c r="KZ462" s="132"/>
    </row>
    <row xmlns:x14ac="http://schemas.microsoft.com/office/spreadsheetml/2009/9/ac" r="463" s="3" customFormat="true" x14ac:dyDescent="0.25">
      <c r="A463" s="425"/>
      <c r="B463" s="132"/>
      <c r="L463" s="132"/>
      <c r="V463" s="132"/>
      <c r="AF463" s="132"/>
      <c r="AP463" s="132"/>
      <c r="AZ463" s="132"/>
      <c r="BJ463" s="132"/>
      <c r="BT463" s="132"/>
      <c r="CD463" s="132"/>
      <c r="CN463" s="132"/>
      <c r="CX463" s="132"/>
      <c r="CY463" s="132"/>
      <c r="CZ463" s="132"/>
      <c r="DA463" s="132"/>
      <c r="DB463" s="132"/>
      <c r="DC463" s="132"/>
      <c r="DD463" s="132"/>
      <c r="DE463" s="132"/>
      <c r="DH463" s="132"/>
      <c r="DR463" s="132"/>
      <c r="EB463" s="132"/>
      <c r="EL463" s="132"/>
      <c r="EV463" s="132"/>
      <c r="FF463" s="132"/>
      <c r="FP463" s="132"/>
      <c r="FZ463" s="132"/>
      <c r="GJ463" s="132"/>
      <c r="GT463" s="132"/>
      <c r="HD463" s="132"/>
      <c r="HN463" s="132"/>
      <c r="HX463" s="132"/>
      <c r="IH463" s="132"/>
      <c r="IR463" s="132"/>
      <c r="JB463" s="132"/>
      <c r="JL463" s="132"/>
      <c r="JV463" s="132"/>
      <c r="KF463" s="132"/>
      <c r="KP463" s="132"/>
      <c r="KZ463" s="132"/>
    </row>
    <row xmlns:x14ac="http://schemas.microsoft.com/office/spreadsheetml/2009/9/ac" r="464" s="3" customFormat="true" x14ac:dyDescent="0.25">
      <c r="A464" s="425"/>
      <c r="B464" s="132"/>
      <c r="L464" s="132"/>
      <c r="V464" s="132"/>
      <c r="AF464" s="132"/>
      <c r="AP464" s="132"/>
      <c r="AZ464" s="132"/>
      <c r="BJ464" s="132"/>
      <c r="BT464" s="132"/>
      <c r="CD464" s="132"/>
      <c r="CN464" s="132"/>
      <c r="CX464" s="132"/>
      <c r="CY464" s="132"/>
      <c r="CZ464" s="132"/>
      <c r="DA464" s="132"/>
      <c r="DB464" s="132"/>
      <c r="DC464" s="132"/>
      <c r="DD464" s="132"/>
      <c r="DE464" s="132"/>
      <c r="DH464" s="132"/>
      <c r="DR464" s="132"/>
      <c r="EB464" s="132"/>
      <c r="EL464" s="132"/>
      <c r="EV464" s="132"/>
      <c r="FF464" s="132"/>
      <c r="FP464" s="132"/>
      <c r="FZ464" s="132"/>
      <c r="GJ464" s="132"/>
      <c r="GT464" s="132"/>
      <c r="HD464" s="132"/>
      <c r="HN464" s="132"/>
      <c r="HX464" s="132"/>
      <c r="IH464" s="132"/>
      <c r="IR464" s="132"/>
      <c r="JB464" s="132"/>
      <c r="JL464" s="132"/>
      <c r="JV464" s="132"/>
      <c r="KF464" s="132"/>
      <c r="KP464" s="132"/>
      <c r="KZ464" s="132"/>
    </row>
    <row xmlns:x14ac="http://schemas.microsoft.com/office/spreadsheetml/2009/9/ac" r="465" s="3" customFormat="true" x14ac:dyDescent="0.25">
      <c r="A465" s="425"/>
      <c r="B465" s="132"/>
      <c r="L465" s="132"/>
      <c r="V465" s="132"/>
      <c r="AF465" s="132"/>
      <c r="AP465" s="132"/>
      <c r="AZ465" s="132"/>
      <c r="BJ465" s="132"/>
      <c r="BT465" s="132"/>
      <c r="CD465" s="132"/>
      <c r="CN465" s="132"/>
      <c r="CX465" s="132"/>
      <c r="CY465" s="132"/>
      <c r="CZ465" s="132"/>
      <c r="DA465" s="132"/>
      <c r="DB465" s="132"/>
      <c r="DC465" s="132"/>
      <c r="DD465" s="132"/>
      <c r="DE465" s="132"/>
      <c r="DH465" s="132"/>
      <c r="DR465" s="132"/>
      <c r="EB465" s="132"/>
      <c r="EL465" s="132"/>
      <c r="EV465" s="132"/>
      <c r="FF465" s="132"/>
      <c r="FP465" s="132"/>
      <c r="FZ465" s="132"/>
      <c r="GJ465" s="132"/>
      <c r="GT465" s="132"/>
      <c r="HD465" s="132"/>
      <c r="HN465" s="132"/>
      <c r="HX465" s="132"/>
      <c r="IH465" s="132"/>
      <c r="IR465" s="132"/>
      <c r="JB465" s="132"/>
      <c r="JL465" s="132"/>
      <c r="JV465" s="132"/>
      <c r="KF465" s="132"/>
      <c r="KP465" s="132"/>
      <c r="KZ465" s="132"/>
    </row>
    <row xmlns:x14ac="http://schemas.microsoft.com/office/spreadsheetml/2009/9/ac" r="466" s="3" customFormat="true" x14ac:dyDescent="0.25">
      <c r="A466" s="425"/>
      <c r="B466" s="132"/>
      <c r="L466" s="132"/>
      <c r="V466" s="132"/>
      <c r="AF466" s="132"/>
      <c r="AP466" s="132"/>
      <c r="AZ466" s="132"/>
      <c r="BJ466" s="132"/>
      <c r="BT466" s="132"/>
      <c r="CD466" s="132"/>
      <c r="CN466" s="132"/>
      <c r="CX466" s="132"/>
      <c r="CY466" s="132"/>
      <c r="CZ466" s="132"/>
      <c r="DA466" s="132"/>
      <c r="DB466" s="132"/>
      <c r="DC466" s="132"/>
      <c r="DD466" s="132"/>
      <c r="DE466" s="132"/>
      <c r="DH466" s="132"/>
      <c r="DR466" s="132"/>
      <c r="EB466" s="132"/>
      <c r="EL466" s="132"/>
      <c r="EV466" s="132"/>
      <c r="FF466" s="132"/>
      <c r="FP466" s="132"/>
      <c r="FZ466" s="132"/>
      <c r="GJ466" s="132"/>
      <c r="GT466" s="132"/>
      <c r="HD466" s="132"/>
      <c r="HN466" s="132"/>
      <c r="HX466" s="132"/>
      <c r="IH466" s="132"/>
      <c r="IR466" s="132"/>
      <c r="JB466" s="132"/>
      <c r="JL466" s="132"/>
      <c r="JV466" s="132"/>
      <c r="KF466" s="132"/>
      <c r="KP466" s="132"/>
      <c r="KZ466" s="132"/>
    </row>
    <row xmlns:x14ac="http://schemas.microsoft.com/office/spreadsheetml/2009/9/ac" r="467" s="3" customFormat="true" x14ac:dyDescent="0.25">
      <c r="A467" s="425"/>
      <c r="B467" s="132"/>
      <c r="L467" s="132"/>
      <c r="V467" s="132"/>
      <c r="AF467" s="132"/>
      <c r="AP467" s="132"/>
      <c r="AZ467" s="132"/>
      <c r="BJ467" s="132"/>
      <c r="BT467" s="132"/>
      <c r="CD467" s="132"/>
      <c r="CN467" s="132"/>
      <c r="CX467" s="132"/>
      <c r="CY467" s="132"/>
      <c r="CZ467" s="132"/>
      <c r="DA467" s="132"/>
      <c r="DB467" s="132"/>
      <c r="DC467" s="132"/>
      <c r="DD467" s="132"/>
      <c r="DE467" s="132"/>
      <c r="DH467" s="132"/>
      <c r="DR467" s="132"/>
      <c r="EB467" s="132"/>
      <c r="EL467" s="132"/>
      <c r="EV467" s="132"/>
      <c r="FF467" s="132"/>
      <c r="FP467" s="132"/>
      <c r="FZ467" s="132"/>
      <c r="GJ467" s="132"/>
      <c r="GT467" s="132"/>
      <c r="HD467" s="132"/>
      <c r="HN467" s="132"/>
      <c r="HX467" s="132"/>
      <c r="IH467" s="132"/>
      <c r="IR467" s="132"/>
      <c r="JB467" s="132"/>
      <c r="JL467" s="132"/>
      <c r="JV467" s="132"/>
      <c r="KF467" s="132"/>
      <c r="KP467" s="132"/>
      <c r="KZ467" s="132"/>
    </row>
    <row xmlns:x14ac="http://schemas.microsoft.com/office/spreadsheetml/2009/9/ac" r="468" s="3" customFormat="true" x14ac:dyDescent="0.25">
      <c r="A468" s="425"/>
      <c r="B468" s="132"/>
      <c r="L468" s="132"/>
      <c r="V468" s="132"/>
      <c r="AF468" s="132"/>
      <c r="AP468" s="132"/>
      <c r="AZ468" s="132"/>
      <c r="BJ468" s="132"/>
      <c r="BT468" s="132"/>
      <c r="CD468" s="132"/>
      <c r="CN468" s="132"/>
      <c r="CX468" s="132"/>
      <c r="CY468" s="132"/>
      <c r="CZ468" s="132"/>
      <c r="DA468" s="132"/>
      <c r="DB468" s="132"/>
      <c r="DC468" s="132"/>
      <c r="DD468" s="132"/>
      <c r="DE468" s="132"/>
      <c r="DH468" s="132"/>
      <c r="DR468" s="132"/>
      <c r="EB468" s="132"/>
      <c r="EL468" s="132"/>
      <c r="EV468" s="132"/>
      <c r="FF468" s="132"/>
      <c r="FP468" s="132"/>
      <c r="FZ468" s="132"/>
      <c r="GJ468" s="132"/>
      <c r="GT468" s="132"/>
      <c r="HD468" s="132"/>
      <c r="HN468" s="132"/>
      <c r="HX468" s="132"/>
      <c r="IH468" s="132"/>
      <c r="IR468" s="132"/>
      <c r="JB468" s="132"/>
      <c r="JL468" s="132"/>
      <c r="JV468" s="132"/>
      <c r="KF468" s="132"/>
      <c r="KP468" s="132"/>
      <c r="KZ468" s="132"/>
    </row>
    <row xmlns:x14ac="http://schemas.microsoft.com/office/spreadsheetml/2009/9/ac" r="469" s="3" customFormat="true" x14ac:dyDescent="0.25">
      <c r="A469" s="425"/>
      <c r="B469" s="132"/>
      <c r="L469" s="132"/>
      <c r="V469" s="132"/>
      <c r="AF469" s="132"/>
      <c r="AP469" s="132"/>
      <c r="AZ469" s="132"/>
      <c r="BJ469" s="132"/>
      <c r="BT469" s="132"/>
      <c r="CD469" s="132"/>
      <c r="CN469" s="132"/>
      <c r="CX469" s="132"/>
      <c r="CY469" s="132"/>
      <c r="CZ469" s="132"/>
      <c r="DA469" s="132"/>
      <c r="DB469" s="132"/>
      <c r="DC469" s="132"/>
      <c r="DD469" s="132"/>
      <c r="DE469" s="132"/>
      <c r="DH469" s="132"/>
      <c r="DR469" s="132"/>
      <c r="EB469" s="132"/>
      <c r="EL469" s="132"/>
      <c r="EV469" s="132"/>
      <c r="FF469" s="132"/>
      <c r="FP469" s="132"/>
      <c r="FZ469" s="132"/>
      <c r="GJ469" s="132"/>
      <c r="GT469" s="132"/>
      <c r="HD469" s="132"/>
      <c r="HN469" s="132"/>
      <c r="HX469" s="132"/>
      <c r="IH469" s="132"/>
      <c r="IR469" s="132"/>
      <c r="JB469" s="132"/>
      <c r="JL469" s="132"/>
      <c r="JV469" s="132"/>
      <c r="KF469" s="132"/>
      <c r="KP469" s="132"/>
      <c r="KZ469" s="132"/>
    </row>
    <row xmlns:x14ac="http://schemas.microsoft.com/office/spreadsheetml/2009/9/ac" r="470" s="3" customFormat="true" x14ac:dyDescent="0.25">
      <c r="A470" s="425"/>
      <c r="B470" s="132"/>
      <c r="L470" s="132"/>
      <c r="V470" s="132"/>
      <c r="AF470" s="132"/>
      <c r="AP470" s="132"/>
      <c r="AZ470" s="132"/>
      <c r="BJ470" s="132"/>
      <c r="BT470" s="132"/>
      <c r="CD470" s="132"/>
      <c r="CN470" s="132"/>
      <c r="CX470" s="132"/>
      <c r="CY470" s="132"/>
      <c r="CZ470" s="132"/>
      <c r="DA470" s="132"/>
      <c r="DB470" s="132"/>
      <c r="DC470" s="132"/>
      <c r="DD470" s="132"/>
      <c r="DE470" s="132"/>
      <c r="DH470" s="132"/>
      <c r="DR470" s="132"/>
      <c r="EB470" s="132"/>
      <c r="EL470" s="132"/>
      <c r="EV470" s="132"/>
      <c r="FF470" s="132"/>
      <c r="FP470" s="132"/>
      <c r="FZ470" s="132"/>
      <c r="GJ470" s="132"/>
      <c r="GT470" s="132"/>
      <c r="HD470" s="132"/>
      <c r="HN470" s="132"/>
      <c r="HX470" s="132"/>
      <c r="IH470" s="132"/>
      <c r="IR470" s="132"/>
      <c r="JB470" s="132"/>
      <c r="JL470" s="132"/>
      <c r="JV470" s="132"/>
      <c r="KF470" s="132"/>
      <c r="KP470" s="132"/>
      <c r="KZ470" s="132"/>
    </row>
    <row xmlns:x14ac="http://schemas.microsoft.com/office/spreadsheetml/2009/9/ac" r="471" s="3" customFormat="true" x14ac:dyDescent="0.25">
      <c r="A471" s="425"/>
      <c r="B471" s="132"/>
      <c r="L471" s="132"/>
      <c r="V471" s="132"/>
      <c r="AF471" s="132"/>
      <c r="AP471" s="132"/>
      <c r="AZ471" s="132"/>
      <c r="BJ471" s="132"/>
      <c r="BT471" s="132"/>
      <c r="CD471" s="132"/>
      <c r="CN471" s="132"/>
      <c r="CX471" s="132"/>
      <c r="CY471" s="132"/>
      <c r="CZ471" s="132"/>
      <c r="DA471" s="132"/>
      <c r="DB471" s="132"/>
      <c r="DC471" s="132"/>
      <c r="DD471" s="132"/>
      <c r="DE471" s="132"/>
      <c r="DH471" s="132"/>
      <c r="DR471" s="132"/>
      <c r="EB471" s="132"/>
      <c r="EL471" s="132"/>
      <c r="EV471" s="132"/>
      <c r="FF471" s="132"/>
      <c r="FP471" s="132"/>
      <c r="FZ471" s="132"/>
      <c r="GJ471" s="132"/>
      <c r="GT471" s="132"/>
      <c r="HD471" s="132"/>
      <c r="HN471" s="132"/>
      <c r="HX471" s="132"/>
      <c r="IH471" s="132"/>
      <c r="IR471" s="132"/>
      <c r="JB471" s="132"/>
      <c r="JL471" s="132"/>
      <c r="JV471" s="132"/>
      <c r="KF471" s="132"/>
      <c r="KP471" s="132"/>
      <c r="KZ471" s="132"/>
    </row>
    <row xmlns:x14ac="http://schemas.microsoft.com/office/spreadsheetml/2009/9/ac" r="472" s="3" customFormat="true" x14ac:dyDescent="0.25">
      <c r="A472" s="425"/>
      <c r="B472" s="132"/>
      <c r="L472" s="132"/>
      <c r="V472" s="132"/>
      <c r="AF472" s="132"/>
      <c r="AP472" s="132"/>
      <c r="AZ472" s="132"/>
      <c r="BJ472" s="132"/>
      <c r="BT472" s="132"/>
      <c r="CD472" s="132"/>
      <c r="CN472" s="132"/>
      <c r="CX472" s="132"/>
      <c r="CY472" s="132"/>
      <c r="CZ472" s="132"/>
      <c r="DA472" s="132"/>
      <c r="DB472" s="132"/>
      <c r="DC472" s="132"/>
      <c r="DD472" s="132"/>
      <c r="DE472" s="132"/>
      <c r="DH472" s="132"/>
      <c r="DR472" s="132"/>
      <c r="EB472" s="132"/>
      <c r="EL472" s="132"/>
      <c r="EV472" s="132"/>
      <c r="FF472" s="132"/>
      <c r="FP472" s="132"/>
      <c r="FZ472" s="132"/>
      <c r="GJ472" s="132"/>
      <c r="GT472" s="132"/>
      <c r="HD472" s="132"/>
      <c r="HN472" s="132"/>
      <c r="HX472" s="132"/>
      <c r="IH472" s="132"/>
      <c r="IR472" s="132"/>
      <c r="JB472" s="132"/>
      <c r="JL472" s="132"/>
      <c r="JV472" s="132"/>
      <c r="KF472" s="132"/>
      <c r="KP472" s="132"/>
      <c r="KZ472" s="132"/>
    </row>
    <row xmlns:x14ac="http://schemas.microsoft.com/office/spreadsheetml/2009/9/ac" r="473" s="3" customFormat="true" x14ac:dyDescent="0.25">
      <c r="A473" s="425"/>
      <c r="B473" s="132"/>
      <c r="L473" s="132"/>
      <c r="V473" s="132"/>
      <c r="AF473" s="132"/>
      <c r="AP473" s="132"/>
      <c r="AZ473" s="132"/>
      <c r="BJ473" s="132"/>
      <c r="BT473" s="132"/>
      <c r="CD473" s="132"/>
      <c r="CN473" s="132"/>
      <c r="CX473" s="132"/>
      <c r="CY473" s="132"/>
      <c r="CZ473" s="132"/>
      <c r="DA473" s="132"/>
      <c r="DB473" s="132"/>
      <c r="DC473" s="132"/>
      <c r="DD473" s="132"/>
      <c r="DE473" s="132"/>
      <c r="DH473" s="132"/>
      <c r="DR473" s="132"/>
      <c r="EB473" s="132"/>
      <c r="EL473" s="132"/>
      <c r="EV473" s="132"/>
      <c r="FF473" s="132"/>
      <c r="FP473" s="132"/>
      <c r="FZ473" s="132"/>
      <c r="GJ473" s="132"/>
      <c r="GT473" s="132"/>
      <c r="HD473" s="132"/>
      <c r="HN473" s="132"/>
      <c r="HX473" s="132"/>
      <c r="IH473" s="132"/>
      <c r="IR473" s="132"/>
      <c r="JB473" s="132"/>
      <c r="JL473" s="132"/>
      <c r="JV473" s="132"/>
      <c r="KF473" s="132"/>
      <c r="KP473" s="132"/>
      <c r="KZ473" s="132"/>
    </row>
    <row xmlns:x14ac="http://schemas.microsoft.com/office/spreadsheetml/2009/9/ac" r="474" s="3" customFormat="true" x14ac:dyDescent="0.25">
      <c r="A474" s="425"/>
      <c r="B474" s="132"/>
      <c r="L474" s="132"/>
      <c r="V474" s="132"/>
      <c r="AF474" s="132"/>
      <c r="AP474" s="132"/>
      <c r="AZ474" s="132"/>
      <c r="BJ474" s="132"/>
      <c r="BT474" s="132"/>
      <c r="CD474" s="132"/>
      <c r="CN474" s="132"/>
      <c r="CX474" s="132"/>
      <c r="CY474" s="132"/>
      <c r="CZ474" s="132"/>
      <c r="DA474" s="132"/>
      <c r="DB474" s="132"/>
      <c r="DC474" s="132"/>
      <c r="DD474" s="132"/>
      <c r="DE474" s="132"/>
      <c r="DH474" s="132"/>
      <c r="DR474" s="132"/>
      <c r="EB474" s="132"/>
      <c r="EL474" s="132"/>
      <c r="EV474" s="132"/>
      <c r="FF474" s="132"/>
      <c r="FP474" s="132"/>
      <c r="FZ474" s="132"/>
      <c r="GJ474" s="132"/>
      <c r="GT474" s="132"/>
      <c r="HD474" s="132"/>
      <c r="HN474" s="132"/>
      <c r="HX474" s="132"/>
      <c r="IH474" s="132"/>
      <c r="IR474" s="132"/>
      <c r="JB474" s="132"/>
      <c r="JL474" s="132"/>
      <c r="JV474" s="132"/>
      <c r="KF474" s="132"/>
      <c r="KP474" s="132"/>
      <c r="KZ474" s="132"/>
    </row>
    <row xmlns:x14ac="http://schemas.microsoft.com/office/spreadsheetml/2009/9/ac" r="475" s="3" customFormat="true" x14ac:dyDescent="0.25">
      <c r="A475" s="425"/>
      <c r="B475" s="132"/>
      <c r="L475" s="132"/>
      <c r="V475" s="132"/>
      <c r="AF475" s="132"/>
      <c r="AP475" s="132"/>
      <c r="AZ475" s="132"/>
      <c r="BJ475" s="132"/>
      <c r="BT475" s="132"/>
      <c r="CD475" s="132"/>
      <c r="CN475" s="132"/>
      <c r="CX475" s="132"/>
      <c r="CY475" s="132"/>
      <c r="CZ475" s="132"/>
      <c r="DA475" s="132"/>
      <c r="DB475" s="132"/>
      <c r="DC475" s="132"/>
      <c r="DD475" s="132"/>
      <c r="DE475" s="132"/>
      <c r="DH475" s="132"/>
      <c r="DR475" s="132"/>
      <c r="EB475" s="132"/>
      <c r="EL475" s="132"/>
      <c r="EV475" s="132"/>
      <c r="FF475" s="132"/>
      <c r="FP475" s="132"/>
      <c r="FZ475" s="132"/>
      <c r="GJ475" s="132"/>
      <c r="GT475" s="132"/>
      <c r="HD475" s="132"/>
      <c r="HN475" s="132"/>
      <c r="HX475" s="132"/>
      <c r="IH475" s="132"/>
      <c r="IR475" s="132"/>
      <c r="JB475" s="132"/>
      <c r="JL475" s="132"/>
      <c r="JV475" s="132"/>
      <c r="KF475" s="132"/>
      <c r="KP475" s="132"/>
      <c r="KZ475" s="132"/>
    </row>
    <row xmlns:x14ac="http://schemas.microsoft.com/office/spreadsheetml/2009/9/ac" r="476" s="3" customFormat="true" x14ac:dyDescent="0.25">
      <c r="A476" s="425"/>
      <c r="B476" s="132"/>
      <c r="L476" s="132"/>
      <c r="V476" s="132"/>
      <c r="AF476" s="132"/>
      <c r="AP476" s="132"/>
      <c r="AZ476" s="132"/>
      <c r="BJ476" s="132"/>
      <c r="BT476" s="132"/>
      <c r="CD476" s="132"/>
      <c r="CN476" s="132"/>
      <c r="CX476" s="132"/>
      <c r="CY476" s="132"/>
      <c r="CZ476" s="132"/>
      <c r="DA476" s="132"/>
      <c r="DB476" s="132"/>
      <c r="DC476" s="132"/>
      <c r="DD476" s="132"/>
      <c r="DE476" s="132"/>
      <c r="DH476" s="132"/>
      <c r="DR476" s="132"/>
      <c r="EB476" s="132"/>
      <c r="EL476" s="132"/>
      <c r="EV476" s="132"/>
      <c r="FF476" s="132"/>
      <c r="FP476" s="132"/>
      <c r="FZ476" s="132"/>
      <c r="GJ476" s="132"/>
      <c r="GT476" s="132"/>
      <c r="HD476" s="132"/>
      <c r="HN476" s="132"/>
      <c r="HX476" s="132"/>
      <c r="IH476" s="132"/>
      <c r="IR476" s="132"/>
      <c r="JB476" s="132"/>
      <c r="JL476" s="132"/>
      <c r="JV476" s="132"/>
      <c r="KF476" s="132"/>
      <c r="KP476" s="132"/>
      <c r="KZ476" s="132"/>
    </row>
    <row xmlns:x14ac="http://schemas.microsoft.com/office/spreadsheetml/2009/9/ac" r="477" s="3" customFormat="true" x14ac:dyDescent="0.25">
      <c r="A477" s="425"/>
      <c r="B477" s="132"/>
      <c r="L477" s="132"/>
      <c r="V477" s="132"/>
      <c r="AF477" s="132"/>
      <c r="AP477" s="132"/>
      <c r="AZ477" s="132"/>
      <c r="BJ477" s="132"/>
      <c r="BT477" s="132"/>
      <c r="CD477" s="132"/>
      <c r="CN477" s="132"/>
      <c r="CX477" s="132"/>
      <c r="CY477" s="132"/>
      <c r="CZ477" s="132"/>
      <c r="DA477" s="132"/>
      <c r="DB477" s="132"/>
      <c r="DC477" s="132"/>
      <c r="DD477" s="132"/>
      <c r="DE477" s="132"/>
      <c r="DH477" s="132"/>
      <c r="DR477" s="132"/>
      <c r="EB477" s="132"/>
      <c r="EL477" s="132"/>
      <c r="EV477" s="132"/>
      <c r="FF477" s="132"/>
      <c r="FP477" s="132"/>
      <c r="FZ477" s="132"/>
      <c r="GJ477" s="132"/>
      <c r="GT477" s="132"/>
      <c r="HD477" s="132"/>
      <c r="HN477" s="132"/>
      <c r="HX477" s="132"/>
      <c r="IH477" s="132"/>
      <c r="IR477" s="132"/>
      <c r="JB477" s="132"/>
      <c r="JL477" s="132"/>
      <c r="JV477" s="132"/>
      <c r="KF477" s="132"/>
      <c r="KP477" s="132"/>
      <c r="KZ477" s="132"/>
    </row>
    <row xmlns:x14ac="http://schemas.microsoft.com/office/spreadsheetml/2009/9/ac" r="478" s="3" customFormat="true" x14ac:dyDescent="0.25">
      <c r="A478" s="425"/>
      <c r="B478" s="132"/>
      <c r="L478" s="132"/>
      <c r="V478" s="132"/>
      <c r="AF478" s="132"/>
      <c r="AP478" s="132"/>
      <c r="AZ478" s="132"/>
      <c r="BJ478" s="132"/>
      <c r="BT478" s="132"/>
      <c r="CD478" s="132"/>
      <c r="CN478" s="132"/>
      <c r="CX478" s="132"/>
      <c r="CY478" s="132"/>
      <c r="CZ478" s="132"/>
      <c r="DA478" s="132"/>
      <c r="DB478" s="132"/>
      <c r="DC478" s="132"/>
      <c r="DD478" s="132"/>
      <c r="DE478" s="132"/>
      <c r="DH478" s="132"/>
      <c r="DR478" s="132"/>
      <c r="EB478" s="132"/>
      <c r="EL478" s="132"/>
      <c r="EV478" s="132"/>
      <c r="FF478" s="132"/>
      <c r="FP478" s="132"/>
      <c r="FZ478" s="132"/>
      <c r="GJ478" s="132"/>
      <c r="GT478" s="132"/>
      <c r="HD478" s="132"/>
      <c r="HN478" s="132"/>
      <c r="HX478" s="132"/>
      <c r="IH478" s="132"/>
      <c r="IR478" s="132"/>
      <c r="JB478" s="132"/>
      <c r="JL478" s="132"/>
      <c r="JV478" s="132"/>
      <c r="KF478" s="132"/>
      <c r="KP478" s="132"/>
      <c r="KZ478" s="132"/>
    </row>
    <row xmlns:x14ac="http://schemas.microsoft.com/office/spreadsheetml/2009/9/ac" r="479" s="3" customFormat="true" x14ac:dyDescent="0.25">
      <c r="A479" s="425"/>
      <c r="B479" s="132"/>
      <c r="L479" s="132"/>
      <c r="V479" s="132"/>
      <c r="AF479" s="132"/>
      <c r="AP479" s="132"/>
      <c r="AZ479" s="132"/>
      <c r="BJ479" s="132"/>
      <c r="BT479" s="132"/>
      <c r="CD479" s="132"/>
      <c r="CN479" s="132"/>
      <c r="CX479" s="132"/>
      <c r="CY479" s="132"/>
      <c r="CZ479" s="132"/>
      <c r="DA479" s="132"/>
      <c r="DB479" s="132"/>
      <c r="DC479" s="132"/>
      <c r="DD479" s="132"/>
      <c r="DE479" s="132"/>
      <c r="DH479" s="132"/>
      <c r="DR479" s="132"/>
      <c r="EB479" s="132"/>
      <c r="EL479" s="132"/>
      <c r="EV479" s="132"/>
      <c r="FF479" s="132"/>
      <c r="FP479" s="132"/>
      <c r="FZ479" s="132"/>
      <c r="GJ479" s="132"/>
      <c r="GT479" s="132"/>
      <c r="HD479" s="132"/>
      <c r="HN479" s="132"/>
      <c r="HX479" s="132"/>
      <c r="IH479" s="132"/>
      <c r="IR479" s="132"/>
      <c r="JB479" s="132"/>
      <c r="JL479" s="132"/>
      <c r="JV479" s="132"/>
      <c r="KF479" s="132"/>
      <c r="KP479" s="132"/>
      <c r="KZ479" s="132"/>
    </row>
    <row xmlns:x14ac="http://schemas.microsoft.com/office/spreadsheetml/2009/9/ac" r="480" s="3" customFormat="true" x14ac:dyDescent="0.25">
      <c r="A480" s="425"/>
      <c r="B480" s="132"/>
      <c r="L480" s="132"/>
      <c r="V480" s="132"/>
      <c r="AF480" s="132"/>
      <c r="AP480" s="132"/>
      <c r="AZ480" s="132"/>
      <c r="BJ480" s="132"/>
      <c r="BT480" s="132"/>
      <c r="CD480" s="132"/>
      <c r="CN480" s="132"/>
      <c r="CX480" s="132"/>
      <c r="CY480" s="132"/>
      <c r="CZ480" s="132"/>
      <c r="DA480" s="132"/>
      <c r="DB480" s="132"/>
      <c r="DC480" s="132"/>
      <c r="DD480" s="132"/>
      <c r="DE480" s="132"/>
      <c r="DH480" s="132"/>
      <c r="DR480" s="132"/>
      <c r="EB480" s="132"/>
      <c r="EL480" s="132"/>
      <c r="EV480" s="132"/>
      <c r="FF480" s="132"/>
      <c r="FP480" s="132"/>
      <c r="FZ480" s="132"/>
      <c r="GJ480" s="132"/>
      <c r="GT480" s="132"/>
      <c r="HD480" s="132"/>
      <c r="HN480" s="132"/>
      <c r="HX480" s="132"/>
      <c r="IH480" s="132"/>
      <c r="IR480" s="132"/>
      <c r="JB480" s="132"/>
      <c r="JL480" s="132"/>
      <c r="JV480" s="132"/>
      <c r="KF480" s="132"/>
      <c r="KP480" s="132"/>
      <c r="KZ480" s="132"/>
    </row>
    <row xmlns:x14ac="http://schemas.microsoft.com/office/spreadsheetml/2009/9/ac" r="481" s="3" customFormat="true" x14ac:dyDescent="0.25">
      <c r="A481" s="425"/>
      <c r="B481" s="132"/>
      <c r="L481" s="132"/>
      <c r="V481" s="132"/>
      <c r="AF481" s="132"/>
      <c r="AP481" s="132"/>
      <c r="AZ481" s="132"/>
      <c r="BJ481" s="132"/>
      <c r="BT481" s="132"/>
      <c r="CD481" s="132"/>
      <c r="CN481" s="132"/>
      <c r="CX481" s="132"/>
      <c r="CY481" s="132"/>
      <c r="CZ481" s="132"/>
      <c r="DA481" s="132"/>
      <c r="DB481" s="132"/>
      <c r="DC481" s="132"/>
      <c r="DD481" s="132"/>
      <c r="DE481" s="132"/>
      <c r="DH481" s="132"/>
      <c r="DR481" s="132"/>
      <c r="EB481" s="132"/>
      <c r="EL481" s="132"/>
      <c r="EV481" s="132"/>
      <c r="FF481" s="132"/>
      <c r="FP481" s="132"/>
      <c r="FZ481" s="132"/>
      <c r="GJ481" s="132"/>
      <c r="GT481" s="132"/>
      <c r="HD481" s="132"/>
      <c r="HN481" s="132"/>
      <c r="HX481" s="132"/>
      <c r="IH481" s="132"/>
      <c r="IR481" s="132"/>
      <c r="JB481" s="132"/>
      <c r="JL481" s="132"/>
      <c r="JV481" s="132"/>
      <c r="KF481" s="132"/>
      <c r="KP481" s="132"/>
      <c r="KZ481" s="132"/>
    </row>
    <row xmlns:x14ac="http://schemas.microsoft.com/office/spreadsheetml/2009/9/ac" r="482" s="3" customFormat="true" x14ac:dyDescent="0.25">
      <c r="A482" s="425"/>
      <c r="B482" s="132"/>
      <c r="L482" s="132"/>
      <c r="V482" s="132"/>
      <c r="AF482" s="132"/>
      <c r="AP482" s="132"/>
      <c r="AZ482" s="132"/>
      <c r="BJ482" s="132"/>
      <c r="BT482" s="132"/>
      <c r="CD482" s="132"/>
      <c r="CN482" s="132"/>
      <c r="CX482" s="132"/>
      <c r="CY482" s="132"/>
      <c r="CZ482" s="132"/>
      <c r="DA482" s="132"/>
      <c r="DB482" s="132"/>
      <c r="DC482" s="132"/>
      <c r="DD482" s="132"/>
      <c r="DE482" s="132"/>
      <c r="DH482" s="132"/>
      <c r="DR482" s="132"/>
      <c r="EB482" s="132"/>
      <c r="EL482" s="132"/>
      <c r="EV482" s="132"/>
      <c r="FF482" s="132"/>
      <c r="FP482" s="132"/>
      <c r="FZ482" s="132"/>
      <c r="GJ482" s="132"/>
      <c r="GT482" s="132"/>
      <c r="HD482" s="132"/>
      <c r="HN482" s="132"/>
      <c r="HX482" s="132"/>
      <c r="IH482" s="132"/>
      <c r="IR482" s="132"/>
      <c r="JB482" s="132"/>
      <c r="JL482" s="132"/>
      <c r="JV482" s="132"/>
      <c r="KF482" s="132"/>
      <c r="KP482" s="132"/>
      <c r="KZ482" s="132"/>
    </row>
    <row xmlns:x14ac="http://schemas.microsoft.com/office/spreadsheetml/2009/9/ac" r="483" s="3" customFormat="true" x14ac:dyDescent="0.25">
      <c r="A483" s="425"/>
      <c r="B483" s="132"/>
      <c r="L483" s="132"/>
      <c r="V483" s="132"/>
      <c r="AF483" s="132"/>
      <c r="AP483" s="132"/>
      <c r="AZ483" s="132"/>
      <c r="BJ483" s="132"/>
      <c r="BT483" s="132"/>
      <c r="CD483" s="132"/>
      <c r="CN483" s="132"/>
      <c r="CX483" s="132"/>
      <c r="CY483" s="132"/>
      <c r="CZ483" s="132"/>
      <c r="DA483" s="132"/>
      <c r="DB483" s="132"/>
      <c r="DC483" s="132"/>
      <c r="DD483" s="132"/>
      <c r="DE483" s="132"/>
      <c r="DH483" s="132"/>
      <c r="DR483" s="132"/>
      <c r="EB483" s="132"/>
      <c r="EL483" s="132"/>
      <c r="EV483" s="132"/>
      <c r="FF483" s="132"/>
      <c r="FP483" s="132"/>
      <c r="FZ483" s="132"/>
      <c r="GJ483" s="132"/>
      <c r="GT483" s="132"/>
      <c r="HD483" s="132"/>
      <c r="HN483" s="132"/>
      <c r="HX483" s="132"/>
      <c r="IH483" s="132"/>
      <c r="IR483" s="132"/>
      <c r="JB483" s="132"/>
      <c r="JL483" s="132"/>
      <c r="JV483" s="132"/>
      <c r="KF483" s="132"/>
      <c r="KP483" s="132"/>
      <c r="KZ483" s="132"/>
    </row>
    <row xmlns:x14ac="http://schemas.microsoft.com/office/spreadsheetml/2009/9/ac" r="484" s="3" customFormat="true" x14ac:dyDescent="0.25">
      <c r="A484" s="425"/>
      <c r="B484" s="132"/>
      <c r="L484" s="132"/>
      <c r="V484" s="132"/>
      <c r="AF484" s="132"/>
      <c r="AP484" s="132"/>
      <c r="AZ484" s="132"/>
      <c r="BJ484" s="132"/>
      <c r="BT484" s="132"/>
      <c r="CD484" s="132"/>
      <c r="CN484" s="132"/>
      <c r="CX484" s="132"/>
      <c r="CY484" s="132"/>
      <c r="CZ484" s="132"/>
      <c r="DA484" s="132"/>
      <c r="DB484" s="132"/>
      <c r="DC484" s="132"/>
      <c r="DD484" s="132"/>
      <c r="DE484" s="132"/>
      <c r="DH484" s="132"/>
      <c r="DR484" s="132"/>
      <c r="EB484" s="132"/>
      <c r="EL484" s="132"/>
      <c r="EV484" s="132"/>
      <c r="FF484" s="132"/>
      <c r="FP484" s="132"/>
      <c r="FZ484" s="132"/>
      <c r="GJ484" s="132"/>
      <c r="GT484" s="132"/>
      <c r="HD484" s="132"/>
      <c r="HN484" s="132"/>
      <c r="HX484" s="132"/>
      <c r="IH484" s="132"/>
      <c r="IR484" s="132"/>
      <c r="JB484" s="132"/>
      <c r="JL484" s="132"/>
      <c r="JV484" s="132"/>
      <c r="KF484" s="132"/>
      <c r="KP484" s="132"/>
      <c r="KZ484" s="132"/>
    </row>
    <row xmlns:x14ac="http://schemas.microsoft.com/office/spreadsheetml/2009/9/ac" r="485" s="3" customFormat="true" x14ac:dyDescent="0.25">
      <c r="A485" s="425"/>
      <c r="B485" s="132"/>
      <c r="L485" s="132"/>
      <c r="V485" s="132"/>
      <c r="AF485" s="132"/>
      <c r="AP485" s="132"/>
      <c r="AZ485" s="132"/>
      <c r="BJ485" s="132"/>
      <c r="BT485" s="132"/>
      <c r="CD485" s="132"/>
      <c r="CN485" s="132"/>
      <c r="CX485" s="132"/>
      <c r="CY485" s="132"/>
      <c r="CZ485" s="132"/>
      <c r="DA485" s="132"/>
      <c r="DB485" s="132"/>
      <c r="DC485" s="132"/>
      <c r="DD485" s="132"/>
      <c r="DE485" s="132"/>
      <c r="DH485" s="132"/>
      <c r="DR485" s="132"/>
      <c r="EB485" s="132"/>
      <c r="EL485" s="132"/>
      <c r="EV485" s="132"/>
      <c r="FF485" s="132"/>
      <c r="FP485" s="132"/>
      <c r="FZ485" s="132"/>
      <c r="GJ485" s="132"/>
      <c r="GT485" s="132"/>
      <c r="HD485" s="132"/>
      <c r="HN485" s="132"/>
      <c r="HX485" s="132"/>
      <c r="IH485" s="132"/>
      <c r="IR485" s="132"/>
      <c r="JB485" s="132"/>
      <c r="JL485" s="132"/>
      <c r="JV485" s="132"/>
      <c r="KF485" s="132"/>
      <c r="KP485" s="132"/>
      <c r="KZ485" s="132"/>
    </row>
    <row xmlns:x14ac="http://schemas.microsoft.com/office/spreadsheetml/2009/9/ac" r="486" s="3" customFormat="true" x14ac:dyDescent="0.25">
      <c r="A486" s="425"/>
      <c r="B486" s="132"/>
      <c r="L486" s="132"/>
      <c r="V486" s="132"/>
      <c r="AF486" s="132"/>
      <c r="AP486" s="132"/>
      <c r="AZ486" s="132"/>
      <c r="BJ486" s="132"/>
      <c r="BT486" s="132"/>
      <c r="CD486" s="132"/>
      <c r="CN486" s="132"/>
      <c r="CX486" s="132"/>
      <c r="CY486" s="132"/>
      <c r="CZ486" s="132"/>
      <c r="DA486" s="132"/>
      <c r="DB486" s="132"/>
      <c r="DC486" s="132"/>
      <c r="DD486" s="132"/>
      <c r="DE486" s="132"/>
      <c r="DH486" s="132"/>
      <c r="DR486" s="132"/>
      <c r="EB486" s="132"/>
      <c r="EL486" s="132"/>
      <c r="EV486" s="132"/>
      <c r="FF486" s="132"/>
      <c r="FP486" s="132"/>
      <c r="FZ486" s="132"/>
      <c r="GJ486" s="132"/>
      <c r="GT486" s="132"/>
      <c r="HD486" s="132"/>
      <c r="HN486" s="132"/>
      <c r="HX486" s="132"/>
      <c r="IH486" s="132"/>
      <c r="IR486" s="132"/>
      <c r="JB486" s="132"/>
      <c r="JL486" s="132"/>
      <c r="JV486" s="132"/>
      <c r="KF486" s="132"/>
      <c r="KP486" s="132"/>
      <c r="KZ486" s="132"/>
    </row>
    <row xmlns:x14ac="http://schemas.microsoft.com/office/spreadsheetml/2009/9/ac" r="487" s="3" customFormat="true" x14ac:dyDescent="0.25">
      <c r="A487" s="425"/>
      <c r="B487" s="132"/>
      <c r="L487" s="132"/>
      <c r="V487" s="132"/>
      <c r="AF487" s="132"/>
      <c r="AP487" s="132"/>
      <c r="AZ487" s="132"/>
      <c r="BJ487" s="132"/>
      <c r="BT487" s="132"/>
      <c r="CD487" s="132"/>
      <c r="CN487" s="132"/>
      <c r="CX487" s="132"/>
      <c r="CY487" s="132"/>
      <c r="CZ487" s="132"/>
      <c r="DA487" s="132"/>
      <c r="DB487" s="132"/>
      <c r="DC487" s="132"/>
      <c r="DD487" s="132"/>
      <c r="DE487" s="132"/>
      <c r="DH487" s="132"/>
      <c r="DR487" s="132"/>
      <c r="EB487" s="132"/>
      <c r="EL487" s="132"/>
      <c r="EV487" s="132"/>
      <c r="FF487" s="132"/>
      <c r="FP487" s="132"/>
      <c r="FZ487" s="132"/>
      <c r="GJ487" s="132"/>
      <c r="GT487" s="132"/>
      <c r="HD487" s="132"/>
      <c r="HN487" s="132"/>
      <c r="HX487" s="132"/>
      <c r="IH487" s="132"/>
      <c r="IR487" s="132"/>
      <c r="JB487" s="132"/>
      <c r="JL487" s="132"/>
      <c r="JV487" s="132"/>
      <c r="KF487" s="132"/>
      <c r="KP487" s="132"/>
      <c r="KZ487" s="132"/>
    </row>
    <row xmlns:x14ac="http://schemas.microsoft.com/office/spreadsheetml/2009/9/ac" r="488" s="3" customFormat="true" x14ac:dyDescent="0.25">
      <c r="A488" s="425"/>
      <c r="B488" s="132"/>
      <c r="L488" s="132"/>
      <c r="V488" s="132"/>
      <c r="AF488" s="132"/>
      <c r="AP488" s="132"/>
      <c r="AZ488" s="132"/>
      <c r="BJ488" s="132"/>
      <c r="BT488" s="132"/>
      <c r="CD488" s="132"/>
      <c r="CN488" s="132"/>
      <c r="CX488" s="132"/>
      <c r="CY488" s="132"/>
      <c r="CZ488" s="132"/>
      <c r="DA488" s="132"/>
      <c r="DB488" s="132"/>
      <c r="DC488" s="132"/>
      <c r="DD488" s="132"/>
      <c r="DE488" s="132"/>
      <c r="DH488" s="132"/>
      <c r="DR488" s="132"/>
      <c r="EB488" s="132"/>
      <c r="EL488" s="132"/>
      <c r="EV488" s="132"/>
      <c r="FF488" s="132"/>
      <c r="FP488" s="132"/>
      <c r="FZ488" s="132"/>
      <c r="GJ488" s="132"/>
      <c r="GT488" s="132"/>
      <c r="HD488" s="132"/>
      <c r="HN488" s="132"/>
      <c r="HX488" s="132"/>
      <c r="IH488" s="132"/>
      <c r="IR488" s="132"/>
      <c r="JB488" s="132"/>
      <c r="JL488" s="132"/>
      <c r="JV488" s="132"/>
      <c r="KF488" s="132"/>
      <c r="KP488" s="132"/>
      <c r="KZ488" s="132"/>
    </row>
    <row xmlns:x14ac="http://schemas.microsoft.com/office/spreadsheetml/2009/9/ac" r="489" s="3" customFormat="true" x14ac:dyDescent="0.25">
      <c r="A489" s="425"/>
      <c r="B489" s="132"/>
      <c r="L489" s="132"/>
      <c r="V489" s="132"/>
      <c r="AF489" s="132"/>
      <c r="AP489" s="132"/>
      <c r="AZ489" s="132"/>
      <c r="BJ489" s="132"/>
      <c r="BT489" s="132"/>
      <c r="CD489" s="132"/>
      <c r="CN489" s="132"/>
      <c r="CX489" s="132"/>
      <c r="CY489" s="132"/>
      <c r="CZ489" s="132"/>
      <c r="DA489" s="132"/>
      <c r="DB489" s="132"/>
      <c r="DC489" s="132"/>
      <c r="DD489" s="132"/>
      <c r="DE489" s="132"/>
      <c r="DH489" s="132"/>
      <c r="DR489" s="132"/>
      <c r="EB489" s="132"/>
      <c r="EL489" s="132"/>
      <c r="EV489" s="132"/>
      <c r="FF489" s="132"/>
      <c r="FP489" s="132"/>
      <c r="FZ489" s="132"/>
      <c r="GJ489" s="132"/>
      <c r="GT489" s="132"/>
      <c r="HD489" s="132"/>
      <c r="HN489" s="132"/>
      <c r="HX489" s="132"/>
      <c r="IH489" s="132"/>
      <c r="IR489" s="132"/>
      <c r="JB489" s="132"/>
      <c r="JL489" s="132"/>
      <c r="JV489" s="132"/>
      <c r="KF489" s="132"/>
      <c r="KP489" s="132"/>
      <c r="KZ489" s="132"/>
    </row>
    <row xmlns:x14ac="http://schemas.microsoft.com/office/spreadsheetml/2009/9/ac" r="490" s="3" customFormat="true" x14ac:dyDescent="0.25">
      <c r="A490" s="425"/>
      <c r="B490" s="132"/>
      <c r="L490" s="132"/>
      <c r="V490" s="132"/>
      <c r="AF490" s="132"/>
      <c r="AP490" s="132"/>
      <c r="AZ490" s="132"/>
      <c r="BJ490" s="132"/>
      <c r="BT490" s="132"/>
      <c r="CD490" s="132"/>
      <c r="CN490" s="132"/>
      <c r="CX490" s="132"/>
      <c r="CY490" s="132"/>
      <c r="CZ490" s="132"/>
      <c r="DA490" s="132"/>
      <c r="DB490" s="132"/>
      <c r="DC490" s="132"/>
      <c r="DD490" s="132"/>
      <c r="DE490" s="132"/>
      <c r="DH490" s="132"/>
      <c r="DR490" s="132"/>
      <c r="EB490" s="132"/>
      <c r="EL490" s="132"/>
      <c r="EV490" s="132"/>
      <c r="FF490" s="132"/>
      <c r="FP490" s="132"/>
      <c r="FZ490" s="132"/>
      <c r="GJ490" s="132"/>
      <c r="GT490" s="132"/>
      <c r="HD490" s="132"/>
      <c r="HN490" s="132"/>
      <c r="HX490" s="132"/>
      <c r="IH490" s="132"/>
      <c r="IR490" s="132"/>
      <c r="JB490" s="132"/>
      <c r="JL490" s="132"/>
      <c r="JV490" s="132"/>
      <c r="KF490" s="132"/>
      <c r="KP490" s="132"/>
      <c r="KZ490" s="132"/>
    </row>
    <row xmlns:x14ac="http://schemas.microsoft.com/office/spreadsheetml/2009/9/ac" r="491" s="3" customFormat="true" x14ac:dyDescent="0.25">
      <c r="A491" s="425"/>
      <c r="B491" s="132"/>
      <c r="L491" s="132"/>
      <c r="V491" s="132"/>
      <c r="AF491" s="132"/>
      <c r="AP491" s="132"/>
      <c r="AZ491" s="132"/>
      <c r="BJ491" s="132"/>
      <c r="BT491" s="132"/>
      <c r="CD491" s="132"/>
      <c r="CN491" s="132"/>
      <c r="CX491" s="132"/>
      <c r="CY491" s="132"/>
      <c r="CZ491" s="132"/>
      <c r="DA491" s="132"/>
      <c r="DB491" s="132"/>
      <c r="DC491" s="132"/>
      <c r="DD491" s="132"/>
      <c r="DE491" s="132"/>
      <c r="DH491" s="132"/>
      <c r="DR491" s="132"/>
      <c r="EB491" s="132"/>
      <c r="EL491" s="132"/>
      <c r="EV491" s="132"/>
      <c r="FF491" s="132"/>
      <c r="FP491" s="132"/>
      <c r="FZ491" s="132"/>
      <c r="GJ491" s="132"/>
      <c r="GT491" s="132"/>
      <c r="HD491" s="132"/>
      <c r="HN491" s="132"/>
      <c r="HX491" s="132"/>
      <c r="IH491" s="132"/>
      <c r="IR491" s="132"/>
      <c r="JB491" s="132"/>
      <c r="JL491" s="132"/>
      <c r="JV491" s="132"/>
      <c r="KF491" s="132"/>
      <c r="KP491" s="132"/>
      <c r="KZ491" s="132"/>
    </row>
    <row xmlns:x14ac="http://schemas.microsoft.com/office/spreadsheetml/2009/9/ac" r="492" s="3" customFormat="true" x14ac:dyDescent="0.25">
      <c r="A492" s="425"/>
      <c r="B492" s="132"/>
      <c r="L492" s="132"/>
      <c r="V492" s="132"/>
      <c r="AF492" s="132"/>
      <c r="AP492" s="132"/>
      <c r="AZ492" s="132"/>
      <c r="BJ492" s="132"/>
      <c r="BT492" s="132"/>
      <c r="CD492" s="132"/>
      <c r="CN492" s="132"/>
      <c r="CX492" s="132"/>
      <c r="CY492" s="132"/>
      <c r="CZ492" s="132"/>
      <c r="DA492" s="132"/>
      <c r="DB492" s="132"/>
      <c r="DC492" s="132"/>
      <c r="DD492" s="132"/>
      <c r="DE492" s="132"/>
      <c r="DH492" s="132"/>
      <c r="DR492" s="132"/>
      <c r="EB492" s="132"/>
      <c r="EL492" s="132"/>
      <c r="EV492" s="132"/>
      <c r="FF492" s="132"/>
      <c r="FP492" s="132"/>
      <c r="FZ492" s="132"/>
      <c r="GJ492" s="132"/>
      <c r="GT492" s="132"/>
      <c r="HD492" s="132"/>
      <c r="HN492" s="132"/>
      <c r="HX492" s="132"/>
      <c r="IH492" s="132"/>
      <c r="IR492" s="132"/>
      <c r="JB492" s="132"/>
      <c r="JL492" s="132"/>
      <c r="JV492" s="132"/>
      <c r="KF492" s="132"/>
      <c r="KP492" s="132"/>
      <c r="KZ492" s="132"/>
    </row>
    <row xmlns:x14ac="http://schemas.microsoft.com/office/spreadsheetml/2009/9/ac" r="493" s="3" customFormat="true" x14ac:dyDescent="0.25">
      <c r="A493" s="425"/>
      <c r="B493" s="132"/>
      <c r="L493" s="132"/>
      <c r="V493" s="132"/>
      <c r="AF493" s="132"/>
      <c r="AP493" s="132"/>
      <c r="AZ493" s="132"/>
      <c r="BJ493" s="132"/>
      <c r="BT493" s="132"/>
      <c r="CD493" s="132"/>
      <c r="CN493" s="132"/>
      <c r="CX493" s="132"/>
      <c r="CY493" s="132"/>
      <c r="CZ493" s="132"/>
      <c r="DA493" s="132"/>
      <c r="DB493" s="132"/>
      <c r="DC493" s="132"/>
      <c r="DD493" s="132"/>
      <c r="DE493" s="132"/>
      <c r="DH493" s="132"/>
      <c r="DR493" s="132"/>
      <c r="EB493" s="132"/>
      <c r="EL493" s="132"/>
      <c r="EV493" s="132"/>
      <c r="FF493" s="132"/>
      <c r="FP493" s="132"/>
      <c r="FZ493" s="132"/>
      <c r="GJ493" s="132"/>
      <c r="GT493" s="132"/>
      <c r="HD493" s="132"/>
      <c r="HN493" s="132"/>
      <c r="HX493" s="132"/>
      <c r="IH493" s="132"/>
      <c r="IR493" s="132"/>
      <c r="JB493" s="132"/>
      <c r="JL493" s="132"/>
      <c r="JV493" s="132"/>
      <c r="KF493" s="132"/>
      <c r="KP493" s="132"/>
      <c r="KZ493" s="132"/>
    </row>
    <row xmlns:x14ac="http://schemas.microsoft.com/office/spreadsheetml/2009/9/ac" r="494" s="3" customFormat="true" x14ac:dyDescent="0.25">
      <c r="A494" s="425"/>
      <c r="B494" s="132"/>
      <c r="L494" s="132"/>
      <c r="V494" s="132"/>
      <c r="AF494" s="132"/>
      <c r="AP494" s="132"/>
      <c r="AZ494" s="132"/>
      <c r="BJ494" s="132"/>
      <c r="BT494" s="132"/>
      <c r="CD494" s="132"/>
      <c r="CN494" s="132"/>
      <c r="CX494" s="132"/>
      <c r="CY494" s="132"/>
      <c r="CZ494" s="132"/>
      <c r="DA494" s="132"/>
      <c r="DB494" s="132"/>
      <c r="DC494" s="132"/>
      <c r="DD494" s="132"/>
      <c r="DE494" s="132"/>
      <c r="DH494" s="132"/>
      <c r="DR494" s="132"/>
      <c r="EB494" s="132"/>
      <c r="EL494" s="132"/>
      <c r="EV494" s="132"/>
      <c r="FF494" s="132"/>
      <c r="FP494" s="132"/>
      <c r="FZ494" s="132"/>
      <c r="GJ494" s="132"/>
      <c r="GT494" s="132"/>
      <c r="HD494" s="132"/>
      <c r="HN494" s="132"/>
      <c r="HX494" s="132"/>
      <c r="IH494" s="132"/>
      <c r="IR494" s="132"/>
      <c r="JB494" s="132"/>
      <c r="JL494" s="132"/>
      <c r="JV494" s="132"/>
      <c r="KF494" s="132"/>
      <c r="KP494" s="132"/>
      <c r="KZ494" s="132"/>
    </row>
    <row xmlns:x14ac="http://schemas.microsoft.com/office/spreadsheetml/2009/9/ac" r="495" s="3" customFormat="true" x14ac:dyDescent="0.25">
      <c r="A495" s="425"/>
      <c r="B495" s="132"/>
      <c r="L495" s="132"/>
      <c r="V495" s="132"/>
      <c r="AF495" s="132"/>
      <c r="AP495" s="132"/>
      <c r="AZ495" s="132"/>
      <c r="BJ495" s="132"/>
      <c r="BT495" s="132"/>
      <c r="CD495" s="132"/>
      <c r="CN495" s="132"/>
      <c r="CX495" s="132"/>
      <c r="CY495" s="132"/>
      <c r="CZ495" s="132"/>
      <c r="DA495" s="132"/>
      <c r="DB495" s="132"/>
      <c r="DC495" s="132"/>
      <c r="DD495" s="132"/>
      <c r="DE495" s="132"/>
      <c r="DH495" s="132"/>
      <c r="DR495" s="132"/>
      <c r="EB495" s="132"/>
      <c r="EL495" s="132"/>
      <c r="EV495" s="132"/>
      <c r="FF495" s="132"/>
      <c r="FP495" s="132"/>
      <c r="FZ495" s="132"/>
      <c r="GJ495" s="132"/>
      <c r="GT495" s="132"/>
      <c r="HD495" s="132"/>
      <c r="HN495" s="132"/>
      <c r="HX495" s="132"/>
      <c r="IH495" s="132"/>
      <c r="IR495" s="132"/>
      <c r="JB495" s="132"/>
      <c r="JL495" s="132"/>
      <c r="JV495" s="132"/>
      <c r="KF495" s="132"/>
      <c r="KP495" s="132"/>
      <c r="KZ495" s="132"/>
    </row>
    <row xmlns:x14ac="http://schemas.microsoft.com/office/spreadsheetml/2009/9/ac" r="496" s="3" customFormat="true" x14ac:dyDescent="0.25">
      <c r="A496" s="425"/>
      <c r="B496" s="132"/>
      <c r="L496" s="132"/>
      <c r="V496" s="132"/>
      <c r="AF496" s="132"/>
      <c r="AP496" s="132"/>
      <c r="AZ496" s="132"/>
      <c r="BJ496" s="132"/>
      <c r="BT496" s="132"/>
      <c r="CD496" s="132"/>
      <c r="CN496" s="132"/>
      <c r="CX496" s="132"/>
      <c r="CY496" s="132"/>
      <c r="CZ496" s="132"/>
      <c r="DA496" s="132"/>
      <c r="DB496" s="132"/>
      <c r="DC496" s="132"/>
      <c r="DD496" s="132"/>
      <c r="DE496" s="132"/>
      <c r="DH496" s="132"/>
      <c r="DR496" s="132"/>
      <c r="EB496" s="132"/>
      <c r="EL496" s="132"/>
      <c r="EV496" s="132"/>
      <c r="FF496" s="132"/>
      <c r="FP496" s="132"/>
      <c r="FZ496" s="132"/>
      <c r="GJ496" s="132"/>
      <c r="GT496" s="132"/>
      <c r="HD496" s="132"/>
      <c r="HN496" s="132"/>
      <c r="HX496" s="132"/>
      <c r="IH496" s="132"/>
      <c r="IR496" s="132"/>
      <c r="JB496" s="132"/>
      <c r="JL496" s="132"/>
      <c r="JV496" s="132"/>
      <c r="KF496" s="132"/>
      <c r="KP496" s="132"/>
      <c r="KZ496" s="132"/>
    </row>
    <row xmlns:x14ac="http://schemas.microsoft.com/office/spreadsheetml/2009/9/ac" r="497" s="3" customFormat="true" x14ac:dyDescent="0.25">
      <c r="A497" s="425"/>
      <c r="B497" s="132"/>
      <c r="L497" s="132"/>
      <c r="V497" s="132"/>
      <c r="AF497" s="132"/>
      <c r="AP497" s="132"/>
      <c r="AZ497" s="132"/>
      <c r="BJ497" s="132"/>
      <c r="BT497" s="132"/>
      <c r="CD497" s="132"/>
      <c r="CN497" s="132"/>
      <c r="CX497" s="132"/>
      <c r="CY497" s="132"/>
      <c r="CZ497" s="132"/>
      <c r="DA497" s="132"/>
      <c r="DB497" s="132"/>
      <c r="DC497" s="132"/>
      <c r="DD497" s="132"/>
      <c r="DE497" s="132"/>
      <c r="DH497" s="132"/>
      <c r="DR497" s="132"/>
      <c r="EB497" s="132"/>
      <c r="EL497" s="132"/>
      <c r="EV497" s="132"/>
      <c r="FF497" s="132"/>
      <c r="FP497" s="132"/>
      <c r="FZ497" s="132"/>
      <c r="GJ497" s="132"/>
      <c r="GT497" s="132"/>
      <c r="HD497" s="132"/>
      <c r="HN497" s="132"/>
      <c r="HX497" s="132"/>
      <c r="IH497" s="132"/>
      <c r="IR497" s="132"/>
      <c r="JB497" s="132"/>
      <c r="JL497" s="132"/>
      <c r="JV497" s="132"/>
      <c r="KF497" s="132"/>
      <c r="KP497" s="132"/>
      <c r="KZ497" s="132"/>
    </row>
    <row xmlns:x14ac="http://schemas.microsoft.com/office/spreadsheetml/2009/9/ac" r="498" s="3" customFormat="true" x14ac:dyDescent="0.25">
      <c r="A498" s="425"/>
      <c r="B498" s="132"/>
      <c r="L498" s="132"/>
      <c r="V498" s="132"/>
      <c r="AF498" s="132"/>
      <c r="AP498" s="132"/>
      <c r="AZ498" s="132"/>
      <c r="BJ498" s="132"/>
      <c r="BT498" s="132"/>
      <c r="CD498" s="132"/>
      <c r="CN498" s="132"/>
      <c r="CX498" s="132"/>
      <c r="CY498" s="132"/>
      <c r="CZ498" s="132"/>
      <c r="DA498" s="132"/>
      <c r="DB498" s="132"/>
      <c r="DC498" s="132"/>
      <c r="DD498" s="132"/>
      <c r="DE498" s="132"/>
      <c r="DH498" s="132"/>
      <c r="DR498" s="132"/>
      <c r="EB498" s="132"/>
      <c r="EL498" s="132"/>
      <c r="EV498" s="132"/>
      <c r="FF498" s="132"/>
      <c r="FP498" s="132"/>
      <c r="FZ498" s="132"/>
      <c r="GJ498" s="132"/>
      <c r="GT498" s="132"/>
      <c r="HD498" s="132"/>
      <c r="HN498" s="132"/>
      <c r="HX498" s="132"/>
      <c r="IH498" s="132"/>
      <c r="IR498" s="132"/>
      <c r="JB498" s="132"/>
      <c r="JL498" s="132"/>
      <c r="JV498" s="132"/>
      <c r="KF498" s="132"/>
      <c r="KP498" s="132"/>
      <c r="KZ498" s="132"/>
    </row>
    <row xmlns:x14ac="http://schemas.microsoft.com/office/spreadsheetml/2009/9/ac" r="499" s="3" customFormat="true" x14ac:dyDescent="0.25">
      <c r="A499" s="425"/>
      <c r="B499" s="132"/>
      <c r="L499" s="132"/>
      <c r="V499" s="132"/>
      <c r="AF499" s="132"/>
      <c r="AP499" s="132"/>
      <c r="AZ499" s="132"/>
      <c r="BJ499" s="132"/>
      <c r="BT499" s="132"/>
      <c r="CD499" s="132"/>
      <c r="CN499" s="132"/>
      <c r="CX499" s="132"/>
      <c r="CY499" s="132"/>
      <c r="CZ499" s="132"/>
      <c r="DA499" s="132"/>
      <c r="DB499" s="132"/>
      <c r="DC499" s="132"/>
      <c r="DD499" s="132"/>
      <c r="DE499" s="132"/>
      <c r="DH499" s="132"/>
      <c r="DR499" s="132"/>
      <c r="EB499" s="132"/>
      <c r="EL499" s="132"/>
      <c r="EV499" s="132"/>
      <c r="FF499" s="132"/>
      <c r="FP499" s="132"/>
      <c r="FZ499" s="132"/>
      <c r="GJ499" s="132"/>
      <c r="GT499" s="132"/>
      <c r="HD499" s="132"/>
      <c r="HN499" s="132"/>
      <c r="HX499" s="132"/>
      <c r="IH499" s="132"/>
      <c r="IR499" s="132"/>
      <c r="JB499" s="132"/>
      <c r="JL499" s="132"/>
      <c r="JV499" s="132"/>
      <c r="KF499" s="132"/>
      <c r="KP499" s="132"/>
      <c r="KZ499" s="132"/>
    </row>
    <row xmlns:x14ac="http://schemas.microsoft.com/office/spreadsheetml/2009/9/ac" r="500" s="3" customFormat="true" x14ac:dyDescent="0.25">
      <c r="A500" s="425"/>
      <c r="B500" s="132"/>
      <c r="L500" s="132"/>
      <c r="V500" s="132"/>
      <c r="AF500" s="132"/>
      <c r="AP500" s="132"/>
      <c r="AZ500" s="132"/>
      <c r="BJ500" s="132"/>
      <c r="BT500" s="132"/>
      <c r="CD500" s="132"/>
      <c r="CN500" s="132"/>
      <c r="CX500" s="132"/>
      <c r="CY500" s="132"/>
      <c r="CZ500" s="132"/>
      <c r="DA500" s="132"/>
      <c r="DB500" s="132"/>
      <c r="DC500" s="132"/>
      <c r="DD500" s="132"/>
      <c r="DE500" s="132"/>
      <c r="DH500" s="132"/>
      <c r="DR500" s="132"/>
      <c r="EB500" s="132"/>
      <c r="EL500" s="132"/>
      <c r="EV500" s="132"/>
      <c r="FF500" s="132"/>
      <c r="FP500" s="132"/>
      <c r="FZ500" s="132"/>
      <c r="GJ500" s="132"/>
      <c r="GT500" s="132"/>
      <c r="HD500" s="132"/>
      <c r="HN500" s="132"/>
      <c r="HX500" s="132"/>
      <c r="IH500" s="132"/>
      <c r="IR500" s="132"/>
      <c r="JB500" s="132"/>
      <c r="JL500" s="132"/>
      <c r="JV500" s="132"/>
      <c r="KF500" s="132"/>
      <c r="KP500" s="132"/>
      <c r="KZ500" s="132"/>
    </row>
    <row xmlns:x14ac="http://schemas.microsoft.com/office/spreadsheetml/2009/9/ac" r="501" s="3" customFormat="true" x14ac:dyDescent="0.25">
      <c r="A501" s="425"/>
      <c r="B501" s="132"/>
      <c r="L501" s="132"/>
      <c r="V501" s="132"/>
      <c r="AF501" s="132"/>
      <c r="AP501" s="132"/>
      <c r="AZ501" s="132"/>
      <c r="BJ501" s="132"/>
      <c r="BT501" s="132"/>
      <c r="CD501" s="132"/>
      <c r="CN501" s="132"/>
      <c r="CX501" s="132"/>
      <c r="CY501" s="132"/>
      <c r="CZ501" s="132"/>
      <c r="DA501" s="132"/>
      <c r="DB501" s="132"/>
      <c r="DC501" s="132"/>
      <c r="DD501" s="132"/>
      <c r="DE501" s="132"/>
      <c r="DH501" s="132"/>
      <c r="DR501" s="132"/>
      <c r="EB501" s="132"/>
      <c r="EL501" s="132"/>
      <c r="EV501" s="132"/>
      <c r="FF501" s="132"/>
      <c r="FP501" s="132"/>
      <c r="FZ501" s="132"/>
      <c r="GJ501" s="132"/>
      <c r="GT501" s="132"/>
      <c r="HD501" s="132"/>
      <c r="HN501" s="132"/>
      <c r="HX501" s="132"/>
      <c r="IH501" s="132"/>
      <c r="IR501" s="132"/>
      <c r="JB501" s="132"/>
      <c r="JL501" s="132"/>
      <c r="JV501" s="132"/>
      <c r="KF501" s="132"/>
      <c r="KP501" s="132"/>
      <c r="KZ501" s="132"/>
    </row>
    <row xmlns:x14ac="http://schemas.microsoft.com/office/spreadsheetml/2009/9/ac" r="502" s="3" customFormat="true" x14ac:dyDescent="0.25">
      <c r="A502" s="425"/>
      <c r="B502" s="132"/>
      <c r="L502" s="132"/>
      <c r="V502" s="132"/>
      <c r="AF502" s="132"/>
      <c r="AP502" s="132"/>
      <c r="AZ502" s="132"/>
      <c r="BJ502" s="132"/>
      <c r="BT502" s="132"/>
      <c r="CD502" s="132"/>
      <c r="CN502" s="132"/>
      <c r="CX502" s="132"/>
      <c r="CY502" s="132"/>
      <c r="CZ502" s="132"/>
      <c r="DA502" s="132"/>
      <c r="DB502" s="132"/>
      <c r="DC502" s="132"/>
      <c r="DD502" s="132"/>
      <c r="DE502" s="132"/>
      <c r="DH502" s="132"/>
      <c r="DR502" s="132"/>
      <c r="EB502" s="132"/>
      <c r="EL502" s="132"/>
      <c r="EV502" s="132"/>
      <c r="FF502" s="132"/>
      <c r="FP502" s="132"/>
      <c r="FZ502" s="132"/>
      <c r="GJ502" s="132"/>
      <c r="GT502" s="132"/>
      <c r="HD502" s="132"/>
      <c r="HN502" s="132"/>
      <c r="HX502" s="132"/>
      <c r="IH502" s="132"/>
      <c r="IR502" s="132"/>
      <c r="JB502" s="132"/>
      <c r="JL502" s="132"/>
      <c r="JV502" s="132"/>
      <c r="KF502" s="132"/>
      <c r="KP502" s="132"/>
      <c r="KZ502" s="132"/>
    </row>
    <row xmlns:x14ac="http://schemas.microsoft.com/office/spreadsheetml/2009/9/ac" r="503" s="3" customFormat="true" x14ac:dyDescent="0.25">
      <c r="A503" s="425"/>
      <c r="B503" s="132"/>
      <c r="L503" s="132"/>
      <c r="V503" s="132"/>
      <c r="AF503" s="132"/>
      <c r="AP503" s="132"/>
      <c r="AZ503" s="132"/>
      <c r="BJ503" s="132"/>
      <c r="BT503" s="132"/>
      <c r="CD503" s="132"/>
      <c r="CN503" s="132"/>
      <c r="CX503" s="132"/>
      <c r="CY503" s="132"/>
      <c r="CZ503" s="132"/>
      <c r="DA503" s="132"/>
      <c r="DB503" s="132"/>
      <c r="DC503" s="132"/>
      <c r="DD503" s="132"/>
      <c r="DE503" s="132"/>
      <c r="DH503" s="132"/>
      <c r="DR503" s="132"/>
      <c r="EB503" s="132"/>
      <c r="EL503" s="132"/>
      <c r="EV503" s="132"/>
      <c r="FF503" s="132"/>
      <c r="FP503" s="132"/>
      <c r="FZ503" s="132"/>
      <c r="GJ503" s="132"/>
      <c r="GT503" s="132"/>
      <c r="HD503" s="132"/>
      <c r="HN503" s="132"/>
      <c r="HX503" s="132"/>
      <c r="IH503" s="132"/>
      <c r="IR503" s="132"/>
      <c r="JB503" s="132"/>
      <c r="JL503" s="132"/>
      <c r="JV503" s="132"/>
      <c r="KF503" s="132"/>
      <c r="KP503" s="132"/>
      <c r="KZ503" s="132"/>
    </row>
    <row xmlns:x14ac="http://schemas.microsoft.com/office/spreadsheetml/2009/9/ac" r="504" s="3" customFormat="true" x14ac:dyDescent="0.25">
      <c r="A504" s="425"/>
      <c r="B504" s="132"/>
      <c r="L504" s="132"/>
      <c r="V504" s="132"/>
      <c r="AF504" s="132"/>
      <c r="AP504" s="132"/>
      <c r="AZ504" s="132"/>
      <c r="BJ504" s="132"/>
      <c r="BT504" s="132"/>
      <c r="CD504" s="132"/>
      <c r="CN504" s="132"/>
      <c r="CX504" s="132"/>
      <c r="CY504" s="132"/>
      <c r="CZ504" s="132"/>
      <c r="DA504" s="132"/>
      <c r="DB504" s="132"/>
      <c r="DC504" s="132"/>
      <c r="DD504" s="132"/>
      <c r="DE504" s="132"/>
      <c r="DH504" s="132"/>
      <c r="DR504" s="132"/>
      <c r="EB504" s="132"/>
      <c r="EL504" s="132"/>
      <c r="EV504" s="132"/>
      <c r="FF504" s="132"/>
      <c r="FP504" s="132"/>
      <c r="FZ504" s="132"/>
      <c r="GJ504" s="132"/>
      <c r="GT504" s="132"/>
      <c r="HD504" s="132"/>
      <c r="HN504" s="132"/>
      <c r="HX504" s="132"/>
      <c r="IH504" s="132"/>
      <c r="IR504" s="132"/>
      <c r="JB504" s="132"/>
      <c r="JL504" s="132"/>
      <c r="JV504" s="132"/>
      <c r="KF504" s="132"/>
      <c r="KP504" s="132"/>
      <c r="KZ504" s="132"/>
    </row>
    <row xmlns:x14ac="http://schemas.microsoft.com/office/spreadsheetml/2009/9/ac" r="505" s="3" customFormat="true" x14ac:dyDescent="0.25">
      <c r="A505" s="425"/>
      <c r="B505" s="132"/>
      <c r="L505" s="132"/>
      <c r="V505" s="132"/>
      <c r="AF505" s="132"/>
      <c r="AP505" s="132"/>
      <c r="AZ505" s="132"/>
      <c r="BJ505" s="132"/>
      <c r="BT505" s="132"/>
      <c r="CD505" s="132"/>
      <c r="CN505" s="132"/>
      <c r="CX505" s="132"/>
      <c r="CY505" s="132"/>
      <c r="CZ505" s="132"/>
      <c r="DA505" s="132"/>
      <c r="DB505" s="132"/>
      <c r="DC505" s="132"/>
      <c r="DD505" s="132"/>
      <c r="DE505" s="132"/>
      <c r="DH505" s="132"/>
      <c r="DR505" s="132"/>
      <c r="EB505" s="132"/>
      <c r="EL505" s="132"/>
      <c r="EV505" s="132"/>
      <c r="FF505" s="132"/>
      <c r="FP505" s="132"/>
      <c r="FZ505" s="132"/>
      <c r="GJ505" s="132"/>
      <c r="GT505" s="132"/>
      <c r="HD505" s="132"/>
      <c r="HN505" s="132"/>
      <c r="HX505" s="132"/>
      <c r="IH505" s="132"/>
      <c r="IR505" s="132"/>
      <c r="JB505" s="132"/>
      <c r="JL505" s="132"/>
      <c r="JV505" s="132"/>
      <c r="KF505" s="132"/>
      <c r="KP505" s="132"/>
      <c r="KZ505" s="132"/>
    </row>
    <row xmlns:x14ac="http://schemas.microsoft.com/office/spreadsheetml/2009/9/ac" r="506" s="3" customFormat="true" x14ac:dyDescent="0.25">
      <c r="A506" s="425"/>
      <c r="B506" s="132"/>
      <c r="L506" s="132"/>
      <c r="V506" s="132"/>
      <c r="AF506" s="132"/>
      <c r="AP506" s="132"/>
      <c r="AZ506" s="132"/>
      <c r="BJ506" s="132"/>
      <c r="BT506" s="132"/>
      <c r="CD506" s="132"/>
      <c r="CN506" s="132"/>
      <c r="CX506" s="132"/>
      <c r="CY506" s="132"/>
      <c r="CZ506" s="132"/>
      <c r="DA506" s="132"/>
      <c r="DB506" s="132"/>
      <c r="DC506" s="132"/>
      <c r="DD506" s="132"/>
      <c r="DE506" s="132"/>
      <c r="DH506" s="132"/>
      <c r="DR506" s="132"/>
      <c r="EB506" s="132"/>
      <c r="EL506" s="132"/>
      <c r="EV506" s="132"/>
      <c r="FF506" s="132"/>
      <c r="FP506" s="132"/>
      <c r="FZ506" s="132"/>
      <c r="GJ506" s="132"/>
      <c r="GT506" s="132"/>
      <c r="HD506" s="132"/>
      <c r="HN506" s="132"/>
      <c r="HX506" s="132"/>
      <c r="IH506" s="132"/>
      <c r="IR506" s="132"/>
      <c r="JB506" s="132"/>
      <c r="JL506" s="132"/>
      <c r="JV506" s="132"/>
      <c r="KF506" s="132"/>
      <c r="KP506" s="132"/>
      <c r="KZ506" s="132"/>
    </row>
    <row xmlns:x14ac="http://schemas.microsoft.com/office/spreadsheetml/2009/9/ac" r="507" s="3" customFormat="true" x14ac:dyDescent="0.25">
      <c r="A507" s="425"/>
      <c r="B507" s="132"/>
      <c r="L507" s="132"/>
      <c r="V507" s="132"/>
      <c r="AF507" s="132"/>
      <c r="AP507" s="132"/>
      <c r="AZ507" s="132"/>
      <c r="BJ507" s="132"/>
      <c r="BT507" s="132"/>
      <c r="CD507" s="132"/>
      <c r="CN507" s="132"/>
      <c r="CX507" s="132"/>
      <c r="CY507" s="132"/>
      <c r="CZ507" s="132"/>
      <c r="DA507" s="132"/>
      <c r="DB507" s="132"/>
      <c r="DC507" s="132"/>
      <c r="DD507" s="132"/>
      <c r="DE507" s="132"/>
      <c r="DH507" s="132"/>
      <c r="DR507" s="132"/>
      <c r="EB507" s="132"/>
      <c r="EL507" s="132"/>
      <c r="EV507" s="132"/>
      <c r="FF507" s="132"/>
      <c r="FP507" s="132"/>
      <c r="FZ507" s="132"/>
      <c r="GJ507" s="132"/>
      <c r="GT507" s="132"/>
      <c r="HD507" s="132"/>
      <c r="HN507" s="132"/>
      <c r="HX507" s="132"/>
      <c r="IH507" s="132"/>
      <c r="IR507" s="132"/>
      <c r="JB507" s="132"/>
      <c r="JL507" s="132"/>
      <c r="JV507" s="132"/>
      <c r="KF507" s="132"/>
      <c r="KP507" s="132"/>
      <c r="KZ507" s="132"/>
    </row>
    <row xmlns:x14ac="http://schemas.microsoft.com/office/spreadsheetml/2009/9/ac" r="508" s="3" customFormat="true" x14ac:dyDescent="0.25">
      <c r="A508" s="425"/>
      <c r="B508" s="132"/>
      <c r="L508" s="132"/>
      <c r="V508" s="132"/>
      <c r="AF508" s="132"/>
      <c r="AP508" s="132"/>
      <c r="AZ508" s="132"/>
      <c r="BJ508" s="132"/>
      <c r="BT508" s="132"/>
      <c r="CD508" s="132"/>
      <c r="CN508" s="132"/>
      <c r="CX508" s="132"/>
      <c r="CY508" s="132"/>
      <c r="CZ508" s="132"/>
      <c r="DA508" s="132"/>
      <c r="DB508" s="132"/>
      <c r="DC508" s="132"/>
      <c r="DD508" s="132"/>
      <c r="DE508" s="132"/>
      <c r="DH508" s="132"/>
      <c r="DR508" s="132"/>
      <c r="EB508" s="132"/>
      <c r="EL508" s="132"/>
      <c r="EV508" s="132"/>
      <c r="FF508" s="132"/>
      <c r="FP508" s="132"/>
      <c r="FZ508" s="132"/>
      <c r="GJ508" s="132"/>
      <c r="GT508" s="132"/>
      <c r="HD508" s="132"/>
      <c r="HN508" s="132"/>
      <c r="HX508" s="132"/>
      <c r="IH508" s="132"/>
      <c r="IR508" s="132"/>
      <c r="JB508" s="132"/>
      <c r="JL508" s="132"/>
      <c r="JV508" s="132"/>
      <c r="KF508" s="132"/>
      <c r="KP508" s="132"/>
      <c r="KZ508" s="132"/>
    </row>
    <row xmlns:x14ac="http://schemas.microsoft.com/office/spreadsheetml/2009/9/ac" r="509" s="3" customFormat="true" x14ac:dyDescent="0.25">
      <c r="A509" s="425"/>
      <c r="B509" s="132"/>
      <c r="L509" s="132"/>
      <c r="V509" s="132"/>
      <c r="AF509" s="132"/>
      <c r="AP509" s="132"/>
      <c r="AZ509" s="132"/>
      <c r="BJ509" s="132"/>
      <c r="BT509" s="132"/>
      <c r="CD509" s="132"/>
      <c r="CN509" s="132"/>
      <c r="CX509" s="132"/>
      <c r="CY509" s="132"/>
      <c r="CZ509" s="132"/>
      <c r="DA509" s="132"/>
      <c r="DB509" s="132"/>
      <c r="DC509" s="132"/>
      <c r="DD509" s="132"/>
      <c r="DE509" s="132"/>
      <c r="DH509" s="132"/>
      <c r="DR509" s="132"/>
      <c r="EB509" s="132"/>
      <c r="EL509" s="132"/>
      <c r="EV509" s="132"/>
      <c r="FF509" s="132"/>
      <c r="FP509" s="132"/>
      <c r="FZ509" s="132"/>
      <c r="GJ509" s="132"/>
      <c r="GT509" s="132"/>
      <c r="HD509" s="132"/>
      <c r="HN509" s="132"/>
      <c r="HX509" s="132"/>
      <c r="IH509" s="132"/>
      <c r="IR509" s="132"/>
      <c r="JB509" s="132"/>
      <c r="JL509" s="132"/>
      <c r="JV509" s="132"/>
      <c r="KF509" s="132"/>
      <c r="KP509" s="132"/>
      <c r="KZ509" s="132"/>
    </row>
    <row xmlns:x14ac="http://schemas.microsoft.com/office/spreadsheetml/2009/9/ac" r="510" s="3" customFormat="true" x14ac:dyDescent="0.25">
      <c r="A510" s="425"/>
      <c r="B510" s="132"/>
      <c r="L510" s="132"/>
      <c r="V510" s="132"/>
      <c r="AF510" s="132"/>
      <c r="AP510" s="132"/>
      <c r="AZ510" s="132"/>
      <c r="BJ510" s="132"/>
      <c r="BT510" s="132"/>
      <c r="CD510" s="132"/>
      <c r="CN510" s="132"/>
      <c r="CX510" s="132"/>
      <c r="CY510" s="132"/>
      <c r="CZ510" s="132"/>
      <c r="DA510" s="132"/>
      <c r="DB510" s="132"/>
      <c r="DC510" s="132"/>
      <c r="DD510" s="132"/>
      <c r="DE510" s="132"/>
      <c r="DH510" s="132"/>
      <c r="DR510" s="132"/>
      <c r="EB510" s="132"/>
      <c r="EL510" s="132"/>
      <c r="EV510" s="132"/>
      <c r="FF510" s="132"/>
      <c r="FP510" s="132"/>
      <c r="FZ510" s="132"/>
      <c r="GJ510" s="132"/>
      <c r="GT510" s="132"/>
      <c r="HD510" s="132"/>
      <c r="HN510" s="132"/>
      <c r="HX510" s="132"/>
      <c r="IH510" s="132"/>
      <c r="IR510" s="132"/>
      <c r="JB510" s="132"/>
      <c r="JL510" s="132"/>
      <c r="JV510" s="132"/>
      <c r="KF510" s="132"/>
      <c r="KP510" s="132"/>
      <c r="KZ510" s="132"/>
    </row>
    <row xmlns:x14ac="http://schemas.microsoft.com/office/spreadsheetml/2009/9/ac" r="511" s="3" customFormat="true" x14ac:dyDescent="0.25">
      <c r="A511" s="425"/>
      <c r="B511" s="132"/>
      <c r="L511" s="132"/>
      <c r="V511" s="132"/>
      <c r="AF511" s="132"/>
      <c r="AP511" s="132"/>
      <c r="AZ511" s="132"/>
      <c r="BJ511" s="132"/>
      <c r="BT511" s="132"/>
      <c r="CD511" s="132"/>
      <c r="CN511" s="132"/>
      <c r="CX511" s="132"/>
      <c r="CY511" s="132"/>
      <c r="CZ511" s="132"/>
      <c r="DA511" s="132"/>
      <c r="DB511" s="132"/>
      <c r="DC511" s="132"/>
      <c r="DD511" s="132"/>
      <c r="DE511" s="132"/>
      <c r="DH511" s="132"/>
      <c r="DR511" s="132"/>
      <c r="EB511" s="132"/>
      <c r="EL511" s="132"/>
      <c r="EV511" s="132"/>
      <c r="FF511" s="132"/>
      <c r="FP511" s="132"/>
      <c r="FZ511" s="132"/>
      <c r="GJ511" s="132"/>
      <c r="GT511" s="132"/>
      <c r="HD511" s="132"/>
      <c r="HN511" s="132"/>
      <c r="HX511" s="132"/>
      <c r="IH511" s="132"/>
      <c r="IR511" s="132"/>
      <c r="JB511" s="132"/>
      <c r="JL511" s="132"/>
      <c r="JV511" s="132"/>
      <c r="KF511" s="132"/>
      <c r="KP511" s="132"/>
      <c r="KZ511" s="132"/>
    </row>
    <row xmlns:x14ac="http://schemas.microsoft.com/office/spreadsheetml/2009/9/ac" r="512" s="3" customFormat="true" x14ac:dyDescent="0.25">
      <c r="A512" s="425"/>
      <c r="B512" s="132"/>
      <c r="L512" s="132"/>
      <c r="V512" s="132"/>
      <c r="AF512" s="132"/>
      <c r="AP512" s="132"/>
      <c r="AZ512" s="132"/>
      <c r="BJ512" s="132"/>
      <c r="BT512" s="132"/>
      <c r="CD512" s="132"/>
      <c r="CN512" s="132"/>
      <c r="CX512" s="132"/>
      <c r="CY512" s="132"/>
      <c r="CZ512" s="132"/>
      <c r="DA512" s="132"/>
      <c r="DB512" s="132"/>
      <c r="DC512" s="132"/>
      <c r="DD512" s="132"/>
      <c r="DE512" s="132"/>
      <c r="DH512" s="132"/>
      <c r="DR512" s="132"/>
      <c r="EB512" s="132"/>
      <c r="EL512" s="132"/>
      <c r="EV512" s="132"/>
      <c r="FF512" s="132"/>
      <c r="FP512" s="132"/>
      <c r="FZ512" s="132"/>
      <c r="GJ512" s="132"/>
      <c r="GT512" s="132"/>
      <c r="HD512" s="132"/>
      <c r="HN512" s="132"/>
      <c r="HX512" s="132"/>
      <c r="IH512" s="132"/>
      <c r="IR512" s="132"/>
      <c r="JB512" s="132"/>
      <c r="JL512" s="132"/>
      <c r="JV512" s="132"/>
      <c r="KF512" s="132"/>
      <c r="KP512" s="132"/>
      <c r="KZ512" s="132"/>
    </row>
    <row xmlns:x14ac="http://schemas.microsoft.com/office/spreadsheetml/2009/9/ac" r="513" s="3" customFormat="true" x14ac:dyDescent="0.25">
      <c r="A513" s="425"/>
      <c r="B513" s="132"/>
      <c r="L513" s="132"/>
      <c r="V513" s="132"/>
      <c r="AF513" s="132"/>
      <c r="AP513" s="132"/>
      <c r="AZ513" s="132"/>
      <c r="BJ513" s="132"/>
      <c r="BT513" s="132"/>
      <c r="CD513" s="132"/>
      <c r="CN513" s="132"/>
      <c r="CX513" s="132"/>
      <c r="CY513" s="132"/>
      <c r="CZ513" s="132"/>
      <c r="DA513" s="132"/>
      <c r="DB513" s="132"/>
      <c r="DC513" s="132"/>
      <c r="DD513" s="132"/>
      <c r="DE513" s="132"/>
      <c r="DH513" s="132"/>
      <c r="DR513" s="132"/>
      <c r="EB513" s="132"/>
      <c r="EL513" s="132"/>
      <c r="EV513" s="132"/>
      <c r="FF513" s="132"/>
      <c r="FP513" s="132"/>
      <c r="FZ513" s="132"/>
      <c r="GJ513" s="132"/>
      <c r="GT513" s="132"/>
      <c r="HD513" s="132"/>
      <c r="HN513" s="132"/>
      <c r="HX513" s="132"/>
      <c r="IH513" s="132"/>
      <c r="IR513" s="132"/>
      <c r="JB513" s="132"/>
      <c r="JL513" s="132"/>
      <c r="JV513" s="132"/>
      <c r="KF513" s="132"/>
      <c r="KP513" s="132"/>
      <c r="KZ513" s="132"/>
    </row>
    <row xmlns:x14ac="http://schemas.microsoft.com/office/spreadsheetml/2009/9/ac" r="514" s="3" customFormat="true" x14ac:dyDescent="0.25">
      <c r="A514" s="425"/>
      <c r="B514" s="132"/>
      <c r="L514" s="132"/>
      <c r="V514" s="132"/>
      <c r="AF514" s="132"/>
      <c r="AP514" s="132"/>
      <c r="AZ514" s="132"/>
      <c r="BJ514" s="132"/>
      <c r="BT514" s="132"/>
      <c r="CD514" s="132"/>
      <c r="CN514" s="132"/>
      <c r="CX514" s="132"/>
      <c r="CY514" s="132"/>
      <c r="CZ514" s="132"/>
      <c r="DA514" s="132"/>
      <c r="DB514" s="132"/>
      <c r="DC514" s="132"/>
      <c r="DD514" s="132"/>
      <c r="DE514" s="132"/>
      <c r="DH514" s="132"/>
      <c r="DR514" s="132"/>
      <c r="EB514" s="132"/>
      <c r="EL514" s="132"/>
      <c r="EV514" s="132"/>
      <c r="FF514" s="132"/>
      <c r="FP514" s="132"/>
      <c r="FZ514" s="132"/>
      <c r="GJ514" s="132"/>
      <c r="GT514" s="132"/>
      <c r="HD514" s="132"/>
      <c r="HN514" s="132"/>
      <c r="HX514" s="132"/>
      <c r="IH514" s="132"/>
      <c r="IR514" s="132"/>
      <c r="JB514" s="132"/>
      <c r="JL514" s="132"/>
      <c r="JV514" s="132"/>
      <c r="KF514" s="132"/>
      <c r="KP514" s="132"/>
      <c r="KZ514" s="132"/>
    </row>
    <row xmlns:x14ac="http://schemas.microsoft.com/office/spreadsheetml/2009/9/ac" r="515" s="3" customFormat="true" x14ac:dyDescent="0.25">
      <c r="A515" s="425"/>
      <c r="B515" s="132"/>
      <c r="L515" s="132"/>
      <c r="V515" s="132"/>
      <c r="AF515" s="132"/>
      <c r="AP515" s="132"/>
      <c r="AZ515" s="132"/>
      <c r="BJ515" s="132"/>
      <c r="BT515" s="132"/>
      <c r="CD515" s="132"/>
      <c r="CN515" s="132"/>
      <c r="CX515" s="132"/>
      <c r="CY515" s="132"/>
      <c r="CZ515" s="132"/>
      <c r="DA515" s="132"/>
      <c r="DB515" s="132"/>
      <c r="DC515" s="132"/>
      <c r="DD515" s="132"/>
      <c r="DE515" s="132"/>
      <c r="DH515" s="132"/>
      <c r="DR515" s="132"/>
      <c r="EB515" s="132"/>
      <c r="EL515" s="132"/>
      <c r="EV515" s="132"/>
      <c r="FF515" s="132"/>
      <c r="FP515" s="132"/>
      <c r="FZ515" s="132"/>
      <c r="GJ515" s="132"/>
      <c r="GT515" s="132"/>
      <c r="HD515" s="132"/>
      <c r="HN515" s="132"/>
      <c r="HX515" s="132"/>
      <c r="IH515" s="132"/>
      <c r="IR515" s="132"/>
      <c r="JB515" s="132"/>
      <c r="JL515" s="132"/>
      <c r="JV515" s="132"/>
      <c r="KF515" s="132"/>
      <c r="KP515" s="132"/>
      <c r="KZ515" s="132"/>
    </row>
    <row xmlns:x14ac="http://schemas.microsoft.com/office/spreadsheetml/2009/9/ac" r="516" s="3" customFormat="true" x14ac:dyDescent="0.25">
      <c r="A516" s="425"/>
      <c r="B516" s="132"/>
      <c r="L516" s="132"/>
      <c r="V516" s="132"/>
      <c r="AF516" s="132"/>
      <c r="AP516" s="132"/>
      <c r="AZ516" s="132"/>
      <c r="BJ516" s="132"/>
      <c r="BT516" s="132"/>
      <c r="CD516" s="132"/>
      <c r="CN516" s="132"/>
      <c r="CX516" s="132"/>
      <c r="CY516" s="132"/>
      <c r="CZ516" s="132"/>
      <c r="DA516" s="132"/>
      <c r="DB516" s="132"/>
      <c r="DC516" s="132"/>
      <c r="DD516" s="132"/>
      <c r="DE516" s="132"/>
      <c r="DH516" s="132"/>
      <c r="DR516" s="132"/>
      <c r="EB516" s="132"/>
      <c r="EL516" s="132"/>
      <c r="EV516" s="132"/>
      <c r="FF516" s="132"/>
      <c r="FP516" s="132"/>
      <c r="FZ516" s="132"/>
      <c r="GJ516" s="132"/>
      <c r="GT516" s="132"/>
      <c r="HD516" s="132"/>
      <c r="HN516" s="132"/>
      <c r="HX516" s="132"/>
      <c r="IH516" s="132"/>
      <c r="IR516" s="132"/>
      <c r="JB516" s="132"/>
      <c r="JL516" s="132"/>
      <c r="JV516" s="132"/>
      <c r="KF516" s="132"/>
      <c r="KP516" s="132"/>
      <c r="KZ516" s="132"/>
    </row>
    <row xmlns:x14ac="http://schemas.microsoft.com/office/spreadsheetml/2009/9/ac" r="517" s="3" customFormat="true" x14ac:dyDescent="0.25">
      <c r="A517" s="425"/>
      <c r="B517" s="132"/>
      <c r="L517" s="132"/>
      <c r="V517" s="132"/>
      <c r="AF517" s="132"/>
      <c r="AP517" s="132"/>
      <c r="AZ517" s="132"/>
      <c r="BJ517" s="132"/>
      <c r="BT517" s="132"/>
      <c r="CD517" s="132"/>
      <c r="CN517" s="132"/>
      <c r="CX517" s="132"/>
      <c r="CY517" s="132"/>
      <c r="CZ517" s="132"/>
      <c r="DA517" s="132"/>
      <c r="DB517" s="132"/>
      <c r="DC517" s="132"/>
      <c r="DD517" s="132"/>
      <c r="DE517" s="132"/>
      <c r="DH517" s="132"/>
      <c r="DR517" s="132"/>
      <c r="EB517" s="132"/>
      <c r="EL517" s="132"/>
      <c r="EV517" s="132"/>
      <c r="FF517" s="132"/>
      <c r="FP517" s="132"/>
      <c r="FZ517" s="132"/>
      <c r="GJ517" s="132"/>
      <c r="GT517" s="132"/>
      <c r="HD517" s="132"/>
      <c r="HN517" s="132"/>
      <c r="HX517" s="132"/>
      <c r="IH517" s="132"/>
      <c r="IR517" s="132"/>
      <c r="JB517" s="132"/>
      <c r="JL517" s="132"/>
      <c r="JV517" s="132"/>
      <c r="KF517" s="132"/>
      <c r="KP517" s="132"/>
      <c r="KZ517" s="132"/>
    </row>
    <row xmlns:x14ac="http://schemas.microsoft.com/office/spreadsheetml/2009/9/ac" r="518" s="3" customFormat="true" x14ac:dyDescent="0.25">
      <c r="A518" s="425"/>
      <c r="B518" s="132"/>
      <c r="L518" s="132"/>
      <c r="V518" s="132"/>
      <c r="AF518" s="132"/>
      <c r="AP518" s="132"/>
      <c r="AZ518" s="132"/>
      <c r="BJ518" s="132"/>
      <c r="BT518" s="132"/>
      <c r="CD518" s="132"/>
      <c r="CN518" s="132"/>
      <c r="CX518" s="132"/>
      <c r="CY518" s="132"/>
      <c r="CZ518" s="132"/>
      <c r="DA518" s="132"/>
      <c r="DB518" s="132"/>
      <c r="DC518" s="132"/>
      <c r="DD518" s="132"/>
      <c r="DE518" s="132"/>
      <c r="DH518" s="132"/>
      <c r="DR518" s="132"/>
      <c r="EB518" s="132"/>
      <c r="EL518" s="132"/>
      <c r="EV518" s="132"/>
      <c r="FF518" s="132"/>
      <c r="FP518" s="132"/>
      <c r="FZ518" s="132"/>
      <c r="GJ518" s="132"/>
      <c r="GT518" s="132"/>
      <c r="HD518" s="132"/>
      <c r="HN518" s="132"/>
      <c r="HX518" s="132"/>
      <c r="IH518" s="132"/>
      <c r="IR518" s="132"/>
      <c r="JB518" s="132"/>
      <c r="JL518" s="132"/>
      <c r="JV518" s="132"/>
      <c r="KF518" s="132"/>
      <c r="KP518" s="132"/>
      <c r="KZ518" s="132"/>
    </row>
    <row xmlns:x14ac="http://schemas.microsoft.com/office/spreadsheetml/2009/9/ac" r="519" s="3" customFormat="true" x14ac:dyDescent="0.25">
      <c r="A519" s="425"/>
      <c r="B519" s="132"/>
      <c r="L519" s="132"/>
      <c r="V519" s="132"/>
      <c r="AF519" s="132"/>
      <c r="AP519" s="132"/>
      <c r="AZ519" s="132"/>
      <c r="BJ519" s="132"/>
      <c r="BT519" s="132"/>
      <c r="CD519" s="132"/>
      <c r="CN519" s="132"/>
      <c r="CX519" s="132"/>
      <c r="CY519" s="132"/>
      <c r="CZ519" s="132"/>
      <c r="DA519" s="132"/>
      <c r="DB519" s="132"/>
      <c r="DC519" s="132"/>
      <c r="DD519" s="132"/>
      <c r="DE519" s="132"/>
      <c r="DH519" s="132"/>
      <c r="DR519" s="132"/>
      <c r="EB519" s="132"/>
      <c r="EL519" s="132"/>
      <c r="EV519" s="132"/>
      <c r="FF519" s="132"/>
      <c r="FP519" s="132"/>
      <c r="FZ519" s="132"/>
      <c r="GJ519" s="132"/>
      <c r="GT519" s="132"/>
      <c r="HD519" s="132"/>
      <c r="HN519" s="132"/>
      <c r="HX519" s="132"/>
      <c r="IH519" s="132"/>
      <c r="IR519" s="132"/>
      <c r="JB519" s="132"/>
      <c r="JL519" s="132"/>
      <c r="JV519" s="132"/>
      <c r="KF519" s="132"/>
      <c r="KP519" s="132"/>
      <c r="KZ519" s="132"/>
    </row>
    <row xmlns:x14ac="http://schemas.microsoft.com/office/spreadsheetml/2009/9/ac" r="520" s="3" customFormat="true" x14ac:dyDescent="0.25">
      <c r="A520" s="425"/>
      <c r="B520" s="132"/>
      <c r="L520" s="132"/>
      <c r="V520" s="132"/>
      <c r="AF520" s="132"/>
      <c r="AP520" s="132"/>
      <c r="AZ520" s="132"/>
      <c r="BJ520" s="132"/>
      <c r="BT520" s="132"/>
      <c r="CD520" s="132"/>
      <c r="CN520" s="132"/>
      <c r="CX520" s="132"/>
      <c r="CY520" s="132"/>
      <c r="CZ520" s="132"/>
      <c r="DA520" s="132"/>
      <c r="DB520" s="132"/>
      <c r="DC520" s="132"/>
      <c r="DD520" s="132"/>
      <c r="DE520" s="132"/>
      <c r="DH520" s="132"/>
      <c r="DR520" s="132"/>
      <c r="EB520" s="132"/>
      <c r="EL520" s="132"/>
      <c r="EV520" s="132"/>
      <c r="FF520" s="132"/>
      <c r="FP520" s="132"/>
      <c r="FZ520" s="132"/>
      <c r="GJ520" s="132"/>
      <c r="GT520" s="132"/>
      <c r="HD520" s="132"/>
      <c r="HN520" s="132"/>
      <c r="HX520" s="132"/>
      <c r="IH520" s="132"/>
      <c r="IR520" s="132"/>
      <c r="JB520" s="132"/>
      <c r="JL520" s="132"/>
      <c r="JV520" s="132"/>
      <c r="KF520" s="132"/>
      <c r="KP520" s="132"/>
      <c r="KZ520" s="132"/>
    </row>
    <row xmlns:x14ac="http://schemas.microsoft.com/office/spreadsheetml/2009/9/ac" r="521" s="3" customFormat="true" x14ac:dyDescent="0.25">
      <c r="A521" s="425"/>
      <c r="B521" s="132"/>
      <c r="L521" s="132"/>
      <c r="V521" s="132"/>
      <c r="AF521" s="132"/>
      <c r="AP521" s="132"/>
      <c r="AZ521" s="132"/>
      <c r="BJ521" s="132"/>
      <c r="BT521" s="132"/>
      <c r="CD521" s="132"/>
      <c r="CN521" s="132"/>
      <c r="CX521" s="132"/>
      <c r="CY521" s="132"/>
      <c r="CZ521" s="132"/>
      <c r="DA521" s="132"/>
      <c r="DB521" s="132"/>
      <c r="DC521" s="132"/>
      <c r="DD521" s="132"/>
      <c r="DE521" s="132"/>
      <c r="DH521" s="132"/>
      <c r="DR521" s="132"/>
      <c r="EB521" s="132"/>
      <c r="EL521" s="132"/>
      <c r="EV521" s="132"/>
      <c r="FF521" s="132"/>
      <c r="FP521" s="132"/>
      <c r="FZ521" s="132"/>
      <c r="GJ521" s="132"/>
      <c r="GT521" s="132"/>
      <c r="HD521" s="132"/>
      <c r="HN521" s="132"/>
      <c r="HX521" s="132"/>
      <c r="IH521" s="132"/>
      <c r="IR521" s="132"/>
      <c r="JB521" s="132"/>
      <c r="JL521" s="132"/>
      <c r="JV521" s="132"/>
      <c r="KF521" s="132"/>
      <c r="KP521" s="132"/>
      <c r="KZ521" s="132"/>
    </row>
    <row xmlns:x14ac="http://schemas.microsoft.com/office/spreadsheetml/2009/9/ac" r="522" s="3" customFormat="true" x14ac:dyDescent="0.25">
      <c r="A522" s="425"/>
      <c r="B522" s="132"/>
      <c r="L522" s="132"/>
      <c r="V522" s="132"/>
      <c r="AF522" s="132"/>
      <c r="AP522" s="132"/>
      <c r="AZ522" s="132"/>
      <c r="BJ522" s="132"/>
      <c r="BT522" s="132"/>
      <c r="CD522" s="132"/>
      <c r="CN522" s="132"/>
      <c r="CX522" s="132"/>
      <c r="CY522" s="132"/>
      <c r="CZ522" s="132"/>
      <c r="DA522" s="132"/>
      <c r="DB522" s="132"/>
      <c r="DC522" s="132"/>
      <c r="DD522" s="132"/>
      <c r="DE522" s="132"/>
      <c r="DH522" s="132"/>
      <c r="DR522" s="132"/>
      <c r="EB522" s="132"/>
      <c r="EL522" s="132"/>
      <c r="EV522" s="132"/>
      <c r="FF522" s="132"/>
      <c r="FP522" s="132"/>
      <c r="FZ522" s="132"/>
      <c r="GJ522" s="132"/>
      <c r="GT522" s="132"/>
      <c r="HD522" s="132"/>
      <c r="HN522" s="132"/>
      <c r="HX522" s="132"/>
      <c r="IH522" s="132"/>
      <c r="IR522" s="132"/>
      <c r="JB522" s="132"/>
      <c r="JL522" s="132"/>
      <c r="JV522" s="132"/>
      <c r="KF522" s="132"/>
      <c r="KP522" s="132"/>
      <c r="KZ522" s="132"/>
    </row>
    <row xmlns:x14ac="http://schemas.microsoft.com/office/spreadsheetml/2009/9/ac" r="523" s="3" customFormat="true" x14ac:dyDescent="0.25">
      <c r="A523" s="425"/>
      <c r="B523" s="132"/>
      <c r="L523" s="132"/>
      <c r="V523" s="132"/>
      <c r="AF523" s="132"/>
      <c r="AP523" s="132"/>
      <c r="AZ523" s="132"/>
      <c r="BJ523" s="132"/>
      <c r="BT523" s="132"/>
      <c r="CD523" s="132"/>
      <c r="CN523" s="132"/>
      <c r="CX523" s="132"/>
      <c r="CY523" s="132"/>
      <c r="CZ523" s="132"/>
      <c r="DA523" s="132"/>
      <c r="DB523" s="132"/>
      <c r="DC523" s="132"/>
      <c r="DD523" s="132"/>
      <c r="DE523" s="132"/>
      <c r="DH523" s="132"/>
      <c r="DR523" s="132"/>
      <c r="EB523" s="132"/>
      <c r="EL523" s="132"/>
      <c r="EV523" s="132"/>
      <c r="FF523" s="132"/>
      <c r="FP523" s="132"/>
      <c r="FZ523" s="132"/>
      <c r="GJ523" s="132"/>
      <c r="GT523" s="132"/>
      <c r="HD523" s="132"/>
      <c r="HN523" s="132"/>
      <c r="HX523" s="132"/>
      <c r="IH523" s="132"/>
      <c r="IR523" s="132"/>
      <c r="JB523" s="132"/>
      <c r="JL523" s="132"/>
      <c r="JV523" s="132"/>
      <c r="KF523" s="132"/>
      <c r="KP523" s="132"/>
      <c r="KZ523" s="132"/>
    </row>
    <row xmlns:x14ac="http://schemas.microsoft.com/office/spreadsheetml/2009/9/ac" r="524" s="3" customFormat="true" x14ac:dyDescent="0.25">
      <c r="A524" s="425"/>
      <c r="B524" s="132"/>
      <c r="L524" s="132"/>
      <c r="V524" s="132"/>
      <c r="AF524" s="132"/>
      <c r="AP524" s="132"/>
      <c r="AZ524" s="132"/>
      <c r="BJ524" s="132"/>
      <c r="BT524" s="132"/>
      <c r="CD524" s="132"/>
      <c r="CN524" s="132"/>
      <c r="CX524" s="132"/>
      <c r="CY524" s="132"/>
      <c r="CZ524" s="132"/>
      <c r="DA524" s="132"/>
      <c r="DB524" s="132"/>
      <c r="DC524" s="132"/>
      <c r="DD524" s="132"/>
      <c r="DE524" s="132"/>
      <c r="DH524" s="132"/>
      <c r="DR524" s="132"/>
      <c r="EB524" s="132"/>
      <c r="EL524" s="132"/>
      <c r="EV524" s="132"/>
      <c r="FF524" s="132"/>
      <c r="FP524" s="132"/>
      <c r="FZ524" s="132"/>
      <c r="GJ524" s="132"/>
      <c r="GT524" s="132"/>
      <c r="HD524" s="132"/>
      <c r="HN524" s="132"/>
      <c r="HX524" s="132"/>
      <c r="IH524" s="132"/>
      <c r="IR524" s="132"/>
      <c r="JB524" s="132"/>
      <c r="JL524" s="132"/>
      <c r="JV524" s="132"/>
      <c r="KF524" s="132"/>
      <c r="KP524" s="132"/>
      <c r="KZ524" s="132"/>
    </row>
    <row xmlns:x14ac="http://schemas.microsoft.com/office/spreadsheetml/2009/9/ac" r="525" s="3" customFormat="true" x14ac:dyDescent="0.25">
      <c r="A525" s="425"/>
      <c r="B525" s="132"/>
      <c r="L525" s="132"/>
      <c r="V525" s="132"/>
      <c r="AF525" s="132"/>
      <c r="AP525" s="132"/>
      <c r="AZ525" s="132"/>
      <c r="BJ525" s="132"/>
      <c r="BT525" s="132"/>
      <c r="CD525" s="132"/>
      <c r="CN525" s="132"/>
      <c r="CX525" s="132"/>
      <c r="CY525" s="132"/>
      <c r="CZ525" s="132"/>
      <c r="DA525" s="132"/>
      <c r="DB525" s="132"/>
      <c r="DC525" s="132"/>
      <c r="DD525" s="132"/>
      <c r="DE525" s="132"/>
      <c r="DH525" s="132"/>
      <c r="DR525" s="132"/>
      <c r="EB525" s="132"/>
      <c r="EL525" s="132"/>
      <c r="EV525" s="132"/>
      <c r="FF525" s="132"/>
      <c r="FP525" s="132"/>
      <c r="FZ525" s="132"/>
      <c r="GJ525" s="132"/>
      <c r="GT525" s="132"/>
      <c r="HD525" s="132"/>
      <c r="HN525" s="132"/>
      <c r="HX525" s="132"/>
      <c r="IH525" s="132"/>
      <c r="IR525" s="132"/>
      <c r="JB525" s="132"/>
      <c r="JL525" s="132"/>
      <c r="JV525" s="132"/>
      <c r="KF525" s="132"/>
      <c r="KP525" s="132"/>
      <c r="KZ525" s="132"/>
    </row>
    <row xmlns:x14ac="http://schemas.microsoft.com/office/spreadsheetml/2009/9/ac" r="526" s="3" customFormat="true" x14ac:dyDescent="0.25">
      <c r="A526" s="425"/>
      <c r="B526" s="132"/>
      <c r="L526" s="132"/>
      <c r="V526" s="132"/>
      <c r="AF526" s="132"/>
      <c r="AP526" s="132"/>
      <c r="AZ526" s="132"/>
      <c r="BJ526" s="132"/>
      <c r="BT526" s="132"/>
      <c r="CD526" s="132"/>
      <c r="CN526" s="132"/>
      <c r="CX526" s="132"/>
      <c r="CY526" s="132"/>
      <c r="CZ526" s="132"/>
      <c r="DA526" s="132"/>
      <c r="DB526" s="132"/>
      <c r="DC526" s="132"/>
      <c r="DD526" s="132"/>
      <c r="DE526" s="132"/>
      <c r="DH526" s="132"/>
      <c r="DR526" s="132"/>
      <c r="EB526" s="132"/>
      <c r="EL526" s="132"/>
      <c r="EV526" s="132"/>
      <c r="FF526" s="132"/>
      <c r="FP526" s="132"/>
      <c r="FZ526" s="132"/>
      <c r="GJ526" s="132"/>
      <c r="GT526" s="132"/>
      <c r="HD526" s="132"/>
      <c r="HN526" s="132"/>
      <c r="HX526" s="132"/>
      <c r="IH526" s="132"/>
      <c r="IR526" s="132"/>
      <c r="JB526" s="132"/>
      <c r="JL526" s="132"/>
      <c r="JV526" s="132"/>
      <c r="KF526" s="132"/>
      <c r="KP526" s="132"/>
      <c r="KZ526" s="132"/>
    </row>
    <row xmlns:x14ac="http://schemas.microsoft.com/office/spreadsheetml/2009/9/ac" r="527" s="3" customFormat="true" x14ac:dyDescent="0.25">
      <c r="A527" s="425"/>
      <c r="B527" s="132"/>
      <c r="L527" s="132"/>
      <c r="V527" s="132"/>
      <c r="AF527" s="132"/>
      <c r="AP527" s="132"/>
      <c r="AZ527" s="132"/>
      <c r="BJ527" s="132"/>
      <c r="BT527" s="132"/>
      <c r="CD527" s="132"/>
      <c r="CN527" s="132"/>
      <c r="CX527" s="132"/>
      <c r="CY527" s="132"/>
      <c r="CZ527" s="132"/>
      <c r="DA527" s="132"/>
      <c r="DB527" s="132"/>
      <c r="DC527" s="132"/>
      <c r="DD527" s="132"/>
      <c r="DE527" s="132"/>
      <c r="DH527" s="132"/>
      <c r="DR527" s="132"/>
      <c r="EB527" s="132"/>
      <c r="EL527" s="132"/>
      <c r="EV527" s="132"/>
      <c r="FF527" s="132"/>
      <c r="FP527" s="132"/>
      <c r="FZ527" s="132"/>
      <c r="GJ527" s="132"/>
      <c r="GT527" s="132"/>
      <c r="HD527" s="132"/>
      <c r="HN527" s="132"/>
      <c r="HX527" s="132"/>
      <c r="IH527" s="132"/>
      <c r="IR527" s="132"/>
      <c r="JB527" s="132"/>
      <c r="JL527" s="132"/>
      <c r="JV527" s="132"/>
      <c r="KF527" s="132"/>
      <c r="KP527" s="132"/>
      <c r="KZ527" s="132"/>
    </row>
    <row xmlns:x14ac="http://schemas.microsoft.com/office/spreadsheetml/2009/9/ac" r="528" s="3" customFormat="true" x14ac:dyDescent="0.25">
      <c r="A528" s="425"/>
      <c r="B528" s="132"/>
      <c r="L528" s="132"/>
      <c r="V528" s="132"/>
      <c r="AF528" s="132"/>
      <c r="AP528" s="132"/>
      <c r="AZ528" s="132"/>
      <c r="BJ528" s="132"/>
      <c r="BT528" s="132"/>
      <c r="CD528" s="132"/>
      <c r="CN528" s="132"/>
      <c r="CX528" s="132"/>
      <c r="CY528" s="132"/>
      <c r="CZ528" s="132"/>
      <c r="DA528" s="132"/>
      <c r="DB528" s="132"/>
      <c r="DC528" s="132"/>
      <c r="DD528" s="132"/>
      <c r="DE528" s="132"/>
      <c r="DH528" s="132"/>
      <c r="DR528" s="132"/>
      <c r="EB528" s="132"/>
      <c r="EL528" s="132"/>
      <c r="EV528" s="132"/>
      <c r="FF528" s="132"/>
      <c r="FP528" s="132"/>
      <c r="FZ528" s="132"/>
      <c r="GJ528" s="132"/>
      <c r="GT528" s="132"/>
      <c r="HD528" s="132"/>
      <c r="HN528" s="132"/>
      <c r="HX528" s="132"/>
      <c r="IH528" s="132"/>
      <c r="IR528" s="132"/>
      <c r="JB528" s="132"/>
      <c r="JL528" s="132"/>
      <c r="JV528" s="132"/>
      <c r="KF528" s="132"/>
      <c r="KP528" s="132"/>
      <c r="KZ528" s="132"/>
    </row>
    <row xmlns:x14ac="http://schemas.microsoft.com/office/spreadsheetml/2009/9/ac" r="529" s="3" customFormat="true" x14ac:dyDescent="0.25">
      <c r="A529" s="425"/>
      <c r="B529" s="132"/>
      <c r="L529" s="132"/>
      <c r="V529" s="132"/>
      <c r="AF529" s="132"/>
      <c r="AP529" s="132"/>
      <c r="AZ529" s="132"/>
      <c r="BJ529" s="132"/>
      <c r="BT529" s="132"/>
      <c r="CD529" s="132"/>
      <c r="CN529" s="132"/>
      <c r="CX529" s="132"/>
      <c r="CY529" s="132"/>
      <c r="CZ529" s="132"/>
      <c r="DA529" s="132"/>
      <c r="DB529" s="132"/>
      <c r="DC529" s="132"/>
      <c r="DD529" s="132"/>
      <c r="DE529" s="132"/>
      <c r="DH529" s="132"/>
      <c r="DR529" s="132"/>
      <c r="EB529" s="132"/>
      <c r="EL529" s="132"/>
      <c r="EV529" s="132"/>
      <c r="FF529" s="132"/>
      <c r="FP529" s="132"/>
      <c r="FZ529" s="132"/>
      <c r="GJ529" s="132"/>
      <c r="GT529" s="132"/>
      <c r="HD529" s="132"/>
      <c r="HN529" s="132"/>
      <c r="HX529" s="132"/>
      <c r="IH529" s="132"/>
      <c r="IR529" s="132"/>
      <c r="JB529" s="132"/>
      <c r="JL529" s="132"/>
      <c r="JV529" s="132"/>
      <c r="KF529" s="132"/>
      <c r="KP529" s="132"/>
      <c r="KZ529" s="132"/>
    </row>
    <row xmlns:x14ac="http://schemas.microsoft.com/office/spreadsheetml/2009/9/ac" r="530" s="3" customFormat="true" x14ac:dyDescent="0.25">
      <c r="A530" s="425"/>
      <c r="B530" s="132"/>
      <c r="L530" s="132"/>
      <c r="V530" s="132"/>
      <c r="AF530" s="132"/>
      <c r="AP530" s="132"/>
      <c r="AZ530" s="132"/>
      <c r="BJ530" s="132"/>
      <c r="BT530" s="132"/>
      <c r="CD530" s="132"/>
      <c r="CN530" s="132"/>
      <c r="CX530" s="132"/>
      <c r="CY530" s="132"/>
      <c r="CZ530" s="132"/>
      <c r="DA530" s="132"/>
      <c r="DB530" s="132"/>
      <c r="DC530" s="132"/>
      <c r="DD530" s="132"/>
      <c r="DE530" s="132"/>
      <c r="DH530" s="132"/>
      <c r="DR530" s="132"/>
      <c r="EB530" s="132"/>
      <c r="EL530" s="132"/>
      <c r="EV530" s="132"/>
      <c r="FF530" s="132"/>
      <c r="FP530" s="132"/>
      <c r="FZ530" s="132"/>
      <c r="GJ530" s="132"/>
      <c r="GT530" s="132"/>
      <c r="HD530" s="132"/>
      <c r="HN530" s="132"/>
      <c r="HX530" s="132"/>
      <c r="IH530" s="132"/>
      <c r="IR530" s="132"/>
      <c r="JB530" s="132"/>
      <c r="JL530" s="132"/>
      <c r="JV530" s="132"/>
      <c r="KF530" s="132"/>
      <c r="KP530" s="132"/>
      <c r="KZ530" s="132"/>
    </row>
    <row xmlns:x14ac="http://schemas.microsoft.com/office/spreadsheetml/2009/9/ac" r="531" s="3" customFormat="true" x14ac:dyDescent="0.25">
      <c r="A531" s="425"/>
      <c r="B531" s="132"/>
      <c r="L531" s="132"/>
      <c r="V531" s="132"/>
      <c r="AF531" s="132"/>
      <c r="AP531" s="132"/>
      <c r="AZ531" s="132"/>
      <c r="BJ531" s="132"/>
      <c r="BT531" s="132"/>
      <c r="CD531" s="132"/>
      <c r="CN531" s="132"/>
      <c r="CX531" s="132"/>
      <c r="CY531" s="132"/>
      <c r="CZ531" s="132"/>
      <c r="DA531" s="132"/>
      <c r="DB531" s="132"/>
      <c r="DC531" s="132"/>
      <c r="DD531" s="132"/>
      <c r="DE531" s="132"/>
      <c r="DH531" s="132"/>
      <c r="DR531" s="132"/>
      <c r="EB531" s="132"/>
      <c r="EL531" s="132"/>
      <c r="EV531" s="132"/>
      <c r="FF531" s="132"/>
      <c r="FP531" s="132"/>
      <c r="FZ531" s="132"/>
      <c r="GJ531" s="132"/>
      <c r="GT531" s="132"/>
      <c r="HD531" s="132"/>
      <c r="HN531" s="132"/>
      <c r="HX531" s="132"/>
      <c r="IH531" s="132"/>
      <c r="IR531" s="132"/>
      <c r="JB531" s="132"/>
      <c r="JL531" s="132"/>
      <c r="JV531" s="132"/>
      <c r="KF531" s="132"/>
      <c r="KP531" s="132"/>
      <c r="KZ531" s="132"/>
    </row>
    <row xmlns:x14ac="http://schemas.microsoft.com/office/spreadsheetml/2009/9/ac" r="532" s="3" customFormat="true" x14ac:dyDescent="0.25">
      <c r="A532" s="425"/>
      <c r="B532" s="132"/>
      <c r="L532" s="132"/>
      <c r="V532" s="132"/>
      <c r="AF532" s="132"/>
      <c r="AP532" s="132"/>
      <c r="AZ532" s="132"/>
      <c r="BJ532" s="132"/>
      <c r="BT532" s="132"/>
      <c r="CD532" s="132"/>
      <c r="CN532" s="132"/>
      <c r="CX532" s="132"/>
      <c r="CY532" s="132"/>
      <c r="CZ532" s="132"/>
      <c r="DA532" s="132"/>
      <c r="DB532" s="132"/>
      <c r="DC532" s="132"/>
      <c r="DD532" s="132"/>
      <c r="DE532" s="132"/>
      <c r="DH532" s="132"/>
      <c r="DR532" s="132"/>
      <c r="EB532" s="132"/>
      <c r="EL532" s="132"/>
      <c r="EV532" s="132"/>
      <c r="FF532" s="132"/>
      <c r="FP532" s="132"/>
      <c r="FZ532" s="132"/>
      <c r="GJ532" s="132"/>
      <c r="GT532" s="132"/>
      <c r="HD532" s="132"/>
      <c r="HN532" s="132"/>
      <c r="HX532" s="132"/>
      <c r="IH532" s="132"/>
      <c r="IR532" s="132"/>
      <c r="JB532" s="132"/>
      <c r="JL532" s="132"/>
      <c r="JV532" s="132"/>
      <c r="KF532" s="132"/>
      <c r="KP532" s="132"/>
      <c r="KZ532" s="132"/>
    </row>
    <row xmlns:x14ac="http://schemas.microsoft.com/office/spreadsheetml/2009/9/ac" r="533" s="3" customFormat="true" x14ac:dyDescent="0.25">
      <c r="A533" s="425"/>
      <c r="B533" s="132"/>
      <c r="L533" s="132"/>
      <c r="V533" s="132"/>
      <c r="AF533" s="132"/>
      <c r="AP533" s="132"/>
      <c r="AZ533" s="132"/>
      <c r="BJ533" s="132"/>
      <c r="BT533" s="132"/>
      <c r="CD533" s="132"/>
      <c r="CN533" s="132"/>
      <c r="CX533" s="132"/>
      <c r="CY533" s="132"/>
      <c r="CZ533" s="132"/>
      <c r="DA533" s="132"/>
      <c r="DB533" s="132"/>
      <c r="DC533" s="132"/>
      <c r="DD533" s="132"/>
      <c r="DE533" s="132"/>
      <c r="DH533" s="132"/>
      <c r="DR533" s="132"/>
      <c r="EB533" s="132"/>
      <c r="EL533" s="132"/>
      <c r="EV533" s="132"/>
      <c r="FF533" s="132"/>
      <c r="FP533" s="132"/>
      <c r="FZ533" s="132"/>
      <c r="GJ533" s="132"/>
      <c r="GT533" s="132"/>
      <c r="HD533" s="132"/>
      <c r="HN533" s="132"/>
      <c r="HX533" s="132"/>
      <c r="IH533" s="132"/>
      <c r="IR533" s="132"/>
      <c r="JB533" s="132"/>
      <c r="JL533" s="132"/>
      <c r="JV533" s="132"/>
      <c r="KF533" s="132"/>
      <c r="KP533" s="132"/>
      <c r="KZ533" s="132"/>
    </row>
    <row xmlns:x14ac="http://schemas.microsoft.com/office/spreadsheetml/2009/9/ac" r="534" s="3" customFormat="true" x14ac:dyDescent="0.25">
      <c r="A534" s="425"/>
      <c r="B534" s="132"/>
      <c r="L534" s="132"/>
      <c r="V534" s="132"/>
      <c r="AF534" s="132"/>
      <c r="AP534" s="132"/>
      <c r="AZ534" s="132"/>
      <c r="BJ534" s="132"/>
      <c r="BT534" s="132"/>
      <c r="CD534" s="132"/>
      <c r="CN534" s="132"/>
      <c r="CX534" s="132"/>
      <c r="CY534" s="132"/>
      <c r="CZ534" s="132"/>
      <c r="DA534" s="132"/>
      <c r="DB534" s="132"/>
      <c r="DC534" s="132"/>
      <c r="DD534" s="132"/>
      <c r="DE534" s="132"/>
      <c r="DH534" s="132"/>
      <c r="DR534" s="132"/>
      <c r="EB534" s="132"/>
      <c r="EL534" s="132"/>
      <c r="EV534" s="132"/>
      <c r="FF534" s="132"/>
      <c r="FP534" s="132"/>
      <c r="FZ534" s="132"/>
      <c r="GJ534" s="132"/>
      <c r="GT534" s="132"/>
      <c r="HD534" s="132"/>
      <c r="HN534" s="132"/>
      <c r="HX534" s="132"/>
      <c r="IH534" s="132"/>
      <c r="IR534" s="132"/>
      <c r="JB534" s="132"/>
      <c r="JL534" s="132"/>
      <c r="JV534" s="132"/>
      <c r="KF534" s="132"/>
      <c r="KP534" s="132"/>
      <c r="KZ534" s="132"/>
    </row>
    <row xmlns:x14ac="http://schemas.microsoft.com/office/spreadsheetml/2009/9/ac" r="535" s="3" customFormat="true" x14ac:dyDescent="0.25">
      <c r="A535" s="425"/>
      <c r="B535" s="132"/>
      <c r="L535" s="132"/>
      <c r="V535" s="132"/>
      <c r="AF535" s="132"/>
      <c r="AP535" s="132"/>
      <c r="AZ535" s="132"/>
      <c r="BJ535" s="132"/>
      <c r="BT535" s="132"/>
      <c r="CD535" s="132"/>
      <c r="CN535" s="132"/>
      <c r="CX535" s="132"/>
      <c r="CY535" s="132"/>
      <c r="CZ535" s="132"/>
      <c r="DA535" s="132"/>
      <c r="DB535" s="132"/>
      <c r="DC535" s="132"/>
      <c r="DD535" s="132"/>
      <c r="DE535" s="132"/>
      <c r="DH535" s="132"/>
      <c r="DR535" s="132"/>
      <c r="EB535" s="132"/>
      <c r="EL535" s="132"/>
      <c r="EV535" s="132"/>
      <c r="FF535" s="132"/>
      <c r="FP535" s="132"/>
      <c r="FZ535" s="132"/>
      <c r="GJ535" s="132"/>
      <c r="GT535" s="132"/>
      <c r="HD535" s="132"/>
      <c r="HN535" s="132"/>
      <c r="HX535" s="132"/>
      <c r="IH535" s="132"/>
      <c r="IR535" s="132"/>
      <c r="JB535" s="132"/>
      <c r="JL535" s="132"/>
      <c r="JV535" s="132"/>
      <c r="KF535" s="132"/>
      <c r="KP535" s="132"/>
      <c r="KZ535" s="132"/>
    </row>
    <row xmlns:x14ac="http://schemas.microsoft.com/office/spreadsheetml/2009/9/ac" r="536" s="3" customFormat="true" x14ac:dyDescent="0.25">
      <c r="A536" s="425"/>
      <c r="B536" s="132"/>
      <c r="L536" s="132"/>
      <c r="V536" s="132"/>
      <c r="AF536" s="132"/>
      <c r="AP536" s="132"/>
      <c r="AZ536" s="132"/>
      <c r="BJ536" s="132"/>
      <c r="BT536" s="132"/>
      <c r="CD536" s="132"/>
      <c r="CN536" s="132"/>
      <c r="CX536" s="132"/>
      <c r="CY536" s="132"/>
      <c r="CZ536" s="132"/>
      <c r="DA536" s="132"/>
      <c r="DB536" s="132"/>
      <c r="DC536" s="132"/>
      <c r="DD536" s="132"/>
      <c r="DE536" s="132"/>
      <c r="DH536" s="132"/>
      <c r="DR536" s="132"/>
      <c r="EB536" s="132"/>
      <c r="EL536" s="132"/>
      <c r="EV536" s="132"/>
      <c r="FF536" s="132"/>
      <c r="FP536" s="132"/>
      <c r="FZ536" s="132"/>
      <c r="GJ536" s="132"/>
      <c r="GT536" s="132"/>
      <c r="HD536" s="132"/>
      <c r="HN536" s="132"/>
      <c r="HX536" s="132"/>
      <c r="IH536" s="132"/>
      <c r="IR536" s="132"/>
      <c r="JB536" s="132"/>
      <c r="JL536" s="132"/>
      <c r="JV536" s="132"/>
      <c r="KF536" s="132"/>
      <c r="KP536" s="132"/>
      <c r="KZ536" s="132"/>
    </row>
    <row xmlns:x14ac="http://schemas.microsoft.com/office/spreadsheetml/2009/9/ac" r="537" s="3" customFormat="true" x14ac:dyDescent="0.25">
      <c r="A537" s="425"/>
      <c r="B537" s="132"/>
      <c r="L537" s="132"/>
      <c r="V537" s="132"/>
      <c r="AF537" s="132"/>
      <c r="AP537" s="132"/>
      <c r="AZ537" s="132"/>
      <c r="BJ537" s="132"/>
      <c r="BT537" s="132"/>
      <c r="CD537" s="132"/>
      <c r="CN537" s="132"/>
      <c r="CX537" s="132"/>
      <c r="CY537" s="132"/>
      <c r="CZ537" s="132"/>
      <c r="DA537" s="132"/>
      <c r="DB537" s="132"/>
      <c r="DC537" s="132"/>
      <c r="DD537" s="132"/>
      <c r="DE537" s="132"/>
      <c r="DH537" s="132"/>
      <c r="DR537" s="132"/>
      <c r="EB537" s="132"/>
      <c r="EL537" s="132"/>
      <c r="EV537" s="132"/>
      <c r="FF537" s="132"/>
      <c r="FP537" s="132"/>
      <c r="FZ537" s="132"/>
      <c r="GJ537" s="132"/>
      <c r="GT537" s="132"/>
      <c r="HD537" s="132"/>
      <c r="HN537" s="132"/>
      <c r="HX537" s="132"/>
      <c r="IH537" s="132"/>
      <c r="IR537" s="132"/>
      <c r="JB537" s="132"/>
      <c r="JL537" s="132"/>
      <c r="JV537" s="132"/>
      <c r="KF537" s="132"/>
      <c r="KP537" s="132"/>
      <c r="KZ537" s="132"/>
    </row>
    <row xmlns:x14ac="http://schemas.microsoft.com/office/spreadsheetml/2009/9/ac" r="538" s="3" customFormat="true" x14ac:dyDescent="0.25">
      <c r="A538" s="425"/>
      <c r="B538" s="132"/>
      <c r="L538" s="132"/>
      <c r="V538" s="132"/>
      <c r="AF538" s="132"/>
      <c r="AP538" s="132"/>
      <c r="AZ538" s="132"/>
      <c r="BJ538" s="132"/>
      <c r="BT538" s="132"/>
      <c r="CD538" s="132"/>
      <c r="CN538" s="132"/>
      <c r="CX538" s="132"/>
      <c r="CY538" s="132"/>
      <c r="CZ538" s="132"/>
      <c r="DA538" s="132"/>
      <c r="DB538" s="132"/>
      <c r="DC538" s="132"/>
      <c r="DD538" s="132"/>
      <c r="DE538" s="132"/>
      <c r="DH538" s="132"/>
      <c r="DR538" s="132"/>
      <c r="EB538" s="132"/>
      <c r="EL538" s="132"/>
      <c r="EV538" s="132"/>
      <c r="FF538" s="132"/>
      <c r="FP538" s="132"/>
      <c r="FZ538" s="132"/>
      <c r="GJ538" s="132"/>
      <c r="GT538" s="132"/>
      <c r="HD538" s="132"/>
      <c r="HN538" s="132"/>
      <c r="HX538" s="132"/>
      <c r="IH538" s="132"/>
      <c r="IR538" s="132"/>
      <c r="JB538" s="132"/>
      <c r="JL538" s="132"/>
      <c r="JV538" s="132"/>
      <c r="KF538" s="132"/>
      <c r="KP538" s="132"/>
      <c r="KZ538" s="132"/>
    </row>
    <row xmlns:x14ac="http://schemas.microsoft.com/office/spreadsheetml/2009/9/ac" r="539" s="3" customFormat="true" x14ac:dyDescent="0.25">
      <c r="A539" s="425"/>
      <c r="B539" s="132"/>
      <c r="L539" s="132"/>
      <c r="V539" s="132"/>
      <c r="AF539" s="132"/>
      <c r="AP539" s="132"/>
      <c r="AZ539" s="132"/>
      <c r="BJ539" s="132"/>
      <c r="BT539" s="132"/>
      <c r="CD539" s="132"/>
      <c r="CN539" s="132"/>
      <c r="CX539" s="132"/>
      <c r="CY539" s="132"/>
      <c r="CZ539" s="132"/>
      <c r="DA539" s="132"/>
      <c r="DB539" s="132"/>
      <c r="DC539" s="132"/>
      <c r="DD539" s="132"/>
      <c r="DE539" s="132"/>
      <c r="DH539" s="132"/>
      <c r="DR539" s="132"/>
      <c r="EB539" s="132"/>
      <c r="EL539" s="132"/>
      <c r="EV539" s="132"/>
      <c r="FF539" s="132"/>
      <c r="FP539" s="132"/>
      <c r="FZ539" s="132"/>
      <c r="GJ539" s="132"/>
      <c r="GT539" s="132"/>
      <c r="HD539" s="132"/>
      <c r="HN539" s="132"/>
      <c r="HX539" s="132"/>
      <c r="IH539" s="132"/>
      <c r="IR539" s="132"/>
      <c r="JB539" s="132"/>
      <c r="JL539" s="132"/>
      <c r="JV539" s="132"/>
      <c r="KF539" s="132"/>
      <c r="KP539" s="132"/>
      <c r="KZ539" s="132"/>
    </row>
    <row xmlns:x14ac="http://schemas.microsoft.com/office/spreadsheetml/2009/9/ac" r="540" s="3" customFormat="true" x14ac:dyDescent="0.25">
      <c r="A540" s="425"/>
      <c r="B540" s="132"/>
      <c r="L540" s="132"/>
      <c r="V540" s="132"/>
      <c r="AF540" s="132"/>
      <c r="AP540" s="132"/>
      <c r="AZ540" s="132"/>
      <c r="BJ540" s="132"/>
      <c r="BT540" s="132"/>
      <c r="CD540" s="132"/>
      <c r="CN540" s="132"/>
      <c r="CX540" s="132"/>
      <c r="CY540" s="132"/>
      <c r="CZ540" s="132"/>
      <c r="DA540" s="132"/>
      <c r="DB540" s="132"/>
      <c r="DC540" s="132"/>
      <c r="DD540" s="132"/>
      <c r="DE540" s="132"/>
      <c r="DH540" s="132"/>
      <c r="DR540" s="132"/>
      <c r="EB540" s="132"/>
      <c r="EL540" s="132"/>
      <c r="EV540" s="132"/>
      <c r="FF540" s="132"/>
      <c r="FP540" s="132"/>
      <c r="FZ540" s="132"/>
      <c r="GJ540" s="132"/>
      <c r="GT540" s="132"/>
      <c r="HD540" s="132"/>
      <c r="HN540" s="132"/>
      <c r="HX540" s="132"/>
      <c r="IH540" s="132"/>
      <c r="IR540" s="132"/>
      <c r="JB540" s="132"/>
      <c r="JL540" s="132"/>
      <c r="JV540" s="132"/>
      <c r="KF540" s="132"/>
      <c r="KP540" s="132"/>
      <c r="KZ540" s="132"/>
    </row>
    <row xmlns:x14ac="http://schemas.microsoft.com/office/spreadsheetml/2009/9/ac" r="541" s="3" customFormat="true" x14ac:dyDescent="0.25">
      <c r="A541" s="425"/>
      <c r="B541" s="132"/>
      <c r="L541" s="132"/>
      <c r="V541" s="132"/>
      <c r="AF541" s="132"/>
      <c r="AP541" s="132"/>
      <c r="AZ541" s="132"/>
      <c r="BJ541" s="132"/>
      <c r="BT541" s="132"/>
      <c r="CD541" s="132"/>
      <c r="CN541" s="132"/>
      <c r="CX541" s="132"/>
      <c r="CY541" s="132"/>
      <c r="CZ541" s="132"/>
      <c r="DA541" s="132"/>
      <c r="DB541" s="132"/>
      <c r="DC541" s="132"/>
      <c r="DD541" s="132"/>
      <c r="DE541" s="132"/>
      <c r="DH541" s="132"/>
      <c r="DR541" s="132"/>
      <c r="EB541" s="132"/>
      <c r="EL541" s="132"/>
      <c r="EV541" s="132"/>
      <c r="FF541" s="132"/>
      <c r="FP541" s="132"/>
      <c r="FZ541" s="132"/>
      <c r="GJ541" s="132"/>
      <c r="GT541" s="132"/>
      <c r="HD541" s="132"/>
      <c r="HN541" s="132"/>
      <c r="HX541" s="132"/>
      <c r="IH541" s="132"/>
      <c r="IR541" s="132"/>
      <c r="JB541" s="132"/>
      <c r="JL541" s="132"/>
      <c r="JV541" s="132"/>
      <c r="KF541" s="132"/>
      <c r="KP541" s="132"/>
      <c r="KZ541" s="132"/>
    </row>
    <row xmlns:x14ac="http://schemas.microsoft.com/office/spreadsheetml/2009/9/ac" r="542" s="3" customFormat="true" x14ac:dyDescent="0.25">
      <c r="A542" s="425"/>
      <c r="B542" s="132"/>
      <c r="L542" s="132"/>
      <c r="V542" s="132"/>
      <c r="AF542" s="132"/>
      <c r="AP542" s="132"/>
      <c r="AZ542" s="132"/>
      <c r="BJ542" s="132"/>
      <c r="BT542" s="132"/>
      <c r="CD542" s="132"/>
      <c r="CN542" s="132"/>
      <c r="CX542" s="132"/>
      <c r="CY542" s="132"/>
      <c r="CZ542" s="132"/>
      <c r="DA542" s="132"/>
      <c r="DB542" s="132"/>
      <c r="DC542" s="132"/>
      <c r="DD542" s="132"/>
      <c r="DE542" s="132"/>
      <c r="DH542" s="132"/>
      <c r="DR542" s="132"/>
      <c r="EB542" s="132"/>
      <c r="EL542" s="132"/>
      <c r="EV542" s="132"/>
      <c r="FF542" s="132"/>
      <c r="FP542" s="132"/>
      <c r="FZ542" s="132"/>
      <c r="GJ542" s="132"/>
      <c r="GT542" s="132"/>
      <c r="HD542" s="132"/>
      <c r="HN542" s="132"/>
      <c r="HX542" s="132"/>
      <c r="IH542" s="132"/>
      <c r="IR542" s="132"/>
      <c r="JB542" s="132"/>
      <c r="JL542" s="132"/>
      <c r="JV542" s="132"/>
      <c r="KF542" s="132"/>
      <c r="KP542" s="132"/>
      <c r="KZ542" s="132"/>
    </row>
    <row xmlns:x14ac="http://schemas.microsoft.com/office/spreadsheetml/2009/9/ac" r="543" s="3" customFormat="true" x14ac:dyDescent="0.25">
      <c r="A543" s="425"/>
      <c r="B543" s="132"/>
      <c r="L543" s="132"/>
      <c r="V543" s="132"/>
      <c r="AF543" s="132"/>
      <c r="AP543" s="132"/>
      <c r="AZ543" s="132"/>
      <c r="BJ543" s="132"/>
      <c r="BT543" s="132"/>
      <c r="CD543" s="132"/>
      <c r="CN543" s="132"/>
      <c r="CX543" s="132"/>
      <c r="CY543" s="132"/>
      <c r="CZ543" s="132"/>
      <c r="DA543" s="132"/>
      <c r="DB543" s="132"/>
      <c r="DC543" s="132"/>
      <c r="DD543" s="132"/>
      <c r="DE543" s="132"/>
      <c r="DH543" s="132"/>
      <c r="DR543" s="132"/>
      <c r="EB543" s="132"/>
      <c r="EL543" s="132"/>
      <c r="EV543" s="132"/>
      <c r="FF543" s="132"/>
      <c r="FP543" s="132"/>
      <c r="FZ543" s="132"/>
      <c r="GJ543" s="132"/>
      <c r="GT543" s="132"/>
      <c r="HD543" s="132"/>
      <c r="HN543" s="132"/>
      <c r="HX543" s="132"/>
      <c r="IH543" s="132"/>
      <c r="IR543" s="132"/>
      <c r="JB543" s="132"/>
      <c r="JL543" s="132"/>
      <c r="JV543" s="132"/>
      <c r="KF543" s="132"/>
      <c r="KP543" s="132"/>
      <c r="KZ543" s="132"/>
    </row>
    <row xmlns:x14ac="http://schemas.microsoft.com/office/spreadsheetml/2009/9/ac" r="544" s="3" customFormat="true" x14ac:dyDescent="0.25">
      <c r="A544" s="425"/>
      <c r="B544" s="132"/>
      <c r="L544" s="132"/>
      <c r="V544" s="132"/>
      <c r="AF544" s="132"/>
      <c r="AP544" s="132"/>
      <c r="AZ544" s="132"/>
      <c r="BJ544" s="132"/>
      <c r="BT544" s="132"/>
      <c r="CD544" s="132"/>
      <c r="CN544" s="132"/>
      <c r="CX544" s="132"/>
      <c r="CY544" s="132"/>
      <c r="CZ544" s="132"/>
      <c r="DA544" s="132"/>
      <c r="DB544" s="132"/>
      <c r="DC544" s="132"/>
      <c r="DD544" s="132"/>
      <c r="DE544" s="132"/>
      <c r="DH544" s="132"/>
      <c r="DR544" s="132"/>
      <c r="EB544" s="132"/>
      <c r="EL544" s="132"/>
      <c r="EV544" s="132"/>
      <c r="FF544" s="132"/>
      <c r="FP544" s="132"/>
      <c r="FZ544" s="132"/>
      <c r="GJ544" s="132"/>
      <c r="GT544" s="132"/>
      <c r="HD544" s="132"/>
      <c r="HN544" s="132"/>
      <c r="HX544" s="132"/>
      <c r="IH544" s="132"/>
      <c r="IR544" s="132"/>
      <c r="JB544" s="132"/>
      <c r="JL544" s="132"/>
      <c r="JV544" s="132"/>
      <c r="KF544" s="132"/>
      <c r="KP544" s="132"/>
      <c r="KZ544" s="132"/>
    </row>
    <row xmlns:x14ac="http://schemas.microsoft.com/office/spreadsheetml/2009/9/ac" r="545" s="3" customFormat="true" x14ac:dyDescent="0.25">
      <c r="A545" s="425"/>
      <c r="B545" s="132"/>
      <c r="L545" s="132"/>
      <c r="V545" s="132"/>
      <c r="AF545" s="132"/>
      <c r="AP545" s="132"/>
      <c r="AZ545" s="132"/>
      <c r="BJ545" s="132"/>
      <c r="BT545" s="132"/>
      <c r="CD545" s="132"/>
      <c r="CN545" s="132"/>
      <c r="CX545" s="132"/>
      <c r="CY545" s="132"/>
      <c r="CZ545" s="132"/>
      <c r="DA545" s="132"/>
      <c r="DB545" s="132"/>
      <c r="DC545" s="132"/>
      <c r="DD545" s="132"/>
      <c r="DE545" s="132"/>
      <c r="DH545" s="132"/>
      <c r="DR545" s="132"/>
      <c r="EB545" s="132"/>
      <c r="EL545" s="132"/>
      <c r="EV545" s="132"/>
      <c r="FF545" s="132"/>
      <c r="FP545" s="132"/>
      <c r="FZ545" s="132"/>
      <c r="GJ545" s="132"/>
      <c r="GT545" s="132"/>
      <c r="HD545" s="132"/>
      <c r="HN545" s="132"/>
      <c r="HX545" s="132"/>
      <c r="IH545" s="132"/>
      <c r="IR545" s="132"/>
      <c r="JB545" s="132"/>
      <c r="JL545" s="132"/>
      <c r="JV545" s="132"/>
      <c r="KF545" s="132"/>
      <c r="KP545" s="132"/>
      <c r="KZ545" s="132"/>
    </row>
    <row xmlns:x14ac="http://schemas.microsoft.com/office/spreadsheetml/2009/9/ac" r="546" s="3" customFormat="true" x14ac:dyDescent="0.25">
      <c r="A546" s="425"/>
      <c r="B546" s="132"/>
      <c r="L546" s="132"/>
      <c r="V546" s="132"/>
      <c r="AF546" s="132"/>
      <c r="AP546" s="132"/>
      <c r="AZ546" s="132"/>
      <c r="BJ546" s="132"/>
      <c r="BT546" s="132"/>
      <c r="CD546" s="132"/>
      <c r="CN546" s="132"/>
      <c r="CX546" s="132"/>
      <c r="CY546" s="132"/>
      <c r="CZ546" s="132"/>
      <c r="DA546" s="132"/>
      <c r="DB546" s="132"/>
      <c r="DC546" s="132"/>
      <c r="DD546" s="132"/>
      <c r="DE546" s="132"/>
      <c r="DH546" s="132"/>
      <c r="DR546" s="132"/>
      <c r="EB546" s="132"/>
      <c r="EL546" s="132"/>
      <c r="EV546" s="132"/>
      <c r="FF546" s="132"/>
      <c r="FP546" s="132"/>
      <c r="FZ546" s="132"/>
      <c r="GJ546" s="132"/>
      <c r="GT546" s="132"/>
      <c r="HD546" s="132"/>
      <c r="HN546" s="132"/>
      <c r="HX546" s="132"/>
      <c r="IH546" s="132"/>
      <c r="IR546" s="132"/>
      <c r="JB546" s="132"/>
      <c r="JL546" s="132"/>
      <c r="JV546" s="132"/>
      <c r="KF546" s="132"/>
      <c r="KP546" s="132"/>
      <c r="KZ546" s="132"/>
    </row>
    <row xmlns:x14ac="http://schemas.microsoft.com/office/spreadsheetml/2009/9/ac" r="547" s="3" customFormat="true" x14ac:dyDescent="0.25">
      <c r="A547" s="425"/>
      <c r="B547" s="132"/>
      <c r="L547" s="132"/>
      <c r="V547" s="132"/>
      <c r="AF547" s="132"/>
      <c r="AP547" s="132"/>
      <c r="AZ547" s="132"/>
      <c r="BJ547" s="132"/>
      <c r="BT547" s="132"/>
      <c r="CD547" s="132"/>
      <c r="CN547" s="132"/>
      <c r="CX547" s="132"/>
      <c r="CY547" s="132"/>
      <c r="CZ547" s="132"/>
      <c r="DA547" s="132"/>
      <c r="DB547" s="132"/>
      <c r="DC547" s="132"/>
      <c r="DD547" s="132"/>
      <c r="DE547" s="132"/>
      <c r="DH547" s="132"/>
      <c r="DR547" s="132"/>
      <c r="EB547" s="132"/>
      <c r="EL547" s="132"/>
      <c r="EV547" s="132"/>
      <c r="FF547" s="132"/>
      <c r="FP547" s="132"/>
      <c r="FZ547" s="132"/>
      <c r="GJ547" s="132"/>
      <c r="GT547" s="132"/>
      <c r="HD547" s="132"/>
      <c r="HN547" s="132"/>
      <c r="HX547" s="132"/>
      <c r="IH547" s="132"/>
      <c r="IR547" s="132"/>
      <c r="JB547" s="132"/>
      <c r="JL547" s="132"/>
      <c r="JV547" s="132"/>
      <c r="KF547" s="132"/>
      <c r="KP547" s="132"/>
      <c r="KZ547" s="132"/>
    </row>
    <row xmlns:x14ac="http://schemas.microsoft.com/office/spreadsheetml/2009/9/ac" r="548" s="3" customFormat="true" x14ac:dyDescent="0.25">
      <c r="A548" s="425"/>
      <c r="B548" s="132"/>
      <c r="L548" s="132"/>
      <c r="V548" s="132"/>
      <c r="AF548" s="132"/>
      <c r="AP548" s="132"/>
      <c r="AZ548" s="132"/>
      <c r="BJ548" s="132"/>
      <c r="BT548" s="132"/>
      <c r="CD548" s="132"/>
      <c r="CN548" s="132"/>
      <c r="CX548" s="132"/>
      <c r="CY548" s="132"/>
      <c r="CZ548" s="132"/>
      <c r="DA548" s="132"/>
      <c r="DB548" s="132"/>
      <c r="DC548" s="132"/>
      <c r="DD548" s="132"/>
      <c r="DE548" s="132"/>
      <c r="DH548" s="132"/>
      <c r="DR548" s="132"/>
      <c r="EB548" s="132"/>
      <c r="EL548" s="132"/>
      <c r="EV548" s="132"/>
      <c r="FF548" s="132"/>
      <c r="FP548" s="132"/>
      <c r="FZ548" s="132"/>
      <c r="GJ548" s="132"/>
      <c r="GT548" s="132"/>
      <c r="HD548" s="132"/>
      <c r="HN548" s="132"/>
      <c r="HX548" s="132"/>
      <c r="IH548" s="132"/>
      <c r="IR548" s="132"/>
      <c r="JB548" s="132"/>
      <c r="JL548" s="132"/>
      <c r="JV548" s="132"/>
      <c r="KF548" s="132"/>
      <c r="KP548" s="132"/>
      <c r="KZ548" s="132"/>
    </row>
    <row xmlns:x14ac="http://schemas.microsoft.com/office/spreadsheetml/2009/9/ac" r="549" s="3" customFormat="true" x14ac:dyDescent="0.25">
      <c r="A549" s="425"/>
      <c r="B549" s="132"/>
      <c r="L549" s="132"/>
      <c r="V549" s="132"/>
      <c r="AF549" s="132"/>
      <c r="AP549" s="132"/>
      <c r="AZ549" s="132"/>
      <c r="BJ549" s="132"/>
      <c r="BT549" s="132"/>
      <c r="CD549" s="132"/>
      <c r="CN549" s="132"/>
      <c r="CX549" s="132"/>
      <c r="CY549" s="132"/>
      <c r="CZ549" s="132"/>
      <c r="DA549" s="132"/>
      <c r="DB549" s="132"/>
      <c r="DC549" s="132"/>
      <c r="DD549" s="132"/>
      <c r="DE549" s="132"/>
      <c r="DH549" s="132"/>
      <c r="DR549" s="132"/>
      <c r="EB549" s="132"/>
      <c r="EL549" s="132"/>
      <c r="EV549" s="132"/>
      <c r="FF549" s="132"/>
      <c r="FP549" s="132"/>
      <c r="FZ549" s="132"/>
      <c r="GJ549" s="132"/>
      <c r="GT549" s="132"/>
      <c r="HD549" s="132"/>
      <c r="HN549" s="132"/>
      <c r="HX549" s="132"/>
      <c r="IH549" s="132"/>
      <c r="IR549" s="132"/>
      <c r="JB549" s="132"/>
      <c r="JL549" s="132"/>
      <c r="JV549" s="132"/>
      <c r="KF549" s="132"/>
      <c r="KP549" s="132"/>
      <c r="KZ549" s="132"/>
    </row>
    <row xmlns:x14ac="http://schemas.microsoft.com/office/spreadsheetml/2009/9/ac" r="550" s="3" customFormat="true" x14ac:dyDescent="0.25">
      <c r="A550" s="425"/>
      <c r="B550" s="132"/>
      <c r="L550" s="132"/>
      <c r="V550" s="132"/>
      <c r="AF550" s="132"/>
      <c r="AP550" s="132"/>
      <c r="AZ550" s="132"/>
      <c r="BJ550" s="132"/>
      <c r="BT550" s="132"/>
      <c r="CD550" s="132"/>
      <c r="CN550" s="132"/>
      <c r="CX550" s="132"/>
      <c r="CY550" s="132"/>
      <c r="CZ550" s="132"/>
      <c r="DA550" s="132"/>
      <c r="DB550" s="132"/>
      <c r="DC550" s="132"/>
      <c r="DD550" s="132"/>
      <c r="DE550" s="132"/>
      <c r="DH550" s="132"/>
      <c r="DR550" s="132"/>
      <c r="EB550" s="132"/>
      <c r="EL550" s="132"/>
      <c r="EV550" s="132"/>
      <c r="FF550" s="132"/>
      <c r="FP550" s="132"/>
      <c r="FZ550" s="132"/>
      <c r="GJ550" s="132"/>
      <c r="GT550" s="132"/>
      <c r="HD550" s="132"/>
      <c r="HN550" s="132"/>
      <c r="HX550" s="132"/>
      <c r="IH550" s="132"/>
      <c r="IR550" s="132"/>
      <c r="JB550" s="132"/>
      <c r="JL550" s="132"/>
      <c r="JV550" s="132"/>
      <c r="KF550" s="132"/>
      <c r="KP550" s="132"/>
      <c r="KZ550" s="132"/>
    </row>
    <row xmlns:x14ac="http://schemas.microsoft.com/office/spreadsheetml/2009/9/ac" r="551" s="3" customFormat="true" x14ac:dyDescent="0.25">
      <c r="A551" s="425"/>
      <c r="B551" s="132"/>
      <c r="L551" s="132"/>
      <c r="V551" s="132"/>
      <c r="AF551" s="132"/>
      <c r="AP551" s="132"/>
      <c r="AZ551" s="132"/>
      <c r="BJ551" s="132"/>
      <c r="BT551" s="132"/>
      <c r="CD551" s="132"/>
      <c r="CN551" s="132"/>
      <c r="CX551" s="132"/>
      <c r="CY551" s="132"/>
      <c r="CZ551" s="132"/>
      <c r="DA551" s="132"/>
      <c r="DB551" s="132"/>
      <c r="DC551" s="132"/>
      <c r="DD551" s="132"/>
      <c r="DE551" s="132"/>
      <c r="DH551" s="132"/>
      <c r="DR551" s="132"/>
      <c r="EB551" s="132"/>
      <c r="EL551" s="132"/>
      <c r="EV551" s="132"/>
      <c r="FF551" s="132"/>
      <c r="FP551" s="132"/>
      <c r="FZ551" s="132"/>
      <c r="GJ551" s="132"/>
      <c r="GT551" s="132"/>
      <c r="HD551" s="132"/>
      <c r="HN551" s="132"/>
      <c r="HX551" s="132"/>
      <c r="IH551" s="132"/>
      <c r="IR551" s="132"/>
      <c r="JB551" s="132"/>
      <c r="JL551" s="132"/>
      <c r="JV551" s="132"/>
      <c r="KF551" s="132"/>
      <c r="KP551" s="132"/>
      <c r="KZ551" s="132"/>
    </row>
    <row xmlns:x14ac="http://schemas.microsoft.com/office/spreadsheetml/2009/9/ac" r="552" s="3" customFormat="true" x14ac:dyDescent="0.25">
      <c r="A552" s="425"/>
      <c r="B552" s="132"/>
      <c r="L552" s="132"/>
      <c r="V552" s="132"/>
      <c r="AF552" s="132"/>
      <c r="AP552" s="132"/>
      <c r="AZ552" s="132"/>
      <c r="BJ552" s="132"/>
      <c r="BT552" s="132"/>
      <c r="CD552" s="132"/>
      <c r="CN552" s="132"/>
      <c r="CX552" s="132"/>
      <c r="CY552" s="132"/>
      <c r="CZ552" s="132"/>
      <c r="DA552" s="132"/>
      <c r="DB552" s="132"/>
      <c r="DC552" s="132"/>
      <c r="DD552" s="132"/>
      <c r="DE552" s="132"/>
      <c r="DH552" s="132"/>
      <c r="DR552" s="132"/>
      <c r="EB552" s="132"/>
      <c r="EL552" s="132"/>
      <c r="EV552" s="132"/>
      <c r="FF552" s="132"/>
      <c r="FP552" s="132"/>
      <c r="FZ552" s="132"/>
      <c r="GJ552" s="132"/>
      <c r="GT552" s="132"/>
      <c r="HD552" s="132"/>
      <c r="HN552" s="132"/>
      <c r="HX552" s="132"/>
      <c r="IH552" s="132"/>
      <c r="IR552" s="132"/>
      <c r="JB552" s="132"/>
      <c r="JL552" s="132"/>
      <c r="JV552" s="132"/>
      <c r="KF552" s="132"/>
      <c r="KP552" s="132"/>
      <c r="KZ552" s="132"/>
    </row>
    <row xmlns:x14ac="http://schemas.microsoft.com/office/spreadsheetml/2009/9/ac" r="553" s="3" customFormat="true" x14ac:dyDescent="0.25">
      <c r="A553" s="425"/>
      <c r="B553" s="132"/>
      <c r="L553" s="132"/>
      <c r="V553" s="132"/>
      <c r="AF553" s="132"/>
      <c r="AP553" s="132"/>
      <c r="AZ553" s="132"/>
      <c r="BJ553" s="132"/>
      <c r="BT553" s="132"/>
      <c r="CD553" s="132"/>
      <c r="CN553" s="132"/>
      <c r="CX553" s="132"/>
      <c r="CY553" s="132"/>
      <c r="CZ553" s="132"/>
      <c r="DA553" s="132"/>
      <c r="DB553" s="132"/>
      <c r="DC553" s="132"/>
      <c r="DD553" s="132"/>
      <c r="DE553" s="132"/>
      <c r="DH553" s="132"/>
      <c r="DR553" s="132"/>
      <c r="EB553" s="132"/>
      <c r="EL553" s="132"/>
      <c r="EV553" s="132"/>
      <c r="FF553" s="132"/>
      <c r="FP553" s="132"/>
      <c r="FZ553" s="132"/>
      <c r="GJ553" s="132"/>
      <c r="GT553" s="132"/>
      <c r="HD553" s="132"/>
      <c r="HN553" s="132"/>
      <c r="HX553" s="132"/>
      <c r="IH553" s="132"/>
      <c r="IR553" s="132"/>
      <c r="JB553" s="132"/>
      <c r="JL553" s="132"/>
      <c r="JV553" s="132"/>
      <c r="KF553" s="132"/>
      <c r="KP553" s="132"/>
      <c r="KZ553" s="132"/>
    </row>
    <row xmlns:x14ac="http://schemas.microsoft.com/office/spreadsheetml/2009/9/ac" r="554" s="3" customFormat="true" x14ac:dyDescent="0.25">
      <c r="A554" s="425"/>
      <c r="B554" s="132"/>
      <c r="L554" s="132"/>
      <c r="V554" s="132"/>
      <c r="AF554" s="132"/>
      <c r="AP554" s="132"/>
      <c r="AZ554" s="132"/>
      <c r="BJ554" s="132"/>
      <c r="BT554" s="132"/>
      <c r="CD554" s="132"/>
      <c r="CN554" s="132"/>
      <c r="CX554" s="132"/>
      <c r="CY554" s="132"/>
      <c r="CZ554" s="132"/>
      <c r="DA554" s="132"/>
      <c r="DB554" s="132"/>
      <c r="DC554" s="132"/>
      <c r="DD554" s="132"/>
      <c r="DE554" s="132"/>
      <c r="DH554" s="132"/>
      <c r="DR554" s="132"/>
      <c r="EB554" s="132"/>
      <c r="EL554" s="132"/>
      <c r="EV554" s="132"/>
      <c r="FF554" s="132"/>
      <c r="FP554" s="132"/>
      <c r="FZ554" s="132"/>
      <c r="GJ554" s="132"/>
      <c r="GT554" s="132"/>
      <c r="HD554" s="132"/>
      <c r="HN554" s="132"/>
      <c r="HX554" s="132"/>
      <c r="IH554" s="132"/>
      <c r="IR554" s="132"/>
      <c r="JB554" s="132"/>
      <c r="JL554" s="132"/>
      <c r="JV554" s="132"/>
      <c r="KF554" s="132"/>
      <c r="KP554" s="132"/>
      <c r="KZ554" s="132"/>
    </row>
    <row xmlns:x14ac="http://schemas.microsoft.com/office/spreadsheetml/2009/9/ac" r="555" s="3" customFormat="true" x14ac:dyDescent="0.25">
      <c r="A555" s="425"/>
      <c r="B555" s="132"/>
      <c r="L555" s="132"/>
      <c r="V555" s="132"/>
      <c r="AF555" s="132"/>
      <c r="AP555" s="132"/>
      <c r="AZ555" s="132"/>
      <c r="BJ555" s="132"/>
      <c r="BT555" s="132"/>
      <c r="CD555" s="132"/>
      <c r="CN555" s="132"/>
      <c r="CX555" s="132"/>
      <c r="CY555" s="132"/>
      <c r="CZ555" s="132"/>
      <c r="DA555" s="132"/>
      <c r="DB555" s="132"/>
      <c r="DC555" s="132"/>
      <c r="DD555" s="132"/>
      <c r="DE555" s="132"/>
      <c r="DH555" s="132"/>
      <c r="DR555" s="132"/>
      <c r="EB555" s="132"/>
      <c r="EL555" s="132"/>
      <c r="EV555" s="132"/>
      <c r="FF555" s="132"/>
      <c r="FP555" s="132"/>
      <c r="FZ555" s="132"/>
      <c r="GJ555" s="132"/>
      <c r="GT555" s="132"/>
      <c r="HD555" s="132"/>
      <c r="HN555" s="132"/>
      <c r="HX555" s="132"/>
      <c r="IH555" s="132"/>
      <c r="IR555" s="132"/>
      <c r="JB555" s="132"/>
      <c r="JL555" s="132"/>
      <c r="JV555" s="132"/>
      <c r="KF555" s="132"/>
      <c r="KP555" s="132"/>
      <c r="KZ555" s="132"/>
    </row>
    <row xmlns:x14ac="http://schemas.microsoft.com/office/spreadsheetml/2009/9/ac" r="556" s="3" customFormat="true" x14ac:dyDescent="0.25">
      <c r="A556" s="425"/>
      <c r="B556" s="132"/>
      <c r="L556" s="132"/>
      <c r="V556" s="132"/>
      <c r="AF556" s="132"/>
      <c r="AP556" s="132"/>
      <c r="AZ556" s="132"/>
      <c r="BJ556" s="132"/>
      <c r="BT556" s="132"/>
      <c r="CD556" s="132"/>
      <c r="CN556" s="132"/>
      <c r="CX556" s="132"/>
      <c r="CY556" s="132"/>
      <c r="CZ556" s="132"/>
      <c r="DA556" s="132"/>
      <c r="DB556" s="132"/>
      <c r="DC556" s="132"/>
      <c r="DD556" s="132"/>
      <c r="DE556" s="132"/>
      <c r="DH556" s="132"/>
      <c r="DR556" s="132"/>
      <c r="EB556" s="132"/>
      <c r="EL556" s="132"/>
      <c r="EV556" s="132"/>
      <c r="FF556" s="132"/>
      <c r="FP556" s="132"/>
      <c r="FZ556" s="132"/>
      <c r="GJ556" s="132"/>
      <c r="GT556" s="132"/>
      <c r="HD556" s="132"/>
      <c r="HN556" s="132"/>
      <c r="HX556" s="132"/>
      <c r="IH556" s="132"/>
      <c r="IR556" s="132"/>
      <c r="JB556" s="132"/>
      <c r="JL556" s="132"/>
      <c r="JV556" s="132"/>
      <c r="KF556" s="132"/>
      <c r="KP556" s="132"/>
      <c r="KZ556" s="132"/>
    </row>
    <row xmlns:x14ac="http://schemas.microsoft.com/office/spreadsheetml/2009/9/ac" r="557" s="3" customFormat="true" x14ac:dyDescent="0.25">
      <c r="A557" s="425"/>
      <c r="B557" s="132"/>
      <c r="L557" s="132"/>
      <c r="V557" s="132"/>
      <c r="AF557" s="132"/>
      <c r="AP557" s="132"/>
      <c r="AZ557" s="132"/>
      <c r="BJ557" s="132"/>
      <c r="BT557" s="132"/>
      <c r="CD557" s="132"/>
      <c r="CN557" s="132"/>
      <c r="CX557" s="132"/>
      <c r="CY557" s="132"/>
      <c r="CZ557" s="132"/>
      <c r="DA557" s="132"/>
      <c r="DB557" s="132"/>
      <c r="DC557" s="132"/>
      <c r="DD557" s="132"/>
      <c r="DE557" s="132"/>
      <c r="DH557" s="132"/>
      <c r="DR557" s="132"/>
      <c r="EB557" s="132"/>
      <c r="EL557" s="132"/>
      <c r="EV557" s="132"/>
      <c r="FF557" s="132"/>
      <c r="FP557" s="132"/>
      <c r="FZ557" s="132"/>
      <c r="GJ557" s="132"/>
      <c r="GT557" s="132"/>
      <c r="HD557" s="132"/>
      <c r="HN557" s="132"/>
      <c r="HX557" s="132"/>
      <c r="IH557" s="132"/>
      <c r="IR557" s="132"/>
      <c r="JB557" s="132"/>
      <c r="JL557" s="132"/>
      <c r="JV557" s="132"/>
      <c r="KF557" s="132"/>
      <c r="KP557" s="132"/>
      <c r="KZ557" s="132"/>
    </row>
    <row xmlns:x14ac="http://schemas.microsoft.com/office/spreadsheetml/2009/9/ac" r="558" s="3" customFormat="true" x14ac:dyDescent="0.25">
      <c r="A558" s="425"/>
      <c r="B558" s="132"/>
      <c r="L558" s="132"/>
      <c r="V558" s="132"/>
      <c r="AF558" s="132"/>
      <c r="AP558" s="132"/>
      <c r="AZ558" s="132"/>
      <c r="BJ558" s="132"/>
      <c r="BT558" s="132"/>
      <c r="CD558" s="132"/>
      <c r="CN558" s="132"/>
      <c r="CX558" s="132"/>
      <c r="CY558" s="132"/>
      <c r="CZ558" s="132"/>
      <c r="DA558" s="132"/>
      <c r="DB558" s="132"/>
      <c r="DC558" s="132"/>
      <c r="DD558" s="132"/>
      <c r="DE558" s="132"/>
      <c r="DH558" s="132"/>
      <c r="DR558" s="132"/>
      <c r="EB558" s="132"/>
      <c r="EL558" s="132"/>
      <c r="EV558" s="132"/>
      <c r="FF558" s="132"/>
      <c r="FP558" s="132"/>
      <c r="FZ558" s="132"/>
      <c r="GJ558" s="132"/>
      <c r="GT558" s="132"/>
      <c r="HD558" s="132"/>
      <c r="HN558" s="132"/>
      <c r="HX558" s="132"/>
      <c r="IH558" s="132"/>
      <c r="IR558" s="132"/>
      <c r="JB558" s="132"/>
      <c r="JL558" s="132"/>
      <c r="JV558" s="132"/>
      <c r="KF558" s="132"/>
      <c r="KP558" s="132"/>
      <c r="KZ558" s="132"/>
    </row>
    <row xmlns:x14ac="http://schemas.microsoft.com/office/spreadsheetml/2009/9/ac" r="559" s="3" customFormat="true" x14ac:dyDescent="0.25">
      <c r="A559" s="425"/>
      <c r="B559" s="132"/>
      <c r="L559" s="132"/>
      <c r="V559" s="132"/>
      <c r="AF559" s="132"/>
      <c r="AP559" s="132"/>
      <c r="AZ559" s="132"/>
      <c r="BJ559" s="132"/>
      <c r="BT559" s="132"/>
      <c r="CD559" s="132"/>
      <c r="CN559" s="132"/>
      <c r="CX559" s="132"/>
      <c r="CY559" s="132"/>
      <c r="CZ559" s="132"/>
      <c r="DA559" s="132"/>
      <c r="DB559" s="132"/>
      <c r="DC559" s="132"/>
      <c r="DD559" s="132"/>
      <c r="DE559" s="132"/>
      <c r="DH559" s="132"/>
      <c r="DR559" s="132"/>
      <c r="EB559" s="132"/>
      <c r="EL559" s="132"/>
      <c r="EV559" s="132"/>
      <c r="FF559" s="132"/>
      <c r="FP559" s="132"/>
      <c r="FZ559" s="132"/>
      <c r="GJ559" s="132"/>
      <c r="GT559" s="132"/>
      <c r="HD559" s="132"/>
      <c r="HN559" s="132"/>
      <c r="HX559" s="132"/>
      <c r="IH559" s="132"/>
      <c r="IR559" s="132"/>
      <c r="JB559" s="132"/>
      <c r="JL559" s="132"/>
      <c r="JV559" s="132"/>
      <c r="KF559" s="132"/>
      <c r="KP559" s="132"/>
      <c r="KZ559" s="132"/>
    </row>
    <row xmlns:x14ac="http://schemas.microsoft.com/office/spreadsheetml/2009/9/ac" r="560" s="3" customFormat="true" x14ac:dyDescent="0.25">
      <c r="A560" s="425"/>
      <c r="B560" s="132"/>
      <c r="L560" s="132"/>
      <c r="V560" s="132"/>
      <c r="AF560" s="132"/>
      <c r="AP560" s="132"/>
      <c r="AZ560" s="132"/>
      <c r="BJ560" s="132"/>
      <c r="BT560" s="132"/>
      <c r="CD560" s="132"/>
      <c r="CN560" s="132"/>
      <c r="CX560" s="132"/>
      <c r="CY560" s="132"/>
      <c r="CZ560" s="132"/>
      <c r="DA560" s="132"/>
      <c r="DB560" s="132"/>
      <c r="DC560" s="132"/>
      <c r="DD560" s="132"/>
      <c r="DE560" s="132"/>
      <c r="DH560" s="132"/>
      <c r="DR560" s="132"/>
      <c r="EB560" s="132"/>
      <c r="EL560" s="132"/>
      <c r="EV560" s="132"/>
      <c r="FF560" s="132"/>
      <c r="FP560" s="132"/>
      <c r="FZ560" s="132"/>
      <c r="GJ560" s="132"/>
      <c r="GT560" s="132"/>
      <c r="HD560" s="132"/>
      <c r="HN560" s="132"/>
      <c r="HX560" s="132"/>
      <c r="IH560" s="132"/>
      <c r="IR560" s="132"/>
      <c r="JB560" s="132"/>
      <c r="JL560" s="132"/>
      <c r="JV560" s="132"/>
      <c r="KF560" s="132"/>
      <c r="KP560" s="132"/>
      <c r="KZ560" s="132"/>
    </row>
    <row xmlns:x14ac="http://schemas.microsoft.com/office/spreadsheetml/2009/9/ac" r="561" s="3" customFormat="true" x14ac:dyDescent="0.25">
      <c r="A561" s="425"/>
      <c r="B561" s="132"/>
      <c r="L561" s="132"/>
      <c r="V561" s="132"/>
      <c r="AF561" s="132"/>
      <c r="AP561" s="132"/>
      <c r="AZ561" s="132"/>
      <c r="BJ561" s="132"/>
      <c r="BT561" s="132"/>
      <c r="CD561" s="132"/>
      <c r="CN561" s="132"/>
      <c r="CX561" s="132"/>
      <c r="CY561" s="132"/>
      <c r="CZ561" s="132"/>
      <c r="DA561" s="132"/>
      <c r="DB561" s="132"/>
      <c r="DC561" s="132"/>
      <c r="DD561" s="132"/>
      <c r="DE561" s="132"/>
      <c r="DH561" s="132"/>
      <c r="DR561" s="132"/>
      <c r="EB561" s="132"/>
      <c r="EL561" s="132"/>
      <c r="EV561" s="132"/>
      <c r="FF561" s="132"/>
      <c r="FP561" s="132"/>
      <c r="FZ561" s="132"/>
      <c r="GJ561" s="132"/>
      <c r="GT561" s="132"/>
      <c r="HD561" s="132"/>
      <c r="HN561" s="132"/>
      <c r="HX561" s="132"/>
      <c r="IH561" s="132"/>
      <c r="IR561" s="132"/>
      <c r="JB561" s="132"/>
      <c r="JL561" s="132"/>
      <c r="JV561" s="132"/>
      <c r="KF561" s="132"/>
      <c r="KP561" s="132"/>
      <c r="KZ561" s="132"/>
    </row>
    <row xmlns:x14ac="http://schemas.microsoft.com/office/spreadsheetml/2009/9/ac" r="562" s="3" customFormat="true" x14ac:dyDescent="0.25">
      <c r="A562" s="425"/>
      <c r="B562" s="132"/>
      <c r="L562" s="132"/>
      <c r="V562" s="132"/>
      <c r="AF562" s="132"/>
      <c r="AP562" s="132"/>
      <c r="AZ562" s="132"/>
      <c r="BJ562" s="132"/>
      <c r="BT562" s="132"/>
      <c r="CD562" s="132"/>
      <c r="CN562" s="132"/>
      <c r="CX562" s="132"/>
      <c r="CY562" s="132"/>
      <c r="CZ562" s="132"/>
      <c r="DA562" s="132"/>
      <c r="DB562" s="132"/>
      <c r="DC562" s="132"/>
      <c r="DD562" s="132"/>
      <c r="DE562" s="132"/>
      <c r="DH562" s="132"/>
      <c r="DR562" s="132"/>
      <c r="EB562" s="132"/>
      <c r="EL562" s="132"/>
      <c r="EV562" s="132"/>
      <c r="FF562" s="132"/>
      <c r="FP562" s="132"/>
      <c r="FZ562" s="132"/>
      <c r="GJ562" s="132"/>
      <c r="GT562" s="132"/>
      <c r="HD562" s="132"/>
      <c r="HN562" s="132"/>
      <c r="HX562" s="132"/>
      <c r="IH562" s="132"/>
      <c r="IR562" s="132"/>
      <c r="JB562" s="132"/>
      <c r="JL562" s="132"/>
      <c r="JV562" s="132"/>
      <c r="KF562" s="132"/>
      <c r="KP562" s="132"/>
      <c r="KZ562" s="132"/>
    </row>
    <row xmlns:x14ac="http://schemas.microsoft.com/office/spreadsheetml/2009/9/ac" r="563" s="3" customFormat="true" x14ac:dyDescent="0.25">
      <c r="A563" s="425"/>
      <c r="B563" s="132"/>
      <c r="L563" s="132"/>
      <c r="V563" s="132"/>
      <c r="AF563" s="132"/>
      <c r="AP563" s="132"/>
      <c r="AZ563" s="132"/>
      <c r="BJ563" s="132"/>
      <c r="BT563" s="132"/>
      <c r="CD563" s="132"/>
      <c r="CN563" s="132"/>
      <c r="CX563" s="132"/>
      <c r="CY563" s="132"/>
      <c r="CZ563" s="132"/>
      <c r="DA563" s="132"/>
      <c r="DB563" s="132"/>
      <c r="DC563" s="132"/>
      <c r="DD563" s="132"/>
      <c r="DE563" s="132"/>
      <c r="DH563" s="132"/>
      <c r="DR563" s="132"/>
      <c r="EB563" s="132"/>
      <c r="EL563" s="132"/>
      <c r="EV563" s="132"/>
      <c r="FF563" s="132"/>
      <c r="FP563" s="132"/>
      <c r="FZ563" s="132"/>
      <c r="GJ563" s="132"/>
      <c r="GT563" s="132"/>
      <c r="HD563" s="132"/>
      <c r="HN563" s="132"/>
      <c r="HX563" s="132"/>
      <c r="IH563" s="132"/>
      <c r="IR563" s="132"/>
      <c r="JB563" s="132"/>
      <c r="JL563" s="132"/>
      <c r="JV563" s="132"/>
      <c r="KF563" s="132"/>
      <c r="KP563" s="132"/>
      <c r="KZ563" s="132"/>
    </row>
    <row xmlns:x14ac="http://schemas.microsoft.com/office/spreadsheetml/2009/9/ac" r="564" s="3" customFormat="true" x14ac:dyDescent="0.25">
      <c r="A564" s="425"/>
      <c r="B564" s="132"/>
      <c r="L564" s="132"/>
      <c r="V564" s="132"/>
      <c r="AF564" s="132"/>
      <c r="AP564" s="132"/>
      <c r="AZ564" s="132"/>
      <c r="BJ564" s="132"/>
      <c r="BT564" s="132"/>
      <c r="CD564" s="132"/>
      <c r="CN564" s="132"/>
      <c r="CX564" s="132"/>
      <c r="CY564" s="132"/>
      <c r="CZ564" s="132"/>
      <c r="DA564" s="132"/>
      <c r="DB564" s="132"/>
      <c r="DC564" s="132"/>
      <c r="DD564" s="132"/>
      <c r="DE564" s="132"/>
      <c r="DH564" s="132"/>
      <c r="DR564" s="132"/>
      <c r="EB564" s="132"/>
      <c r="EL564" s="132"/>
      <c r="EV564" s="132"/>
      <c r="FF564" s="132"/>
      <c r="FP564" s="132"/>
      <c r="FZ564" s="132"/>
      <c r="GJ564" s="132"/>
      <c r="GT564" s="132"/>
      <c r="HD564" s="132"/>
      <c r="HN564" s="132"/>
      <c r="HX564" s="132"/>
      <c r="IH564" s="132"/>
      <c r="IR564" s="132"/>
      <c r="JB564" s="132"/>
      <c r="JL564" s="132"/>
      <c r="JV564" s="132"/>
      <c r="KF564" s="132"/>
      <c r="KP564" s="132"/>
      <c r="KZ564" s="132"/>
    </row>
    <row xmlns:x14ac="http://schemas.microsoft.com/office/spreadsheetml/2009/9/ac" r="565" s="3" customFormat="true" x14ac:dyDescent="0.25">
      <c r="A565" s="425"/>
      <c r="B565" s="132"/>
      <c r="L565" s="132"/>
      <c r="V565" s="132"/>
      <c r="AF565" s="132"/>
      <c r="AP565" s="132"/>
      <c r="AZ565" s="132"/>
      <c r="BJ565" s="132"/>
      <c r="BT565" s="132"/>
      <c r="CD565" s="132"/>
      <c r="CN565" s="132"/>
      <c r="CX565" s="132"/>
      <c r="CY565" s="132"/>
      <c r="CZ565" s="132"/>
      <c r="DA565" s="132"/>
      <c r="DB565" s="132"/>
      <c r="DC565" s="132"/>
      <c r="DD565" s="132"/>
      <c r="DE565" s="132"/>
      <c r="DH565" s="132"/>
      <c r="DR565" s="132"/>
      <c r="EB565" s="132"/>
      <c r="EL565" s="132"/>
      <c r="EV565" s="132"/>
      <c r="FF565" s="132"/>
      <c r="FP565" s="132"/>
      <c r="FZ565" s="132"/>
      <c r="GJ565" s="132"/>
      <c r="GT565" s="132"/>
      <c r="HD565" s="132"/>
      <c r="HN565" s="132"/>
      <c r="HX565" s="132"/>
      <c r="IH565" s="132"/>
      <c r="IR565" s="132"/>
      <c r="JB565" s="132"/>
      <c r="JL565" s="132"/>
      <c r="JV565" s="132"/>
      <c r="KF565" s="132"/>
      <c r="KP565" s="132"/>
      <c r="KZ565" s="132"/>
    </row>
    <row xmlns:x14ac="http://schemas.microsoft.com/office/spreadsheetml/2009/9/ac" r="566" s="3" customFormat="true" x14ac:dyDescent="0.25">
      <c r="A566" s="425"/>
      <c r="B566" s="132"/>
      <c r="L566" s="132"/>
      <c r="V566" s="132"/>
      <c r="AF566" s="132"/>
      <c r="AP566" s="132"/>
      <c r="AZ566" s="132"/>
      <c r="BJ566" s="132"/>
      <c r="BT566" s="132"/>
      <c r="CD566" s="132"/>
      <c r="CN566" s="132"/>
      <c r="CX566" s="132"/>
      <c r="CY566" s="132"/>
      <c r="CZ566" s="132"/>
      <c r="DA566" s="132"/>
      <c r="DB566" s="132"/>
      <c r="DC566" s="132"/>
      <c r="DD566" s="132"/>
      <c r="DE566" s="132"/>
      <c r="DH566" s="132"/>
      <c r="DR566" s="132"/>
      <c r="EB566" s="132"/>
      <c r="EL566" s="132"/>
      <c r="EV566" s="132"/>
      <c r="FF566" s="132"/>
      <c r="FP566" s="132"/>
      <c r="FZ566" s="132"/>
      <c r="GJ566" s="132"/>
      <c r="GT566" s="132"/>
      <c r="HD566" s="132"/>
      <c r="HN566" s="132"/>
      <c r="HX566" s="132"/>
      <c r="IH566" s="132"/>
      <c r="IR566" s="132"/>
      <c r="JB566" s="132"/>
      <c r="JL566" s="132"/>
      <c r="JV566" s="132"/>
      <c r="KF566" s="132"/>
      <c r="KP566" s="132"/>
      <c r="KZ566" s="132"/>
    </row>
    <row xmlns:x14ac="http://schemas.microsoft.com/office/spreadsheetml/2009/9/ac" r="567" s="3" customFormat="true" x14ac:dyDescent="0.25">
      <c r="A567" s="425"/>
      <c r="B567" s="132"/>
      <c r="L567" s="132"/>
      <c r="V567" s="132"/>
      <c r="AF567" s="132"/>
      <c r="AP567" s="132"/>
      <c r="AZ567" s="132"/>
      <c r="BJ567" s="132"/>
      <c r="BT567" s="132"/>
      <c r="CD567" s="132"/>
      <c r="CN567" s="132"/>
      <c r="CX567" s="132"/>
      <c r="CY567" s="132"/>
      <c r="CZ567" s="132"/>
      <c r="DA567" s="132"/>
      <c r="DB567" s="132"/>
      <c r="DC567" s="132"/>
      <c r="DD567" s="132"/>
      <c r="DE567" s="132"/>
      <c r="DH567" s="132"/>
      <c r="DR567" s="132"/>
      <c r="EB567" s="132"/>
      <c r="EL567" s="132"/>
      <c r="EV567" s="132"/>
      <c r="FF567" s="132"/>
      <c r="FP567" s="132"/>
      <c r="FZ567" s="132"/>
      <c r="GJ567" s="132"/>
      <c r="GT567" s="132"/>
      <c r="HD567" s="132"/>
      <c r="HN567" s="132"/>
      <c r="HX567" s="132"/>
      <c r="IH567" s="132"/>
      <c r="IR567" s="132"/>
      <c r="JB567" s="132"/>
      <c r="JL567" s="132"/>
      <c r="JV567" s="132"/>
      <c r="KF567" s="132"/>
      <c r="KP567" s="132"/>
      <c r="KZ567" s="132"/>
    </row>
    <row xmlns:x14ac="http://schemas.microsoft.com/office/spreadsheetml/2009/9/ac" r="568" s="3" customFormat="true" x14ac:dyDescent="0.25">
      <c r="A568" s="425"/>
      <c r="B568" s="132"/>
      <c r="L568" s="132"/>
      <c r="V568" s="132"/>
      <c r="AF568" s="132"/>
      <c r="AP568" s="132"/>
      <c r="AZ568" s="132"/>
      <c r="BJ568" s="132"/>
      <c r="BT568" s="132"/>
      <c r="CD568" s="132"/>
      <c r="CN568" s="132"/>
      <c r="CX568" s="132"/>
      <c r="CY568" s="132"/>
      <c r="CZ568" s="132"/>
      <c r="DA568" s="132"/>
      <c r="DB568" s="132"/>
      <c r="DC568" s="132"/>
      <c r="DD568" s="132"/>
      <c r="DE568" s="132"/>
      <c r="DH568" s="132"/>
      <c r="DR568" s="132"/>
      <c r="EB568" s="132"/>
      <c r="EL568" s="132"/>
      <c r="EV568" s="132"/>
      <c r="FF568" s="132"/>
      <c r="FP568" s="132"/>
      <c r="FZ568" s="132"/>
      <c r="GJ568" s="132"/>
      <c r="GT568" s="132"/>
      <c r="HD568" s="132"/>
      <c r="HN568" s="132"/>
      <c r="HX568" s="132"/>
      <c r="IH568" s="132"/>
      <c r="IR568" s="132"/>
      <c r="JB568" s="132"/>
      <c r="JL568" s="132"/>
      <c r="JV568" s="132"/>
      <c r="KF568" s="132"/>
      <c r="KP568" s="132"/>
      <c r="KZ568" s="132"/>
    </row>
    <row xmlns:x14ac="http://schemas.microsoft.com/office/spreadsheetml/2009/9/ac" r="569" s="3" customFormat="true" x14ac:dyDescent="0.25">
      <c r="A569" s="425"/>
      <c r="B569" s="132"/>
      <c r="L569" s="132"/>
      <c r="V569" s="132"/>
      <c r="AF569" s="132"/>
      <c r="AP569" s="132"/>
      <c r="AZ569" s="132"/>
      <c r="BJ569" s="132"/>
      <c r="BT569" s="132"/>
      <c r="CD569" s="132"/>
      <c r="CN569" s="132"/>
      <c r="CX569" s="132"/>
      <c r="CY569" s="132"/>
      <c r="CZ569" s="132"/>
      <c r="DA569" s="132"/>
      <c r="DB569" s="132"/>
      <c r="DC569" s="132"/>
      <c r="DD569" s="132"/>
      <c r="DE569" s="132"/>
      <c r="DH569" s="132"/>
      <c r="DR569" s="132"/>
      <c r="EB569" s="132"/>
      <c r="EL569" s="132"/>
      <c r="EV569" s="132"/>
      <c r="FF569" s="132"/>
      <c r="FP569" s="132"/>
      <c r="FZ569" s="132"/>
      <c r="GJ569" s="132"/>
      <c r="GT569" s="132"/>
      <c r="HD569" s="132"/>
      <c r="HN569" s="132"/>
      <c r="HX569" s="132"/>
      <c r="IH569" s="132"/>
      <c r="IR569" s="132"/>
      <c r="JB569" s="132"/>
      <c r="JL569" s="132"/>
      <c r="JV569" s="132"/>
      <c r="KF569" s="132"/>
      <c r="KP569" s="132"/>
      <c r="KZ569" s="132"/>
    </row>
    <row xmlns:x14ac="http://schemas.microsoft.com/office/spreadsheetml/2009/9/ac" r="570" s="3" customFormat="true" x14ac:dyDescent="0.25">
      <c r="A570" s="425"/>
      <c r="B570" s="132"/>
      <c r="L570" s="132"/>
      <c r="V570" s="132"/>
      <c r="AF570" s="132"/>
      <c r="AP570" s="132"/>
      <c r="AZ570" s="132"/>
      <c r="BJ570" s="132"/>
      <c r="BT570" s="132"/>
      <c r="CD570" s="132"/>
      <c r="CN570" s="132"/>
      <c r="CX570" s="132"/>
      <c r="CY570" s="132"/>
      <c r="CZ570" s="132"/>
      <c r="DA570" s="132"/>
      <c r="DB570" s="132"/>
      <c r="DC570" s="132"/>
      <c r="DD570" s="132"/>
      <c r="DE570" s="132"/>
      <c r="DH570" s="132"/>
      <c r="DR570" s="132"/>
      <c r="EB570" s="132"/>
      <c r="EL570" s="132"/>
      <c r="EV570" s="132"/>
      <c r="FF570" s="132"/>
      <c r="FP570" s="132"/>
      <c r="FZ570" s="132"/>
      <c r="GJ570" s="132"/>
      <c r="GT570" s="132"/>
      <c r="HD570" s="132"/>
      <c r="HN570" s="132"/>
      <c r="HX570" s="132"/>
      <c r="IH570" s="132"/>
      <c r="IR570" s="132"/>
      <c r="JB570" s="132"/>
      <c r="JL570" s="132"/>
      <c r="JV570" s="132"/>
      <c r="KF570" s="132"/>
      <c r="KP570" s="132"/>
      <c r="KZ570" s="132"/>
    </row>
    <row xmlns:x14ac="http://schemas.microsoft.com/office/spreadsheetml/2009/9/ac" r="571" s="3" customFormat="true" x14ac:dyDescent="0.25">
      <c r="A571" s="425"/>
      <c r="B571" s="132"/>
      <c r="L571" s="132"/>
      <c r="V571" s="132"/>
      <c r="AF571" s="132"/>
      <c r="AP571" s="132"/>
      <c r="AZ571" s="132"/>
      <c r="BJ571" s="132"/>
      <c r="BT571" s="132"/>
      <c r="CD571" s="132"/>
      <c r="CN571" s="132"/>
      <c r="CX571" s="132"/>
      <c r="CY571" s="132"/>
      <c r="CZ571" s="132"/>
      <c r="DA571" s="132"/>
      <c r="DB571" s="132"/>
      <c r="DC571" s="132"/>
      <c r="DD571" s="132"/>
      <c r="DE571" s="132"/>
      <c r="DH571" s="132"/>
      <c r="DR571" s="132"/>
      <c r="EB571" s="132"/>
      <c r="EL571" s="132"/>
      <c r="EV571" s="132"/>
      <c r="FF571" s="132"/>
      <c r="FP571" s="132"/>
      <c r="FZ571" s="132"/>
      <c r="GJ571" s="132"/>
      <c r="GT571" s="132"/>
      <c r="HD571" s="132"/>
      <c r="HN571" s="132"/>
      <c r="HX571" s="132"/>
      <c r="IH571" s="132"/>
      <c r="IR571" s="132"/>
      <c r="JB571" s="132"/>
      <c r="JL571" s="132"/>
      <c r="JV571" s="132"/>
      <c r="KF571" s="132"/>
      <c r="KP571" s="132"/>
      <c r="KZ571" s="132"/>
    </row>
    <row xmlns:x14ac="http://schemas.microsoft.com/office/spreadsheetml/2009/9/ac" r="572" s="3" customFormat="true" x14ac:dyDescent="0.25">
      <c r="A572" s="425"/>
      <c r="B572" s="132"/>
      <c r="L572" s="132"/>
      <c r="V572" s="132"/>
      <c r="AF572" s="132"/>
      <c r="AP572" s="132"/>
      <c r="AZ572" s="132"/>
      <c r="BJ572" s="132"/>
      <c r="BT572" s="132"/>
      <c r="CD572" s="132"/>
      <c r="CN572" s="132"/>
      <c r="CX572" s="132"/>
      <c r="CY572" s="132"/>
      <c r="CZ572" s="132"/>
      <c r="DA572" s="132"/>
      <c r="DB572" s="132"/>
      <c r="DC572" s="132"/>
      <c r="DD572" s="132"/>
      <c r="DE572" s="132"/>
      <c r="DH572" s="132"/>
      <c r="DR572" s="132"/>
      <c r="EB572" s="132"/>
      <c r="EL572" s="132"/>
      <c r="EV572" s="132"/>
      <c r="FF572" s="132"/>
      <c r="FP572" s="132"/>
      <c r="FZ572" s="132"/>
      <c r="GJ572" s="132"/>
      <c r="GT572" s="132"/>
      <c r="HD572" s="132"/>
      <c r="HN572" s="132"/>
      <c r="HX572" s="132"/>
      <c r="IH572" s="132"/>
      <c r="IR572" s="132"/>
      <c r="JB572" s="132"/>
      <c r="JL572" s="132"/>
      <c r="JV572" s="132"/>
      <c r="KF572" s="132"/>
      <c r="KP572" s="132"/>
      <c r="KZ572" s="132"/>
    </row>
    <row xmlns:x14ac="http://schemas.microsoft.com/office/spreadsheetml/2009/9/ac" r="573" s="3" customFormat="true" x14ac:dyDescent="0.25">
      <c r="A573" s="425"/>
      <c r="B573" s="132"/>
      <c r="L573" s="132"/>
      <c r="V573" s="132"/>
      <c r="AF573" s="132"/>
      <c r="AP573" s="132"/>
      <c r="AZ573" s="132"/>
      <c r="BJ573" s="132"/>
      <c r="BT573" s="132"/>
      <c r="CD573" s="132"/>
      <c r="CN573" s="132"/>
      <c r="CX573" s="132"/>
      <c r="CY573" s="132"/>
      <c r="CZ573" s="132"/>
      <c r="DA573" s="132"/>
      <c r="DB573" s="132"/>
      <c r="DC573" s="132"/>
      <c r="DD573" s="132"/>
      <c r="DE573" s="132"/>
      <c r="DH573" s="132"/>
      <c r="DR573" s="132"/>
      <c r="EB573" s="132"/>
      <c r="EL573" s="132"/>
      <c r="EV573" s="132"/>
      <c r="FF573" s="132"/>
      <c r="FP573" s="132"/>
      <c r="FZ573" s="132"/>
      <c r="GJ573" s="132"/>
      <c r="GT573" s="132"/>
      <c r="HD573" s="132"/>
      <c r="HN573" s="132"/>
      <c r="HX573" s="132"/>
      <c r="IH573" s="132"/>
      <c r="IR573" s="132"/>
      <c r="JB573" s="132"/>
      <c r="JL573" s="132"/>
      <c r="JV573" s="132"/>
      <c r="KF573" s="132"/>
      <c r="KP573" s="132"/>
      <c r="KZ573" s="132"/>
    </row>
    <row xmlns:x14ac="http://schemas.microsoft.com/office/spreadsheetml/2009/9/ac" r="574" s="3" customFormat="true" x14ac:dyDescent="0.25">
      <c r="A574" s="425"/>
      <c r="B574" s="132"/>
      <c r="L574" s="132"/>
      <c r="V574" s="132"/>
      <c r="AF574" s="132"/>
      <c r="AP574" s="132"/>
      <c r="AZ574" s="132"/>
      <c r="BJ574" s="132"/>
      <c r="BT574" s="132"/>
      <c r="CD574" s="132"/>
      <c r="CN574" s="132"/>
      <c r="CX574" s="132"/>
      <c r="CY574" s="132"/>
      <c r="CZ574" s="132"/>
      <c r="DA574" s="132"/>
      <c r="DB574" s="132"/>
      <c r="DC574" s="132"/>
      <c r="DD574" s="132"/>
      <c r="DE574" s="132"/>
      <c r="DH574" s="132"/>
      <c r="DR574" s="132"/>
      <c r="EB574" s="132"/>
      <c r="EL574" s="132"/>
      <c r="EV574" s="132"/>
      <c r="FF574" s="132"/>
      <c r="FP574" s="132"/>
      <c r="FZ574" s="132"/>
      <c r="GJ574" s="132"/>
      <c r="GT574" s="132"/>
      <c r="HD574" s="132"/>
      <c r="HN574" s="132"/>
      <c r="HX574" s="132"/>
      <c r="IH574" s="132"/>
      <c r="IR574" s="132"/>
      <c r="JB574" s="132"/>
      <c r="JL574" s="132"/>
      <c r="JV574" s="132"/>
      <c r="KF574" s="132"/>
      <c r="KP574" s="132"/>
      <c r="KZ574" s="132"/>
    </row>
    <row xmlns:x14ac="http://schemas.microsoft.com/office/spreadsheetml/2009/9/ac" r="575" s="3" customFormat="true" x14ac:dyDescent="0.25">
      <c r="A575" s="425"/>
      <c r="B575" s="132"/>
      <c r="L575" s="132"/>
      <c r="V575" s="132"/>
      <c r="AF575" s="132"/>
      <c r="AP575" s="132"/>
      <c r="AZ575" s="132"/>
      <c r="BJ575" s="132"/>
      <c r="BT575" s="132"/>
      <c r="CD575" s="132"/>
      <c r="CN575" s="132"/>
      <c r="CX575" s="132"/>
      <c r="CY575" s="132"/>
      <c r="CZ575" s="132"/>
      <c r="DA575" s="132"/>
      <c r="DB575" s="132"/>
      <c r="DC575" s="132"/>
      <c r="DD575" s="132"/>
      <c r="DE575" s="132"/>
      <c r="DH575" s="132"/>
      <c r="DR575" s="132"/>
      <c r="EB575" s="132"/>
      <c r="EL575" s="132"/>
      <c r="EV575" s="132"/>
      <c r="FF575" s="132"/>
      <c r="FP575" s="132"/>
      <c r="FZ575" s="132"/>
      <c r="GJ575" s="132"/>
      <c r="GT575" s="132"/>
      <c r="HD575" s="132"/>
      <c r="HN575" s="132"/>
      <c r="HX575" s="132"/>
      <c r="IH575" s="132"/>
      <c r="IR575" s="132"/>
      <c r="JB575" s="132"/>
      <c r="JL575" s="132"/>
      <c r="JV575" s="132"/>
      <c r="KF575" s="132"/>
      <c r="KP575" s="132"/>
      <c r="KZ575" s="132"/>
    </row>
    <row xmlns:x14ac="http://schemas.microsoft.com/office/spreadsheetml/2009/9/ac" r="576" s="3" customFormat="true" x14ac:dyDescent="0.25">
      <c r="A576" s="425"/>
      <c r="B576" s="132"/>
      <c r="L576" s="132"/>
      <c r="V576" s="132"/>
      <c r="AF576" s="132"/>
      <c r="AP576" s="132"/>
      <c r="AZ576" s="132"/>
      <c r="BJ576" s="132"/>
      <c r="BT576" s="132"/>
      <c r="CD576" s="132"/>
      <c r="CN576" s="132"/>
      <c r="CX576" s="132"/>
      <c r="CY576" s="132"/>
      <c r="CZ576" s="132"/>
      <c r="DA576" s="132"/>
      <c r="DB576" s="132"/>
      <c r="DC576" s="132"/>
      <c r="DD576" s="132"/>
      <c r="DE576" s="132"/>
      <c r="DH576" s="132"/>
      <c r="DR576" s="132"/>
      <c r="EB576" s="132"/>
      <c r="EL576" s="132"/>
      <c r="EV576" s="132"/>
      <c r="FF576" s="132"/>
      <c r="FP576" s="132"/>
      <c r="FZ576" s="132"/>
      <c r="GJ576" s="132"/>
      <c r="GT576" s="132"/>
      <c r="HD576" s="132"/>
      <c r="HN576" s="132"/>
      <c r="HX576" s="132"/>
      <c r="IH576" s="132"/>
      <c r="IR576" s="132"/>
      <c r="JB576" s="132"/>
      <c r="JL576" s="132"/>
      <c r="JV576" s="132"/>
      <c r="KF576" s="132"/>
      <c r="KP576" s="132"/>
      <c r="KZ576" s="132"/>
    </row>
    <row xmlns:x14ac="http://schemas.microsoft.com/office/spreadsheetml/2009/9/ac" r="577" s="3" customFormat="true" x14ac:dyDescent="0.25">
      <c r="A577" s="425"/>
      <c r="B577" s="132"/>
      <c r="L577" s="132"/>
      <c r="V577" s="132"/>
      <c r="AF577" s="132"/>
      <c r="AP577" s="132"/>
      <c r="AZ577" s="132"/>
      <c r="BJ577" s="132"/>
      <c r="BT577" s="132"/>
      <c r="CD577" s="132"/>
      <c r="CN577" s="132"/>
      <c r="CX577" s="132"/>
      <c r="CY577" s="132"/>
      <c r="CZ577" s="132"/>
      <c r="DA577" s="132"/>
      <c r="DB577" s="132"/>
      <c r="DC577" s="132"/>
      <c r="DD577" s="132"/>
      <c r="DE577" s="132"/>
      <c r="DH577" s="132"/>
      <c r="DR577" s="132"/>
      <c r="EB577" s="132"/>
      <c r="EL577" s="132"/>
      <c r="EV577" s="132"/>
      <c r="FF577" s="132"/>
      <c r="FP577" s="132"/>
      <c r="FZ577" s="132"/>
      <c r="GJ577" s="132"/>
      <c r="GT577" s="132"/>
      <c r="HD577" s="132"/>
      <c r="HN577" s="132"/>
      <c r="HX577" s="132"/>
      <c r="IH577" s="132"/>
      <c r="IR577" s="132"/>
      <c r="JB577" s="132"/>
      <c r="JL577" s="132"/>
      <c r="JV577" s="132"/>
      <c r="KF577" s="132"/>
      <c r="KP577" s="132"/>
      <c r="KZ577" s="132"/>
    </row>
    <row xmlns:x14ac="http://schemas.microsoft.com/office/spreadsheetml/2009/9/ac" r="578" s="3" customFormat="true" x14ac:dyDescent="0.25">
      <c r="A578" s="425"/>
      <c r="B578" s="132"/>
      <c r="L578" s="132"/>
      <c r="V578" s="132"/>
      <c r="AF578" s="132"/>
      <c r="AP578" s="132"/>
      <c r="AZ578" s="132"/>
      <c r="BJ578" s="132"/>
      <c r="BT578" s="132"/>
      <c r="CD578" s="132"/>
      <c r="CN578" s="132"/>
      <c r="CX578" s="132"/>
      <c r="CY578" s="132"/>
      <c r="CZ578" s="132"/>
      <c r="DA578" s="132"/>
      <c r="DB578" s="132"/>
      <c r="DC578" s="132"/>
      <c r="DD578" s="132"/>
      <c r="DE578" s="132"/>
      <c r="DH578" s="132"/>
      <c r="DR578" s="132"/>
      <c r="EB578" s="132"/>
      <c r="EL578" s="132"/>
      <c r="EV578" s="132"/>
      <c r="FF578" s="132"/>
      <c r="FP578" s="132"/>
      <c r="FZ578" s="132"/>
      <c r="GJ578" s="132"/>
      <c r="GT578" s="132"/>
      <c r="HD578" s="132"/>
      <c r="HN578" s="132"/>
      <c r="HX578" s="132"/>
      <c r="IH578" s="132"/>
      <c r="IR578" s="132"/>
      <c r="JB578" s="132"/>
      <c r="JL578" s="132"/>
      <c r="JV578" s="132"/>
      <c r="KF578" s="132"/>
      <c r="KP578" s="132"/>
      <c r="KZ578" s="132"/>
    </row>
    <row xmlns:x14ac="http://schemas.microsoft.com/office/spreadsheetml/2009/9/ac" r="579" s="3" customFormat="true" x14ac:dyDescent="0.25">
      <c r="A579" s="425"/>
      <c r="B579" s="132"/>
      <c r="L579" s="132"/>
      <c r="V579" s="132"/>
      <c r="AF579" s="132"/>
      <c r="AP579" s="132"/>
      <c r="AZ579" s="132"/>
      <c r="BJ579" s="132"/>
      <c r="BT579" s="132"/>
      <c r="CD579" s="132"/>
      <c r="CN579" s="132"/>
      <c r="CX579" s="132"/>
      <c r="CY579" s="132"/>
      <c r="CZ579" s="132"/>
      <c r="DA579" s="132"/>
      <c r="DB579" s="132"/>
      <c r="DC579" s="132"/>
      <c r="DD579" s="132"/>
      <c r="DE579" s="132"/>
      <c r="DH579" s="132"/>
      <c r="DR579" s="132"/>
      <c r="EB579" s="132"/>
      <c r="EL579" s="132"/>
      <c r="EV579" s="132"/>
      <c r="FF579" s="132"/>
      <c r="FP579" s="132"/>
      <c r="FZ579" s="132"/>
      <c r="GJ579" s="132"/>
      <c r="GT579" s="132"/>
      <c r="HD579" s="132"/>
      <c r="HN579" s="132"/>
      <c r="HX579" s="132"/>
      <c r="IH579" s="132"/>
      <c r="IR579" s="132"/>
      <c r="JB579" s="132"/>
      <c r="JL579" s="132"/>
      <c r="JV579" s="132"/>
      <c r="KF579" s="132"/>
      <c r="KP579" s="132"/>
      <c r="KZ579" s="132"/>
    </row>
    <row xmlns:x14ac="http://schemas.microsoft.com/office/spreadsheetml/2009/9/ac" r="580" s="3" customFormat="true" x14ac:dyDescent="0.25">
      <c r="A580" s="425"/>
      <c r="B580" s="132"/>
      <c r="L580" s="132"/>
      <c r="V580" s="132"/>
      <c r="AF580" s="132"/>
      <c r="AP580" s="132"/>
      <c r="AZ580" s="132"/>
      <c r="BJ580" s="132"/>
      <c r="BT580" s="132"/>
      <c r="CD580" s="132"/>
      <c r="CN580" s="132"/>
      <c r="CX580" s="132"/>
      <c r="CY580" s="132"/>
      <c r="CZ580" s="132"/>
      <c r="DA580" s="132"/>
      <c r="DB580" s="132"/>
      <c r="DC580" s="132"/>
      <c r="DD580" s="132"/>
      <c r="DE580" s="132"/>
      <c r="DH580" s="132"/>
      <c r="DR580" s="132"/>
      <c r="EB580" s="132"/>
      <c r="EL580" s="132"/>
      <c r="EV580" s="132"/>
      <c r="FF580" s="132"/>
      <c r="FP580" s="132"/>
      <c r="FZ580" s="132"/>
      <c r="GJ580" s="132"/>
      <c r="GT580" s="132"/>
      <c r="HD580" s="132"/>
      <c r="HN580" s="132"/>
      <c r="HX580" s="132"/>
      <c r="IH580" s="132"/>
      <c r="IR580" s="132"/>
      <c r="JB580" s="132"/>
      <c r="JL580" s="132"/>
      <c r="JV580" s="132"/>
      <c r="KF580" s="132"/>
      <c r="KP580" s="132"/>
      <c r="KZ580" s="132"/>
    </row>
    <row xmlns:x14ac="http://schemas.microsoft.com/office/spreadsheetml/2009/9/ac" r="581" s="3" customFormat="true" x14ac:dyDescent="0.25">
      <c r="A581" s="425"/>
      <c r="B581" s="132"/>
      <c r="L581" s="132"/>
      <c r="V581" s="132"/>
      <c r="AF581" s="132"/>
      <c r="AP581" s="132"/>
      <c r="AZ581" s="132"/>
      <c r="BJ581" s="132"/>
      <c r="BT581" s="132"/>
      <c r="CD581" s="132"/>
      <c r="CN581" s="132"/>
      <c r="CX581" s="132"/>
      <c r="CY581" s="132"/>
      <c r="CZ581" s="132"/>
      <c r="DA581" s="132"/>
      <c r="DB581" s="132"/>
      <c r="DC581" s="132"/>
      <c r="DD581" s="132"/>
      <c r="DE581" s="132"/>
      <c r="DH581" s="132"/>
      <c r="DR581" s="132"/>
      <c r="EB581" s="132"/>
      <c r="EL581" s="132"/>
      <c r="EV581" s="132"/>
      <c r="FF581" s="132"/>
      <c r="FP581" s="132"/>
      <c r="FZ581" s="132"/>
      <c r="GJ581" s="132"/>
      <c r="GT581" s="132"/>
      <c r="HD581" s="132"/>
      <c r="HN581" s="132"/>
      <c r="HX581" s="132"/>
      <c r="IH581" s="132"/>
      <c r="IR581" s="132"/>
      <c r="JB581" s="132"/>
      <c r="JL581" s="132"/>
      <c r="JV581" s="132"/>
      <c r="KF581" s="132"/>
      <c r="KP581" s="132"/>
      <c r="KZ581" s="132"/>
    </row>
    <row xmlns:x14ac="http://schemas.microsoft.com/office/spreadsheetml/2009/9/ac" r="582" s="3" customFormat="true" x14ac:dyDescent="0.25">
      <c r="A582" s="425"/>
      <c r="B582" s="132"/>
      <c r="L582" s="132"/>
      <c r="V582" s="132"/>
      <c r="AF582" s="132"/>
      <c r="AP582" s="132"/>
      <c r="AZ582" s="132"/>
      <c r="BJ582" s="132"/>
      <c r="BT582" s="132"/>
      <c r="CD582" s="132"/>
      <c r="CN582" s="132"/>
      <c r="CX582" s="132"/>
      <c r="CY582" s="132"/>
      <c r="CZ582" s="132"/>
      <c r="DA582" s="132"/>
      <c r="DB582" s="132"/>
      <c r="DC582" s="132"/>
      <c r="DD582" s="132"/>
      <c r="DE582" s="132"/>
      <c r="DH582" s="132"/>
      <c r="DR582" s="132"/>
      <c r="EB582" s="132"/>
      <c r="EL582" s="132"/>
      <c r="EV582" s="132"/>
      <c r="FF582" s="132"/>
      <c r="FP582" s="132"/>
      <c r="FZ582" s="132"/>
      <c r="GJ582" s="132"/>
      <c r="GT582" s="132"/>
      <c r="HD582" s="132"/>
      <c r="HN582" s="132"/>
      <c r="HX582" s="132"/>
      <c r="IH582" s="132"/>
      <c r="IR582" s="132"/>
      <c r="JB582" s="132"/>
      <c r="JL582" s="132"/>
      <c r="JV582" s="132"/>
      <c r="KF582" s="132"/>
      <c r="KP582" s="132"/>
      <c r="KZ582" s="132"/>
    </row>
    <row xmlns:x14ac="http://schemas.microsoft.com/office/spreadsheetml/2009/9/ac" r="583" s="3" customFormat="true" x14ac:dyDescent="0.25">
      <c r="A583" s="425"/>
      <c r="B583" s="132"/>
      <c r="L583" s="132"/>
      <c r="V583" s="132"/>
      <c r="AF583" s="132"/>
      <c r="AP583" s="132"/>
      <c r="AZ583" s="132"/>
      <c r="BJ583" s="132"/>
      <c r="BT583" s="132"/>
      <c r="CD583" s="132"/>
      <c r="CN583" s="132"/>
      <c r="CX583" s="132"/>
      <c r="CY583" s="132"/>
      <c r="CZ583" s="132"/>
      <c r="DA583" s="132"/>
      <c r="DB583" s="132"/>
      <c r="DC583" s="132"/>
      <c r="DD583" s="132"/>
      <c r="DE583" s="132"/>
      <c r="DH583" s="132"/>
      <c r="DR583" s="132"/>
      <c r="EB583" s="132"/>
      <c r="EL583" s="132"/>
      <c r="EV583" s="132"/>
      <c r="FF583" s="132"/>
      <c r="FP583" s="132"/>
      <c r="FZ583" s="132"/>
      <c r="GJ583" s="132"/>
      <c r="GT583" s="132"/>
      <c r="HD583" s="132"/>
      <c r="HN583" s="132"/>
      <c r="HX583" s="132"/>
      <c r="IH583" s="132"/>
      <c r="IR583" s="132"/>
      <c r="JB583" s="132"/>
      <c r="JL583" s="132"/>
      <c r="JV583" s="132"/>
      <c r="KF583" s="132"/>
      <c r="KP583" s="132"/>
      <c r="KZ583" s="132"/>
    </row>
    <row xmlns:x14ac="http://schemas.microsoft.com/office/spreadsheetml/2009/9/ac" r="584" s="3" customFormat="true" x14ac:dyDescent="0.25">
      <c r="A584" s="425"/>
      <c r="B584" s="132"/>
      <c r="L584" s="132"/>
      <c r="V584" s="132"/>
      <c r="AF584" s="132"/>
      <c r="AP584" s="132"/>
      <c r="AZ584" s="132"/>
      <c r="BJ584" s="132"/>
      <c r="BT584" s="132"/>
      <c r="CD584" s="132"/>
      <c r="CN584" s="132"/>
      <c r="CX584" s="132"/>
      <c r="CY584" s="132"/>
      <c r="CZ584" s="132"/>
      <c r="DA584" s="132"/>
      <c r="DB584" s="132"/>
      <c r="DC584" s="132"/>
      <c r="DD584" s="132"/>
      <c r="DE584" s="132"/>
      <c r="DH584" s="132"/>
      <c r="DR584" s="132"/>
      <c r="EB584" s="132"/>
      <c r="EL584" s="132"/>
      <c r="EV584" s="132"/>
      <c r="FF584" s="132"/>
      <c r="FP584" s="132"/>
      <c r="FZ584" s="132"/>
      <c r="GJ584" s="132"/>
      <c r="GT584" s="132"/>
      <c r="HD584" s="132"/>
      <c r="HN584" s="132"/>
      <c r="HX584" s="132"/>
      <c r="IH584" s="132"/>
      <c r="IR584" s="132"/>
      <c r="JB584" s="132"/>
      <c r="JL584" s="132"/>
      <c r="JV584" s="132"/>
      <c r="KF584" s="132"/>
      <c r="KP584" s="132"/>
      <c r="KZ584" s="132"/>
    </row>
    <row xmlns:x14ac="http://schemas.microsoft.com/office/spreadsheetml/2009/9/ac" r="585" s="3" customFormat="true" x14ac:dyDescent="0.25">
      <c r="A585" s="425"/>
      <c r="B585" s="132"/>
      <c r="L585" s="132"/>
      <c r="V585" s="132"/>
      <c r="AF585" s="132"/>
      <c r="AP585" s="132"/>
      <c r="AZ585" s="132"/>
      <c r="BJ585" s="132"/>
      <c r="BT585" s="132"/>
      <c r="CD585" s="132"/>
      <c r="CN585" s="132"/>
      <c r="CX585" s="132"/>
      <c r="CY585" s="132"/>
      <c r="CZ585" s="132"/>
      <c r="DA585" s="132"/>
      <c r="DB585" s="132"/>
      <c r="DC585" s="132"/>
      <c r="DD585" s="132"/>
      <c r="DE585" s="132"/>
      <c r="DH585" s="132"/>
      <c r="DR585" s="132"/>
      <c r="EB585" s="132"/>
      <c r="EL585" s="132"/>
      <c r="EV585" s="132"/>
      <c r="FF585" s="132"/>
      <c r="FP585" s="132"/>
      <c r="FZ585" s="132"/>
      <c r="GJ585" s="132"/>
      <c r="GT585" s="132"/>
      <c r="HD585" s="132"/>
      <c r="HN585" s="132"/>
      <c r="HX585" s="132"/>
      <c r="IH585" s="132"/>
      <c r="IR585" s="132"/>
      <c r="JB585" s="132"/>
      <c r="JL585" s="132"/>
      <c r="JV585" s="132"/>
      <c r="KF585" s="132"/>
      <c r="KP585" s="132"/>
      <c r="KZ585" s="132"/>
    </row>
    <row xmlns:x14ac="http://schemas.microsoft.com/office/spreadsheetml/2009/9/ac" r="586" s="3" customFormat="true" x14ac:dyDescent="0.25">
      <c r="A586" s="425"/>
      <c r="B586" s="132"/>
      <c r="L586" s="132"/>
      <c r="V586" s="132"/>
      <c r="AF586" s="132"/>
      <c r="AP586" s="132"/>
      <c r="AZ586" s="132"/>
      <c r="BJ586" s="132"/>
      <c r="BT586" s="132"/>
      <c r="CD586" s="132"/>
      <c r="CN586" s="132"/>
      <c r="CX586" s="132"/>
      <c r="CY586" s="132"/>
      <c r="CZ586" s="132"/>
      <c r="DA586" s="132"/>
      <c r="DB586" s="132"/>
      <c r="DC586" s="132"/>
      <c r="DD586" s="132"/>
      <c r="DE586" s="132"/>
      <c r="DH586" s="132"/>
      <c r="DR586" s="132"/>
      <c r="EB586" s="132"/>
      <c r="EL586" s="132"/>
      <c r="EV586" s="132"/>
      <c r="FF586" s="132"/>
      <c r="FP586" s="132"/>
      <c r="FZ586" s="132"/>
      <c r="GJ586" s="132"/>
      <c r="GT586" s="132"/>
      <c r="HD586" s="132"/>
      <c r="HN586" s="132"/>
      <c r="HX586" s="132"/>
      <c r="IH586" s="132"/>
      <c r="IR586" s="132"/>
      <c r="JB586" s="132"/>
      <c r="JL586" s="132"/>
      <c r="JV586" s="132"/>
      <c r="KF586" s="132"/>
      <c r="KP586" s="132"/>
      <c r="KZ586" s="132"/>
    </row>
    <row xmlns:x14ac="http://schemas.microsoft.com/office/spreadsheetml/2009/9/ac" r="587" s="3" customFormat="true" x14ac:dyDescent="0.25">
      <c r="A587" s="425"/>
      <c r="B587" s="132"/>
      <c r="L587" s="132"/>
      <c r="V587" s="132"/>
      <c r="AF587" s="132"/>
      <c r="AP587" s="132"/>
      <c r="AZ587" s="132"/>
      <c r="BJ587" s="132"/>
      <c r="BT587" s="132"/>
      <c r="CD587" s="132"/>
      <c r="CN587" s="132"/>
      <c r="CX587" s="132"/>
      <c r="CY587" s="132"/>
      <c r="CZ587" s="132"/>
      <c r="DA587" s="132"/>
      <c r="DB587" s="132"/>
      <c r="DC587" s="132"/>
      <c r="DD587" s="132"/>
      <c r="DE587" s="132"/>
      <c r="DH587" s="132"/>
      <c r="DR587" s="132"/>
      <c r="EB587" s="132"/>
      <c r="EL587" s="132"/>
      <c r="EV587" s="132"/>
      <c r="FF587" s="132"/>
      <c r="FP587" s="132"/>
      <c r="FZ587" s="132"/>
      <c r="GJ587" s="132"/>
      <c r="GT587" s="132"/>
      <c r="HD587" s="132"/>
      <c r="HN587" s="132"/>
      <c r="HX587" s="132"/>
      <c r="IH587" s="132"/>
      <c r="IR587" s="132"/>
      <c r="JB587" s="132"/>
      <c r="JL587" s="132"/>
      <c r="JV587" s="132"/>
      <c r="KF587" s="132"/>
      <c r="KP587" s="132"/>
      <c r="KZ587" s="132"/>
    </row>
    <row xmlns:x14ac="http://schemas.microsoft.com/office/spreadsheetml/2009/9/ac" r="588" s="3" customFormat="true" x14ac:dyDescent="0.25">
      <c r="A588" s="425"/>
      <c r="B588" s="132"/>
      <c r="L588" s="132"/>
      <c r="V588" s="132"/>
      <c r="AF588" s="132"/>
      <c r="AP588" s="132"/>
      <c r="AZ588" s="132"/>
      <c r="BJ588" s="132"/>
      <c r="BT588" s="132"/>
      <c r="CD588" s="132"/>
      <c r="CN588" s="132"/>
      <c r="CX588" s="132"/>
      <c r="CY588" s="132"/>
      <c r="CZ588" s="132"/>
      <c r="DA588" s="132"/>
      <c r="DB588" s="132"/>
      <c r="DC588" s="132"/>
      <c r="DD588" s="132"/>
      <c r="DE588" s="132"/>
      <c r="DH588" s="132"/>
      <c r="DR588" s="132"/>
      <c r="EB588" s="132"/>
      <c r="EL588" s="132"/>
      <c r="EV588" s="132"/>
      <c r="FF588" s="132"/>
      <c r="FP588" s="132"/>
      <c r="FZ588" s="132"/>
      <c r="GJ588" s="132"/>
      <c r="GT588" s="132"/>
      <c r="HD588" s="132"/>
      <c r="HN588" s="132"/>
      <c r="HX588" s="132"/>
      <c r="IH588" s="132"/>
      <c r="IR588" s="132"/>
      <c r="JB588" s="132"/>
      <c r="JL588" s="132"/>
      <c r="JV588" s="132"/>
      <c r="KF588" s="132"/>
      <c r="KP588" s="132"/>
      <c r="KZ588" s="132"/>
    </row>
    <row xmlns:x14ac="http://schemas.microsoft.com/office/spreadsheetml/2009/9/ac" r="589" s="3" customFormat="true" x14ac:dyDescent="0.25">
      <c r="A589" s="425"/>
      <c r="B589" s="132"/>
      <c r="L589" s="132"/>
      <c r="V589" s="132"/>
      <c r="AF589" s="132"/>
      <c r="AP589" s="132"/>
      <c r="AZ589" s="132"/>
      <c r="BJ589" s="132"/>
      <c r="BT589" s="132"/>
      <c r="CD589" s="132"/>
      <c r="CN589" s="132"/>
      <c r="CX589" s="132"/>
      <c r="CY589" s="132"/>
      <c r="CZ589" s="132"/>
      <c r="DA589" s="132"/>
      <c r="DB589" s="132"/>
      <c r="DC589" s="132"/>
      <c r="DD589" s="132"/>
      <c r="DE589" s="132"/>
      <c r="DH589" s="132"/>
      <c r="DR589" s="132"/>
      <c r="EB589" s="132"/>
      <c r="EL589" s="132"/>
      <c r="EV589" s="132"/>
      <c r="FF589" s="132"/>
      <c r="FP589" s="132"/>
      <c r="FZ589" s="132"/>
      <c r="GJ589" s="132"/>
      <c r="GT589" s="132"/>
      <c r="HD589" s="132"/>
      <c r="HN589" s="132"/>
      <c r="HX589" s="132"/>
      <c r="IH589" s="132"/>
      <c r="IR589" s="132"/>
      <c r="JB589" s="132"/>
      <c r="JL589" s="132"/>
      <c r="JV589" s="132"/>
      <c r="KF589" s="132"/>
      <c r="KP589" s="132"/>
      <c r="KZ589" s="132"/>
    </row>
    <row xmlns:x14ac="http://schemas.microsoft.com/office/spreadsheetml/2009/9/ac" r="590" s="3" customFormat="true" x14ac:dyDescent="0.25">
      <c r="A590" s="425"/>
      <c r="B590" s="132"/>
      <c r="L590" s="132"/>
      <c r="V590" s="132"/>
      <c r="AF590" s="132"/>
      <c r="AP590" s="132"/>
      <c r="AZ590" s="132"/>
      <c r="BJ590" s="132"/>
      <c r="BT590" s="132"/>
      <c r="CD590" s="132"/>
      <c r="CN590" s="132"/>
      <c r="CX590" s="132"/>
      <c r="CY590" s="132"/>
      <c r="CZ590" s="132"/>
      <c r="DA590" s="132"/>
      <c r="DB590" s="132"/>
      <c r="DC590" s="132"/>
      <c r="DD590" s="132"/>
      <c r="DE590" s="132"/>
      <c r="DH590" s="132"/>
      <c r="DR590" s="132"/>
      <c r="EB590" s="132"/>
      <c r="EL590" s="132"/>
      <c r="EV590" s="132"/>
      <c r="FF590" s="132"/>
      <c r="FP590" s="132"/>
      <c r="FZ590" s="132"/>
      <c r="GJ590" s="132"/>
      <c r="GT590" s="132"/>
      <c r="HD590" s="132"/>
      <c r="HN590" s="132"/>
      <c r="HX590" s="132"/>
      <c r="IH590" s="132"/>
      <c r="IR590" s="132"/>
      <c r="JB590" s="132"/>
      <c r="JL590" s="132"/>
      <c r="JV590" s="132"/>
      <c r="KF590" s="132"/>
      <c r="KP590" s="132"/>
      <c r="KZ590" s="132"/>
    </row>
    <row xmlns:x14ac="http://schemas.microsoft.com/office/spreadsheetml/2009/9/ac" r="591" s="3" customFormat="true" x14ac:dyDescent="0.25">
      <c r="A591" s="425"/>
      <c r="B591" s="132"/>
      <c r="L591" s="132"/>
      <c r="V591" s="132"/>
      <c r="AF591" s="132"/>
      <c r="AP591" s="132"/>
      <c r="AZ591" s="132"/>
      <c r="BJ591" s="132"/>
      <c r="BT591" s="132"/>
      <c r="CD591" s="132"/>
      <c r="CN591" s="132"/>
      <c r="CX591" s="132"/>
      <c r="CY591" s="132"/>
      <c r="CZ591" s="132"/>
      <c r="DA591" s="132"/>
      <c r="DB591" s="132"/>
      <c r="DC591" s="132"/>
      <c r="DD591" s="132"/>
      <c r="DE591" s="132"/>
      <c r="DH591" s="132"/>
      <c r="DR591" s="132"/>
      <c r="EB591" s="132"/>
      <c r="EL591" s="132"/>
      <c r="EV591" s="132"/>
      <c r="FF591" s="132"/>
      <c r="FP591" s="132"/>
      <c r="FZ591" s="132"/>
      <c r="GJ591" s="132"/>
      <c r="GT591" s="132"/>
      <c r="HD591" s="132"/>
      <c r="HN591" s="132"/>
      <c r="HX591" s="132"/>
      <c r="IH591" s="132"/>
      <c r="IR591" s="132"/>
      <c r="JB591" s="132"/>
      <c r="JL591" s="132"/>
      <c r="JV591" s="132"/>
      <c r="KF591" s="132"/>
      <c r="KP591" s="132"/>
      <c r="KZ591" s="132"/>
    </row>
    <row xmlns:x14ac="http://schemas.microsoft.com/office/spreadsheetml/2009/9/ac" r="592" s="3" customFormat="true" x14ac:dyDescent="0.25">
      <c r="A592" s="425"/>
      <c r="B592" s="132"/>
      <c r="L592" s="132"/>
      <c r="V592" s="132"/>
      <c r="AF592" s="132"/>
      <c r="AP592" s="132"/>
      <c r="AZ592" s="132"/>
      <c r="BJ592" s="132"/>
      <c r="BT592" s="132"/>
      <c r="CD592" s="132"/>
      <c r="CN592" s="132"/>
      <c r="CX592" s="132"/>
      <c r="CY592" s="132"/>
      <c r="CZ592" s="132"/>
      <c r="DA592" s="132"/>
      <c r="DB592" s="132"/>
      <c r="DC592" s="132"/>
      <c r="DD592" s="132"/>
      <c r="DE592" s="132"/>
      <c r="DH592" s="132"/>
      <c r="DR592" s="132"/>
      <c r="EB592" s="132"/>
      <c r="EL592" s="132"/>
      <c r="EV592" s="132"/>
      <c r="FF592" s="132"/>
      <c r="FP592" s="132"/>
      <c r="FZ592" s="132"/>
      <c r="GJ592" s="132"/>
      <c r="GT592" s="132"/>
      <c r="HD592" s="132"/>
      <c r="HN592" s="132"/>
      <c r="HX592" s="132"/>
      <c r="IH592" s="132"/>
      <c r="IR592" s="132"/>
      <c r="JB592" s="132"/>
      <c r="JL592" s="132"/>
      <c r="JV592" s="132"/>
      <c r="KF592" s="132"/>
      <c r="KP592" s="132"/>
      <c r="KZ592" s="132"/>
    </row>
    <row xmlns:x14ac="http://schemas.microsoft.com/office/spreadsheetml/2009/9/ac" r="593" s="3" customFormat="true" x14ac:dyDescent="0.25">
      <c r="A593" s="425"/>
      <c r="B593" s="132"/>
      <c r="L593" s="132"/>
      <c r="V593" s="132"/>
      <c r="AF593" s="132"/>
      <c r="AP593" s="132"/>
      <c r="AZ593" s="132"/>
      <c r="BJ593" s="132"/>
      <c r="BT593" s="132"/>
      <c r="CD593" s="132"/>
      <c r="CN593" s="132"/>
      <c r="CX593" s="132"/>
      <c r="CY593" s="132"/>
      <c r="CZ593" s="132"/>
      <c r="DA593" s="132"/>
      <c r="DB593" s="132"/>
      <c r="DC593" s="132"/>
      <c r="DD593" s="132"/>
      <c r="DE593" s="132"/>
      <c r="DH593" s="132"/>
      <c r="DR593" s="132"/>
      <c r="EB593" s="132"/>
      <c r="EL593" s="132"/>
      <c r="EV593" s="132"/>
      <c r="FF593" s="132"/>
      <c r="FP593" s="132"/>
      <c r="FZ593" s="132"/>
      <c r="GJ593" s="132"/>
      <c r="GT593" s="132"/>
      <c r="HD593" s="132"/>
      <c r="HN593" s="132"/>
      <c r="HX593" s="132"/>
      <c r="IH593" s="132"/>
      <c r="IR593" s="132"/>
      <c r="JB593" s="132"/>
      <c r="JL593" s="132"/>
      <c r="JV593" s="132"/>
      <c r="KF593" s="132"/>
      <c r="KP593" s="132"/>
      <c r="KZ593" s="132"/>
    </row>
    <row xmlns:x14ac="http://schemas.microsoft.com/office/spreadsheetml/2009/9/ac" r="594" s="3" customFormat="true" x14ac:dyDescent="0.25">
      <c r="A594" s="425"/>
      <c r="B594" s="132"/>
      <c r="L594" s="132"/>
      <c r="V594" s="132"/>
      <c r="AF594" s="132"/>
      <c r="AP594" s="132"/>
      <c r="AZ594" s="132"/>
      <c r="BJ594" s="132"/>
      <c r="BT594" s="132"/>
      <c r="CD594" s="132"/>
      <c r="CN594" s="132"/>
      <c r="CX594" s="132"/>
      <c r="CY594" s="132"/>
      <c r="CZ594" s="132"/>
      <c r="DA594" s="132"/>
      <c r="DB594" s="132"/>
      <c r="DC594" s="132"/>
      <c r="DD594" s="132"/>
      <c r="DE594" s="132"/>
      <c r="DH594" s="132"/>
      <c r="DR594" s="132"/>
      <c r="EB594" s="132"/>
      <c r="EL594" s="132"/>
      <c r="EV594" s="132"/>
      <c r="FF594" s="132"/>
      <c r="FP594" s="132"/>
      <c r="FZ594" s="132"/>
      <c r="GJ594" s="132"/>
      <c r="GT594" s="132"/>
      <c r="HD594" s="132"/>
      <c r="HN594" s="132"/>
      <c r="HX594" s="132"/>
      <c r="IH594" s="132"/>
      <c r="IR594" s="132"/>
      <c r="JB594" s="132"/>
      <c r="JL594" s="132"/>
      <c r="JV594" s="132"/>
      <c r="KF594" s="132"/>
      <c r="KP594" s="132"/>
      <c r="KZ594" s="132"/>
    </row>
    <row xmlns:x14ac="http://schemas.microsoft.com/office/spreadsheetml/2009/9/ac" r="595" s="3" customFormat="true" x14ac:dyDescent="0.25">
      <c r="A595" s="425"/>
      <c r="B595" s="132"/>
      <c r="L595" s="132"/>
      <c r="V595" s="132"/>
      <c r="AF595" s="132"/>
      <c r="AP595" s="132"/>
      <c r="AZ595" s="132"/>
      <c r="BJ595" s="132"/>
      <c r="BT595" s="132"/>
      <c r="CD595" s="132"/>
      <c r="CN595" s="132"/>
      <c r="CX595" s="132"/>
      <c r="CY595" s="132"/>
      <c r="CZ595" s="132"/>
      <c r="DA595" s="132"/>
      <c r="DB595" s="132"/>
      <c r="DC595" s="132"/>
      <c r="DD595" s="132"/>
      <c r="DE595" s="132"/>
      <c r="DH595" s="132"/>
      <c r="DR595" s="132"/>
      <c r="EB595" s="132"/>
      <c r="EL595" s="132"/>
      <c r="EV595" s="132"/>
      <c r="FF595" s="132"/>
      <c r="FP595" s="132"/>
      <c r="FZ595" s="132"/>
      <c r="GJ595" s="132"/>
      <c r="GT595" s="132"/>
      <c r="HD595" s="132"/>
      <c r="HN595" s="132"/>
      <c r="HX595" s="132"/>
      <c r="IH595" s="132"/>
      <c r="IR595" s="132"/>
      <c r="JB595" s="132"/>
      <c r="JL595" s="132"/>
      <c r="JV595" s="132"/>
      <c r="KF595" s="132"/>
      <c r="KP595" s="132"/>
      <c r="KZ595" s="132"/>
    </row>
    <row xmlns:x14ac="http://schemas.microsoft.com/office/spreadsheetml/2009/9/ac" r="596" s="3" customFormat="true" x14ac:dyDescent="0.25">
      <c r="A596" s="425"/>
      <c r="B596" s="132"/>
      <c r="L596" s="132"/>
      <c r="V596" s="132"/>
      <c r="AF596" s="132"/>
      <c r="AP596" s="132"/>
      <c r="AZ596" s="132"/>
      <c r="BJ596" s="132"/>
      <c r="BT596" s="132"/>
      <c r="CD596" s="132"/>
      <c r="CN596" s="132"/>
      <c r="CX596" s="132"/>
      <c r="CY596" s="132"/>
      <c r="CZ596" s="132"/>
      <c r="DA596" s="132"/>
      <c r="DB596" s="132"/>
      <c r="DC596" s="132"/>
      <c r="DD596" s="132"/>
      <c r="DE596" s="132"/>
      <c r="DH596" s="132"/>
      <c r="DR596" s="132"/>
      <c r="EB596" s="132"/>
      <c r="EL596" s="132"/>
      <c r="EV596" s="132"/>
      <c r="FF596" s="132"/>
      <c r="FP596" s="132"/>
      <c r="FZ596" s="132"/>
      <c r="GJ596" s="132"/>
      <c r="GT596" s="132"/>
      <c r="HD596" s="132"/>
      <c r="HN596" s="132"/>
      <c r="HX596" s="132"/>
      <c r="IH596" s="132"/>
      <c r="IR596" s="132"/>
      <c r="JB596" s="132"/>
      <c r="JL596" s="132"/>
      <c r="JV596" s="132"/>
      <c r="KF596" s="132"/>
      <c r="KP596" s="132"/>
      <c r="KZ596" s="132"/>
    </row>
    <row xmlns:x14ac="http://schemas.microsoft.com/office/spreadsheetml/2009/9/ac" r="597" s="3" customFormat="true" x14ac:dyDescent="0.25">
      <c r="A597" s="425"/>
      <c r="B597" s="132"/>
      <c r="L597" s="132"/>
      <c r="V597" s="132"/>
      <c r="AF597" s="132"/>
      <c r="AP597" s="132"/>
      <c r="AZ597" s="132"/>
      <c r="BJ597" s="132"/>
      <c r="BT597" s="132"/>
      <c r="CD597" s="132"/>
      <c r="CN597" s="132"/>
      <c r="CX597" s="132"/>
      <c r="CY597" s="132"/>
      <c r="CZ597" s="132"/>
      <c r="DA597" s="132"/>
      <c r="DB597" s="132"/>
      <c r="DC597" s="132"/>
      <c r="DD597" s="132"/>
      <c r="DE597" s="132"/>
      <c r="DH597" s="132"/>
      <c r="DR597" s="132"/>
      <c r="EB597" s="132"/>
      <c r="EL597" s="132"/>
      <c r="EV597" s="132"/>
      <c r="FF597" s="132"/>
      <c r="FP597" s="132"/>
      <c r="FZ597" s="132"/>
      <c r="GJ597" s="132"/>
      <c r="GT597" s="132"/>
      <c r="HD597" s="132"/>
      <c r="HN597" s="132"/>
      <c r="HX597" s="132"/>
      <c r="IH597" s="132"/>
      <c r="IR597" s="132"/>
      <c r="JB597" s="132"/>
      <c r="JL597" s="132"/>
      <c r="JV597" s="132"/>
      <c r="KF597" s="132"/>
      <c r="KP597" s="132"/>
      <c r="KZ597" s="132"/>
    </row>
    <row xmlns:x14ac="http://schemas.microsoft.com/office/spreadsheetml/2009/9/ac" r="598" s="3" customFormat="true" x14ac:dyDescent="0.25">
      <c r="A598" s="425"/>
      <c r="B598" s="132"/>
      <c r="L598" s="132"/>
      <c r="V598" s="132"/>
      <c r="AF598" s="132"/>
      <c r="AP598" s="132"/>
      <c r="AZ598" s="132"/>
      <c r="BJ598" s="132"/>
      <c r="BT598" s="132"/>
      <c r="CD598" s="132"/>
      <c r="CN598" s="132"/>
      <c r="CX598" s="132"/>
      <c r="CY598" s="132"/>
      <c r="CZ598" s="132"/>
      <c r="DA598" s="132"/>
      <c r="DB598" s="132"/>
      <c r="DC598" s="132"/>
      <c r="DD598" s="132"/>
      <c r="DE598" s="132"/>
      <c r="DH598" s="132"/>
      <c r="DR598" s="132"/>
      <c r="EB598" s="132"/>
      <c r="EL598" s="132"/>
      <c r="EV598" s="132"/>
      <c r="FF598" s="132"/>
      <c r="FP598" s="132"/>
      <c r="FZ598" s="132"/>
      <c r="GJ598" s="132"/>
      <c r="GT598" s="132"/>
      <c r="HD598" s="132"/>
      <c r="HN598" s="132"/>
      <c r="HX598" s="132"/>
      <c r="IH598" s="132"/>
      <c r="IR598" s="132"/>
      <c r="JB598" s="132"/>
      <c r="JL598" s="132"/>
      <c r="JV598" s="132"/>
      <c r="KF598" s="132"/>
      <c r="KP598" s="132"/>
      <c r="KZ598" s="132"/>
    </row>
    <row xmlns:x14ac="http://schemas.microsoft.com/office/spreadsheetml/2009/9/ac" r="599" s="3" customFormat="true" x14ac:dyDescent="0.25">
      <c r="A599" s="425"/>
      <c r="B599" s="132"/>
      <c r="L599" s="132"/>
      <c r="V599" s="132"/>
      <c r="AF599" s="132"/>
      <c r="AP599" s="132"/>
      <c r="AZ599" s="132"/>
      <c r="BJ599" s="132"/>
      <c r="BT599" s="132"/>
      <c r="CD599" s="132"/>
      <c r="CN599" s="132"/>
      <c r="CX599" s="132"/>
      <c r="CY599" s="132"/>
      <c r="CZ599" s="132"/>
      <c r="DA599" s="132"/>
      <c r="DB599" s="132"/>
      <c r="DC599" s="132"/>
      <c r="DD599" s="132"/>
      <c r="DE599" s="132"/>
      <c r="DH599" s="132"/>
      <c r="DR599" s="132"/>
      <c r="EB599" s="132"/>
      <c r="EL599" s="132"/>
      <c r="EV599" s="132"/>
      <c r="FF599" s="132"/>
      <c r="FP599" s="132"/>
      <c r="FZ599" s="132"/>
      <c r="GJ599" s="132"/>
      <c r="GT599" s="132"/>
      <c r="HD599" s="132"/>
      <c r="HN599" s="132"/>
      <c r="HX599" s="132"/>
      <c r="IH599" s="132"/>
      <c r="IR599" s="132"/>
      <c r="JB599" s="132"/>
      <c r="JL599" s="132"/>
      <c r="JV599" s="132"/>
      <c r="KF599" s="132"/>
      <c r="KP599" s="132"/>
      <c r="KZ599" s="132"/>
    </row>
    <row xmlns:x14ac="http://schemas.microsoft.com/office/spreadsheetml/2009/9/ac" r="600" s="3" customFormat="true" x14ac:dyDescent="0.25">
      <c r="A600" s="425"/>
      <c r="B600" s="132"/>
      <c r="L600" s="132"/>
      <c r="V600" s="132"/>
      <c r="AF600" s="132"/>
      <c r="AP600" s="132"/>
      <c r="AZ600" s="132"/>
      <c r="BJ600" s="132"/>
      <c r="BT600" s="132"/>
      <c r="CD600" s="132"/>
      <c r="CN600" s="132"/>
      <c r="CX600" s="132"/>
      <c r="CY600" s="132"/>
      <c r="CZ600" s="132"/>
      <c r="DA600" s="132"/>
      <c r="DB600" s="132"/>
      <c r="DC600" s="132"/>
      <c r="DD600" s="132"/>
      <c r="DE600" s="132"/>
      <c r="DH600" s="132"/>
      <c r="DR600" s="132"/>
      <c r="EB600" s="132"/>
      <c r="EL600" s="132"/>
      <c r="EV600" s="132"/>
      <c r="FF600" s="132"/>
      <c r="FP600" s="132"/>
      <c r="FZ600" s="132"/>
      <c r="GJ600" s="132"/>
      <c r="GT600" s="132"/>
      <c r="HD600" s="132"/>
      <c r="HN600" s="132"/>
      <c r="HX600" s="132"/>
      <c r="IH600" s="132"/>
      <c r="IR600" s="132"/>
      <c r="JB600" s="132"/>
      <c r="JL600" s="132"/>
      <c r="JV600" s="132"/>
      <c r="KF600" s="132"/>
      <c r="KP600" s="132"/>
      <c r="KZ600" s="132"/>
    </row>
    <row xmlns:x14ac="http://schemas.microsoft.com/office/spreadsheetml/2009/9/ac" r="601" s="3" customFormat="true" x14ac:dyDescent="0.25">
      <c r="A601" s="425"/>
      <c r="B601" s="132"/>
      <c r="L601" s="132"/>
      <c r="V601" s="132"/>
      <c r="AF601" s="132"/>
      <c r="AP601" s="132"/>
      <c r="AZ601" s="132"/>
      <c r="BJ601" s="132"/>
      <c r="BT601" s="132"/>
      <c r="CD601" s="132"/>
      <c r="CN601" s="132"/>
      <c r="CX601" s="132"/>
      <c r="CY601" s="132"/>
      <c r="CZ601" s="132"/>
      <c r="DA601" s="132"/>
      <c r="DB601" s="132"/>
      <c r="DC601" s="132"/>
      <c r="DD601" s="132"/>
      <c r="DE601" s="132"/>
      <c r="DH601" s="132"/>
      <c r="DR601" s="132"/>
      <c r="EB601" s="132"/>
      <c r="EL601" s="132"/>
      <c r="EV601" s="132"/>
      <c r="FF601" s="132"/>
      <c r="FP601" s="132"/>
      <c r="FZ601" s="132"/>
      <c r="GJ601" s="132"/>
      <c r="GT601" s="132"/>
      <c r="HD601" s="132"/>
      <c r="HN601" s="132"/>
      <c r="HX601" s="132"/>
      <c r="IH601" s="132"/>
      <c r="IR601" s="132"/>
      <c r="JB601" s="132"/>
      <c r="JL601" s="132"/>
      <c r="JV601" s="132"/>
      <c r="KF601" s="132"/>
      <c r="KP601" s="132"/>
      <c r="KZ601" s="132"/>
    </row>
    <row xmlns:x14ac="http://schemas.microsoft.com/office/spreadsheetml/2009/9/ac" r="602" s="3" customFormat="true" x14ac:dyDescent="0.25">
      <c r="A602" s="425"/>
      <c r="B602" s="132"/>
      <c r="L602" s="132"/>
      <c r="V602" s="132"/>
      <c r="AF602" s="132"/>
      <c r="AP602" s="132"/>
      <c r="AZ602" s="132"/>
      <c r="BJ602" s="132"/>
      <c r="BT602" s="132"/>
      <c r="CD602" s="132"/>
      <c r="CN602" s="132"/>
      <c r="CX602" s="132"/>
      <c r="CY602" s="132"/>
      <c r="CZ602" s="132"/>
      <c r="DA602" s="132"/>
      <c r="DB602" s="132"/>
      <c r="DC602" s="132"/>
      <c r="DD602" s="132"/>
      <c r="DE602" s="132"/>
      <c r="DH602" s="132"/>
      <c r="DR602" s="132"/>
      <c r="EB602" s="132"/>
      <c r="EL602" s="132"/>
      <c r="EV602" s="132"/>
      <c r="FF602" s="132"/>
      <c r="FP602" s="132"/>
      <c r="FZ602" s="132"/>
      <c r="GJ602" s="132"/>
      <c r="GT602" s="132"/>
      <c r="HD602" s="132"/>
      <c r="HN602" s="132"/>
      <c r="HX602" s="132"/>
      <c r="IH602" s="132"/>
      <c r="IR602" s="132"/>
      <c r="JB602" s="132"/>
      <c r="JL602" s="132"/>
      <c r="JV602" s="132"/>
      <c r="KF602" s="132"/>
      <c r="KP602" s="132"/>
      <c r="KZ602" s="132"/>
    </row>
    <row xmlns:x14ac="http://schemas.microsoft.com/office/spreadsheetml/2009/9/ac" r="603" s="3" customFormat="true" x14ac:dyDescent="0.25">
      <c r="A603" s="425"/>
      <c r="B603" s="132"/>
      <c r="L603" s="132"/>
      <c r="V603" s="132"/>
      <c r="AF603" s="132"/>
      <c r="AP603" s="132"/>
      <c r="AZ603" s="132"/>
      <c r="BJ603" s="132"/>
      <c r="BT603" s="132"/>
      <c r="CD603" s="132"/>
      <c r="CN603" s="132"/>
      <c r="CX603" s="132"/>
      <c r="CY603" s="132"/>
      <c r="CZ603" s="132"/>
      <c r="DA603" s="132"/>
      <c r="DB603" s="132"/>
      <c r="DC603" s="132"/>
      <c r="DD603" s="132"/>
      <c r="DE603" s="132"/>
      <c r="DH603" s="132"/>
      <c r="DR603" s="132"/>
      <c r="EB603" s="132"/>
      <c r="EL603" s="132"/>
      <c r="EV603" s="132"/>
      <c r="FF603" s="132"/>
      <c r="FP603" s="132"/>
      <c r="FZ603" s="132"/>
      <c r="GJ603" s="132"/>
      <c r="GT603" s="132"/>
      <c r="HD603" s="132"/>
      <c r="HN603" s="132"/>
      <c r="HX603" s="132"/>
      <c r="IH603" s="132"/>
      <c r="IR603" s="132"/>
      <c r="JB603" s="132"/>
      <c r="JL603" s="132"/>
      <c r="JV603" s="132"/>
      <c r="KF603" s="132"/>
      <c r="KP603" s="132"/>
      <c r="KZ603" s="132"/>
    </row>
    <row xmlns:x14ac="http://schemas.microsoft.com/office/spreadsheetml/2009/9/ac" r="604" s="3" customFormat="true" x14ac:dyDescent="0.25">
      <c r="A604" s="425"/>
      <c r="B604" s="132"/>
      <c r="L604" s="132"/>
      <c r="V604" s="132"/>
      <c r="AF604" s="132"/>
      <c r="AP604" s="132"/>
      <c r="AZ604" s="132"/>
      <c r="BJ604" s="132"/>
      <c r="BT604" s="132"/>
      <c r="CD604" s="132"/>
      <c r="CN604" s="132"/>
      <c r="CX604" s="132"/>
      <c r="CY604" s="132"/>
      <c r="CZ604" s="132"/>
      <c r="DA604" s="132"/>
      <c r="DB604" s="132"/>
      <c r="DC604" s="132"/>
      <c r="DD604" s="132"/>
      <c r="DE604" s="132"/>
      <c r="DH604" s="132"/>
      <c r="DR604" s="132"/>
      <c r="EB604" s="132"/>
      <c r="EL604" s="132"/>
      <c r="EV604" s="132"/>
      <c r="FF604" s="132"/>
      <c r="FP604" s="132"/>
      <c r="FZ604" s="132"/>
      <c r="GJ604" s="132"/>
      <c r="GT604" s="132"/>
      <c r="HD604" s="132"/>
      <c r="HN604" s="132"/>
      <c r="HX604" s="132"/>
      <c r="IH604" s="132"/>
      <c r="IR604" s="132"/>
      <c r="JB604" s="132"/>
      <c r="JL604" s="132"/>
      <c r="JV604" s="132"/>
      <c r="KF604" s="132"/>
      <c r="KP604" s="132"/>
      <c r="KZ604" s="132"/>
    </row>
    <row xmlns:x14ac="http://schemas.microsoft.com/office/spreadsheetml/2009/9/ac" r="605" s="3" customFormat="true" x14ac:dyDescent="0.25">
      <c r="A605" s="425"/>
      <c r="B605" s="132"/>
      <c r="L605" s="132"/>
      <c r="V605" s="132"/>
      <c r="AF605" s="132"/>
      <c r="AP605" s="132"/>
      <c r="AZ605" s="132"/>
      <c r="BJ605" s="132"/>
      <c r="BT605" s="132"/>
      <c r="CD605" s="132"/>
      <c r="CN605" s="132"/>
      <c r="CX605" s="132"/>
      <c r="CY605" s="132"/>
      <c r="CZ605" s="132"/>
      <c r="DA605" s="132"/>
      <c r="DB605" s="132"/>
      <c r="DC605" s="132"/>
      <c r="DD605" s="132"/>
      <c r="DE605" s="132"/>
      <c r="DH605" s="132"/>
      <c r="DR605" s="132"/>
      <c r="EB605" s="132"/>
      <c r="EL605" s="132"/>
      <c r="EV605" s="132"/>
      <c r="FF605" s="132"/>
      <c r="FP605" s="132"/>
      <c r="FZ605" s="132"/>
      <c r="GJ605" s="132"/>
      <c r="GT605" s="132"/>
      <c r="HD605" s="132"/>
      <c r="HN605" s="132"/>
      <c r="HX605" s="132"/>
      <c r="IH605" s="132"/>
      <c r="IR605" s="132"/>
      <c r="JB605" s="132"/>
      <c r="JL605" s="132"/>
      <c r="JV605" s="132"/>
      <c r="KF605" s="132"/>
      <c r="KP605" s="132"/>
      <c r="KZ605" s="132"/>
    </row>
    <row xmlns:x14ac="http://schemas.microsoft.com/office/spreadsheetml/2009/9/ac" r="606" s="3" customFormat="true" x14ac:dyDescent="0.25">
      <c r="A606" s="425"/>
      <c r="B606" s="132"/>
      <c r="L606" s="132"/>
      <c r="V606" s="132"/>
      <c r="AF606" s="132"/>
      <c r="AP606" s="132"/>
      <c r="AZ606" s="132"/>
      <c r="BJ606" s="132"/>
      <c r="BT606" s="132"/>
      <c r="CD606" s="132"/>
      <c r="CN606" s="132"/>
      <c r="CX606" s="132"/>
      <c r="CY606" s="132"/>
      <c r="CZ606" s="132"/>
      <c r="DA606" s="132"/>
      <c r="DB606" s="132"/>
      <c r="DC606" s="132"/>
      <c r="DD606" s="132"/>
      <c r="DE606" s="132"/>
      <c r="DH606" s="132"/>
      <c r="DR606" s="132"/>
      <c r="EB606" s="132"/>
      <c r="EL606" s="132"/>
      <c r="EV606" s="132"/>
      <c r="FF606" s="132"/>
      <c r="FP606" s="132"/>
      <c r="FZ606" s="132"/>
      <c r="GJ606" s="132"/>
      <c r="GT606" s="132"/>
      <c r="HD606" s="132"/>
      <c r="HN606" s="132"/>
      <c r="HX606" s="132"/>
      <c r="IH606" s="132"/>
      <c r="IR606" s="132"/>
      <c r="JB606" s="132"/>
      <c r="JL606" s="132"/>
      <c r="JV606" s="132"/>
      <c r="KF606" s="132"/>
      <c r="KP606" s="132"/>
      <c r="KZ606" s="132"/>
    </row>
    <row xmlns:x14ac="http://schemas.microsoft.com/office/spreadsheetml/2009/9/ac" r="607" s="3" customFormat="true" x14ac:dyDescent="0.25">
      <c r="A607" s="425"/>
      <c r="B607" s="132"/>
      <c r="L607" s="132"/>
      <c r="V607" s="132"/>
      <c r="AF607" s="132"/>
      <c r="AP607" s="132"/>
      <c r="AZ607" s="132"/>
      <c r="BJ607" s="132"/>
      <c r="BT607" s="132"/>
      <c r="CD607" s="132"/>
      <c r="CN607" s="132"/>
      <c r="CX607" s="132"/>
      <c r="CY607" s="132"/>
      <c r="CZ607" s="132"/>
      <c r="DA607" s="132"/>
      <c r="DB607" s="132"/>
      <c r="DC607" s="132"/>
      <c r="DD607" s="132"/>
      <c r="DE607" s="132"/>
      <c r="DH607" s="132"/>
      <c r="DR607" s="132"/>
      <c r="EB607" s="132"/>
      <c r="EL607" s="132"/>
      <c r="EV607" s="132"/>
      <c r="FF607" s="132"/>
      <c r="FP607" s="132"/>
      <c r="FZ607" s="132"/>
      <c r="GJ607" s="132"/>
      <c r="GT607" s="132"/>
      <c r="HD607" s="132"/>
      <c r="HN607" s="132"/>
      <c r="HX607" s="132"/>
      <c r="IH607" s="132"/>
      <c r="IR607" s="132"/>
      <c r="JB607" s="132"/>
      <c r="JL607" s="132"/>
      <c r="JV607" s="132"/>
      <c r="KF607" s="132"/>
      <c r="KP607" s="132"/>
      <c r="KZ607" s="132"/>
    </row>
    <row xmlns:x14ac="http://schemas.microsoft.com/office/spreadsheetml/2009/9/ac" r="608" s="3" customFormat="true" x14ac:dyDescent="0.25">
      <c r="A608" s="425"/>
      <c r="B608" s="132"/>
      <c r="L608" s="132"/>
      <c r="V608" s="132"/>
      <c r="AF608" s="132"/>
      <c r="AP608" s="132"/>
      <c r="AZ608" s="132"/>
      <c r="BJ608" s="132"/>
      <c r="BT608" s="132"/>
      <c r="CD608" s="132"/>
      <c r="CN608" s="132"/>
      <c r="CX608" s="132"/>
      <c r="CY608" s="132"/>
      <c r="CZ608" s="132"/>
      <c r="DA608" s="132"/>
      <c r="DB608" s="132"/>
      <c r="DC608" s="132"/>
      <c r="DD608" s="132"/>
      <c r="DE608" s="132"/>
      <c r="DH608" s="132"/>
      <c r="DR608" s="132"/>
      <c r="EB608" s="132"/>
      <c r="EL608" s="132"/>
      <c r="EV608" s="132"/>
      <c r="FF608" s="132"/>
      <c r="FP608" s="132"/>
      <c r="FZ608" s="132"/>
      <c r="GJ608" s="132"/>
      <c r="GT608" s="132"/>
      <c r="HD608" s="132"/>
      <c r="HN608" s="132"/>
      <c r="HX608" s="132"/>
      <c r="IH608" s="132"/>
      <c r="IR608" s="132"/>
      <c r="JB608" s="132"/>
      <c r="JL608" s="132"/>
      <c r="JV608" s="132"/>
      <c r="KF608" s="132"/>
      <c r="KP608" s="132"/>
      <c r="KZ608" s="132"/>
    </row>
    <row xmlns:x14ac="http://schemas.microsoft.com/office/spreadsheetml/2009/9/ac" r="609" s="3" customFormat="true" x14ac:dyDescent="0.25">
      <c r="A609" s="425"/>
      <c r="B609" s="132"/>
      <c r="L609" s="132"/>
      <c r="V609" s="132"/>
      <c r="AF609" s="132"/>
      <c r="AP609" s="132"/>
      <c r="AZ609" s="132"/>
      <c r="BJ609" s="132"/>
      <c r="BT609" s="132"/>
      <c r="CD609" s="132"/>
      <c r="CN609" s="132"/>
      <c r="CX609" s="132"/>
      <c r="CY609" s="132"/>
      <c r="CZ609" s="132"/>
      <c r="DA609" s="132"/>
      <c r="DB609" s="132"/>
      <c r="DC609" s="132"/>
      <c r="DD609" s="132"/>
      <c r="DE609" s="132"/>
      <c r="DH609" s="132"/>
      <c r="DR609" s="132"/>
      <c r="EB609" s="132"/>
      <c r="EL609" s="132"/>
      <c r="EV609" s="132"/>
      <c r="FF609" s="132"/>
      <c r="FP609" s="132"/>
      <c r="FZ609" s="132"/>
      <c r="GJ609" s="132"/>
      <c r="GT609" s="132"/>
      <c r="HD609" s="132"/>
      <c r="HN609" s="132"/>
      <c r="HX609" s="132"/>
      <c r="IH609" s="132"/>
      <c r="IR609" s="132"/>
      <c r="JB609" s="132"/>
      <c r="JL609" s="132"/>
      <c r="JV609" s="132"/>
      <c r="KF609" s="132"/>
      <c r="KP609" s="132"/>
      <c r="KZ609" s="132"/>
    </row>
    <row xmlns:x14ac="http://schemas.microsoft.com/office/spreadsheetml/2009/9/ac" r="610" s="3" customFormat="true" x14ac:dyDescent="0.25">
      <c r="A610" s="425"/>
      <c r="B610" s="132"/>
      <c r="L610" s="132"/>
      <c r="V610" s="132"/>
      <c r="AF610" s="132"/>
      <c r="AP610" s="132"/>
      <c r="AZ610" s="132"/>
      <c r="BJ610" s="132"/>
      <c r="BT610" s="132"/>
      <c r="CD610" s="132"/>
      <c r="CN610" s="132"/>
      <c r="CX610" s="132"/>
      <c r="CY610" s="132"/>
      <c r="CZ610" s="132"/>
      <c r="DA610" s="132"/>
      <c r="DB610" s="132"/>
      <c r="DC610" s="132"/>
      <c r="DD610" s="132"/>
      <c r="DE610" s="132"/>
      <c r="DH610" s="132"/>
      <c r="DR610" s="132"/>
      <c r="EB610" s="132"/>
      <c r="EL610" s="132"/>
      <c r="EV610" s="132"/>
      <c r="FF610" s="132"/>
      <c r="FP610" s="132"/>
      <c r="FZ610" s="132"/>
      <c r="GJ610" s="132"/>
      <c r="GT610" s="132"/>
      <c r="HD610" s="132"/>
      <c r="HN610" s="132"/>
      <c r="HX610" s="132"/>
      <c r="IH610" s="132"/>
      <c r="IR610" s="132"/>
      <c r="JB610" s="132"/>
      <c r="JL610" s="132"/>
      <c r="JV610" s="132"/>
      <c r="KF610" s="132"/>
      <c r="KP610" s="132"/>
      <c r="KZ610" s="132"/>
    </row>
    <row xmlns:x14ac="http://schemas.microsoft.com/office/spreadsheetml/2009/9/ac" r="611" s="3" customFormat="true" x14ac:dyDescent="0.25">
      <c r="A611" s="425"/>
      <c r="B611" s="132"/>
      <c r="L611" s="132"/>
      <c r="V611" s="132"/>
      <c r="AF611" s="132"/>
      <c r="AP611" s="132"/>
      <c r="AZ611" s="132"/>
      <c r="BJ611" s="132"/>
      <c r="BT611" s="132"/>
      <c r="CD611" s="132"/>
      <c r="CN611" s="132"/>
      <c r="CX611" s="132"/>
      <c r="CY611" s="132"/>
      <c r="CZ611" s="132"/>
      <c r="DA611" s="132"/>
      <c r="DB611" s="132"/>
      <c r="DC611" s="132"/>
      <c r="DD611" s="132"/>
      <c r="DE611" s="132"/>
      <c r="DH611" s="132"/>
      <c r="DR611" s="132"/>
      <c r="EB611" s="132"/>
      <c r="EL611" s="132"/>
      <c r="EV611" s="132"/>
      <c r="FF611" s="132"/>
      <c r="FP611" s="132"/>
      <c r="FZ611" s="132"/>
      <c r="GJ611" s="132"/>
      <c r="GT611" s="132"/>
      <c r="HD611" s="132"/>
      <c r="HN611" s="132"/>
      <c r="HX611" s="132"/>
      <c r="IH611" s="132"/>
      <c r="IR611" s="132"/>
      <c r="JB611" s="132"/>
      <c r="JL611" s="132"/>
      <c r="JV611" s="132"/>
      <c r="KF611" s="132"/>
      <c r="KP611" s="132"/>
      <c r="KZ611" s="132"/>
    </row>
    <row xmlns:x14ac="http://schemas.microsoft.com/office/spreadsheetml/2009/9/ac" r="612" s="3" customFormat="true" x14ac:dyDescent="0.25">
      <c r="A612" s="425"/>
      <c r="B612" s="132"/>
      <c r="L612" s="132"/>
      <c r="V612" s="132"/>
      <c r="AF612" s="132"/>
      <c r="AP612" s="132"/>
      <c r="AZ612" s="132"/>
      <c r="BJ612" s="132"/>
      <c r="BT612" s="132"/>
      <c r="CD612" s="132"/>
      <c r="CN612" s="132"/>
      <c r="CX612" s="132"/>
      <c r="CY612" s="132"/>
      <c r="CZ612" s="132"/>
      <c r="DA612" s="132"/>
      <c r="DB612" s="132"/>
      <c r="DC612" s="132"/>
      <c r="DD612" s="132"/>
      <c r="DE612" s="132"/>
      <c r="DH612" s="132"/>
      <c r="DR612" s="132"/>
      <c r="EB612" s="132"/>
      <c r="EL612" s="132"/>
      <c r="EV612" s="132"/>
      <c r="FF612" s="132"/>
      <c r="FP612" s="132"/>
      <c r="FZ612" s="132"/>
      <c r="GJ612" s="132"/>
      <c r="GT612" s="132"/>
      <c r="HD612" s="132"/>
      <c r="HN612" s="132"/>
      <c r="HX612" s="132"/>
      <c r="IH612" s="132"/>
      <c r="IR612" s="132"/>
      <c r="JB612" s="132"/>
      <c r="JL612" s="132"/>
      <c r="JV612" s="132"/>
      <c r="KF612" s="132"/>
      <c r="KP612" s="132"/>
      <c r="KZ612" s="132"/>
    </row>
    <row xmlns:x14ac="http://schemas.microsoft.com/office/spreadsheetml/2009/9/ac" r="613" s="3" customFormat="true" x14ac:dyDescent="0.25">
      <c r="A613" s="425"/>
      <c r="B613" s="132"/>
      <c r="L613" s="132"/>
      <c r="V613" s="132"/>
      <c r="AF613" s="132"/>
      <c r="AP613" s="132"/>
      <c r="AZ613" s="132"/>
      <c r="BJ613" s="132"/>
      <c r="BT613" s="132"/>
      <c r="CD613" s="132"/>
      <c r="CN613" s="132"/>
      <c r="CX613" s="132"/>
      <c r="CY613" s="132"/>
      <c r="CZ613" s="132"/>
      <c r="DA613" s="132"/>
      <c r="DB613" s="132"/>
      <c r="DC613" s="132"/>
      <c r="DD613" s="132"/>
      <c r="DE613" s="132"/>
      <c r="DH613" s="132"/>
      <c r="DR613" s="132"/>
      <c r="EB613" s="132"/>
      <c r="EL613" s="132"/>
      <c r="EV613" s="132"/>
      <c r="FF613" s="132"/>
      <c r="FP613" s="132"/>
      <c r="FZ613" s="132"/>
      <c r="GJ613" s="132"/>
      <c r="GT613" s="132"/>
      <c r="HD613" s="132"/>
      <c r="HN613" s="132"/>
      <c r="HX613" s="132"/>
      <c r="IH613" s="132"/>
      <c r="IR613" s="132"/>
      <c r="JB613" s="132"/>
      <c r="JL613" s="132"/>
      <c r="JV613" s="132"/>
      <c r="KF613" s="132"/>
      <c r="KP613" s="132"/>
      <c r="KZ613" s="132"/>
    </row>
    <row xmlns:x14ac="http://schemas.microsoft.com/office/spreadsheetml/2009/9/ac" r="614" s="3" customFormat="true" x14ac:dyDescent="0.25">
      <c r="A614" s="425"/>
      <c r="B614" s="132"/>
      <c r="L614" s="132"/>
      <c r="V614" s="132"/>
      <c r="AF614" s="132"/>
      <c r="AP614" s="132"/>
      <c r="AZ614" s="132"/>
      <c r="BJ614" s="132"/>
      <c r="BT614" s="132"/>
      <c r="CD614" s="132"/>
      <c r="CN614" s="132"/>
      <c r="CX614" s="132"/>
      <c r="CY614" s="132"/>
      <c r="CZ614" s="132"/>
      <c r="DA614" s="132"/>
      <c r="DB614" s="132"/>
      <c r="DC614" s="132"/>
      <c r="DD614" s="132"/>
      <c r="DE614" s="132"/>
      <c r="DH614" s="132"/>
      <c r="DR614" s="132"/>
      <c r="EB614" s="132"/>
      <c r="EL614" s="132"/>
      <c r="EV614" s="132"/>
      <c r="FF614" s="132"/>
      <c r="FP614" s="132"/>
      <c r="FZ614" s="132"/>
      <c r="GJ614" s="132"/>
      <c r="GT614" s="132"/>
      <c r="HD614" s="132"/>
      <c r="HN614" s="132"/>
      <c r="HX614" s="132"/>
      <c r="IH614" s="132"/>
      <c r="IR614" s="132"/>
      <c r="JB614" s="132"/>
      <c r="JL614" s="132"/>
      <c r="JV614" s="132"/>
      <c r="KF614" s="132"/>
      <c r="KP614" s="132"/>
      <c r="KZ614" s="132"/>
    </row>
    <row xmlns:x14ac="http://schemas.microsoft.com/office/spreadsheetml/2009/9/ac" r="615" s="3" customFormat="true" x14ac:dyDescent="0.25">
      <c r="A615" s="425"/>
      <c r="B615" s="132"/>
      <c r="L615" s="132"/>
      <c r="V615" s="132"/>
      <c r="AF615" s="132"/>
      <c r="AP615" s="132"/>
      <c r="AZ615" s="132"/>
      <c r="BJ615" s="132"/>
      <c r="BT615" s="132"/>
      <c r="CD615" s="132"/>
      <c r="CN615" s="132"/>
      <c r="CX615" s="132"/>
      <c r="CY615" s="132"/>
      <c r="CZ615" s="132"/>
      <c r="DA615" s="132"/>
      <c r="DB615" s="132"/>
      <c r="DC615" s="132"/>
      <c r="DD615" s="132"/>
      <c r="DE615" s="132"/>
      <c r="DH615" s="132"/>
      <c r="DR615" s="132"/>
      <c r="EB615" s="132"/>
      <c r="EL615" s="132"/>
      <c r="EV615" s="132"/>
      <c r="FF615" s="132"/>
      <c r="FP615" s="132"/>
      <c r="FZ615" s="132"/>
      <c r="GJ615" s="132"/>
      <c r="GT615" s="132"/>
      <c r="HD615" s="132"/>
      <c r="HN615" s="132"/>
      <c r="HX615" s="132"/>
      <c r="IH615" s="132"/>
      <c r="IR615" s="132"/>
      <c r="JB615" s="132"/>
      <c r="JL615" s="132"/>
      <c r="JV615" s="132"/>
      <c r="KF615" s="132"/>
      <c r="KP615" s="132"/>
      <c r="KZ615" s="132"/>
    </row>
    <row xmlns:x14ac="http://schemas.microsoft.com/office/spreadsheetml/2009/9/ac" r="616" s="3" customFormat="true" x14ac:dyDescent="0.25">
      <c r="A616" s="425"/>
      <c r="B616" s="132"/>
      <c r="L616" s="132"/>
      <c r="V616" s="132"/>
      <c r="AF616" s="132"/>
      <c r="AP616" s="132"/>
      <c r="AZ616" s="132"/>
      <c r="BJ616" s="132"/>
      <c r="BT616" s="132"/>
      <c r="CD616" s="132"/>
      <c r="CN616" s="132"/>
      <c r="CX616" s="132"/>
      <c r="CY616" s="132"/>
      <c r="CZ616" s="132"/>
      <c r="DA616" s="132"/>
      <c r="DB616" s="132"/>
      <c r="DC616" s="132"/>
      <c r="DD616" s="132"/>
      <c r="DE616" s="132"/>
      <c r="DH616" s="132"/>
      <c r="DR616" s="132"/>
      <c r="EB616" s="132"/>
      <c r="EL616" s="132"/>
      <c r="EV616" s="132"/>
      <c r="FF616" s="132"/>
      <c r="FP616" s="132"/>
      <c r="FZ616" s="132"/>
      <c r="GJ616" s="132"/>
      <c r="GT616" s="132"/>
      <c r="HD616" s="132"/>
      <c r="HN616" s="132"/>
      <c r="HX616" s="132"/>
      <c r="IH616" s="132"/>
      <c r="IR616" s="132"/>
      <c r="JB616" s="132"/>
      <c r="JL616" s="132"/>
      <c r="JV616" s="132"/>
      <c r="KF616" s="132"/>
      <c r="KP616" s="132"/>
      <c r="KZ616" s="132"/>
    </row>
    <row xmlns:x14ac="http://schemas.microsoft.com/office/spreadsheetml/2009/9/ac" r="617" s="3" customFormat="true" x14ac:dyDescent="0.25">
      <c r="A617" s="425"/>
      <c r="B617" s="132"/>
      <c r="L617" s="132"/>
      <c r="V617" s="132"/>
      <c r="AF617" s="132"/>
      <c r="AP617" s="132"/>
      <c r="AZ617" s="132"/>
      <c r="BJ617" s="132"/>
      <c r="BT617" s="132"/>
      <c r="CD617" s="132"/>
      <c r="CN617" s="132"/>
      <c r="CX617" s="132"/>
      <c r="CY617" s="132"/>
      <c r="CZ617" s="132"/>
      <c r="DA617" s="132"/>
      <c r="DB617" s="132"/>
      <c r="DC617" s="132"/>
      <c r="DD617" s="132"/>
      <c r="DE617" s="132"/>
      <c r="DH617" s="132"/>
      <c r="DR617" s="132"/>
      <c r="EB617" s="132"/>
      <c r="EL617" s="132"/>
      <c r="EV617" s="132"/>
      <c r="FF617" s="132"/>
      <c r="FP617" s="132"/>
      <c r="FZ617" s="132"/>
      <c r="GJ617" s="132"/>
      <c r="GT617" s="132"/>
      <c r="HD617" s="132"/>
      <c r="HN617" s="132"/>
      <c r="HX617" s="132"/>
      <c r="IH617" s="132"/>
      <c r="IR617" s="132"/>
      <c r="JB617" s="132"/>
      <c r="JL617" s="132"/>
      <c r="JV617" s="132"/>
      <c r="KF617" s="132"/>
      <c r="KP617" s="132"/>
      <c r="KZ617" s="132"/>
    </row>
    <row xmlns:x14ac="http://schemas.microsoft.com/office/spreadsheetml/2009/9/ac" r="618" s="3" customFormat="true" x14ac:dyDescent="0.25">
      <c r="A618" s="425"/>
      <c r="B618" s="132"/>
      <c r="L618" s="132"/>
      <c r="V618" s="132"/>
      <c r="AF618" s="132"/>
      <c r="AP618" s="132"/>
      <c r="AZ618" s="132"/>
      <c r="BJ618" s="132"/>
      <c r="BT618" s="132"/>
      <c r="CD618" s="132"/>
      <c r="CN618" s="132"/>
      <c r="CX618" s="132"/>
      <c r="CY618" s="132"/>
      <c r="CZ618" s="132"/>
      <c r="DA618" s="132"/>
      <c r="DB618" s="132"/>
      <c r="DC618" s="132"/>
      <c r="DD618" s="132"/>
      <c r="DE618" s="132"/>
      <c r="DH618" s="132"/>
      <c r="DR618" s="132"/>
      <c r="EB618" s="132"/>
      <c r="EL618" s="132"/>
      <c r="EV618" s="132"/>
      <c r="FF618" s="132"/>
      <c r="FP618" s="132"/>
      <c r="FZ618" s="132"/>
      <c r="GJ618" s="132"/>
      <c r="GT618" s="132"/>
      <c r="HD618" s="132"/>
      <c r="HN618" s="132"/>
      <c r="HX618" s="132"/>
      <c r="IH618" s="132"/>
      <c r="IR618" s="132"/>
      <c r="JB618" s="132"/>
      <c r="JL618" s="132"/>
      <c r="JV618" s="132"/>
      <c r="KF618" s="132"/>
      <c r="KP618" s="132"/>
      <c r="KZ618" s="132"/>
    </row>
    <row xmlns:x14ac="http://schemas.microsoft.com/office/spreadsheetml/2009/9/ac" r="619" s="3" customFormat="true" x14ac:dyDescent="0.25">
      <c r="A619" s="425"/>
      <c r="B619" s="132"/>
      <c r="L619" s="132"/>
      <c r="V619" s="132"/>
      <c r="AF619" s="132"/>
      <c r="AP619" s="132"/>
      <c r="AZ619" s="132"/>
      <c r="BJ619" s="132"/>
      <c r="BT619" s="132"/>
      <c r="CD619" s="132"/>
      <c r="CN619" s="132"/>
      <c r="CX619" s="132"/>
      <c r="CY619" s="132"/>
      <c r="CZ619" s="132"/>
      <c r="DA619" s="132"/>
      <c r="DB619" s="132"/>
      <c r="DC619" s="132"/>
      <c r="DD619" s="132"/>
      <c r="DE619" s="132"/>
      <c r="DH619" s="132"/>
      <c r="DR619" s="132"/>
      <c r="EB619" s="132"/>
      <c r="EL619" s="132"/>
      <c r="EV619" s="132"/>
      <c r="FF619" s="132"/>
      <c r="FP619" s="132"/>
      <c r="FZ619" s="132"/>
      <c r="GJ619" s="132"/>
      <c r="GT619" s="132"/>
      <c r="HD619" s="132"/>
      <c r="HN619" s="132"/>
      <c r="HX619" s="132"/>
      <c r="IH619" s="132"/>
      <c r="IR619" s="132"/>
      <c r="JB619" s="132"/>
      <c r="JL619" s="132"/>
      <c r="JV619" s="132"/>
      <c r="KF619" s="132"/>
      <c r="KP619" s="132"/>
      <c r="KZ619" s="132"/>
    </row>
    <row xmlns:x14ac="http://schemas.microsoft.com/office/spreadsheetml/2009/9/ac" r="620" s="3" customFormat="true" x14ac:dyDescent="0.25">
      <c r="A620" s="425"/>
      <c r="B620" s="132"/>
      <c r="L620" s="132"/>
      <c r="V620" s="132"/>
      <c r="AF620" s="132"/>
      <c r="AP620" s="132"/>
      <c r="AZ620" s="132"/>
      <c r="BJ620" s="132"/>
      <c r="BT620" s="132"/>
      <c r="CD620" s="132"/>
      <c r="CN620" s="132"/>
      <c r="CX620" s="132"/>
      <c r="CY620" s="132"/>
      <c r="CZ620" s="132"/>
      <c r="DA620" s="132"/>
      <c r="DB620" s="132"/>
      <c r="DC620" s="132"/>
      <c r="DD620" s="132"/>
      <c r="DE620" s="132"/>
      <c r="DH620" s="132"/>
      <c r="DR620" s="132"/>
      <c r="EB620" s="132"/>
      <c r="EL620" s="132"/>
      <c r="EV620" s="132"/>
      <c r="FF620" s="132"/>
      <c r="FP620" s="132"/>
      <c r="FZ620" s="132"/>
      <c r="GJ620" s="132"/>
      <c r="GT620" s="132"/>
      <c r="HD620" s="132"/>
      <c r="HN620" s="132"/>
      <c r="HX620" s="132"/>
      <c r="IH620" s="132"/>
      <c r="IR620" s="132"/>
      <c r="JB620" s="132"/>
      <c r="JL620" s="132"/>
      <c r="JV620" s="132"/>
      <c r="KF620" s="132"/>
      <c r="KP620" s="132"/>
      <c r="KZ620" s="132"/>
    </row>
    <row xmlns:x14ac="http://schemas.microsoft.com/office/spreadsheetml/2009/9/ac" r="621" s="3" customFormat="true" x14ac:dyDescent="0.25">
      <c r="A621" s="425"/>
      <c r="B621" s="132"/>
      <c r="L621" s="132"/>
      <c r="V621" s="132"/>
      <c r="AF621" s="132"/>
      <c r="AP621" s="132"/>
      <c r="AZ621" s="132"/>
      <c r="BJ621" s="132"/>
      <c r="BT621" s="132"/>
      <c r="CD621" s="132"/>
      <c r="CN621" s="132"/>
      <c r="CX621" s="132"/>
      <c r="CY621" s="132"/>
      <c r="CZ621" s="132"/>
      <c r="DA621" s="132"/>
      <c r="DB621" s="132"/>
      <c r="DC621" s="132"/>
      <c r="DD621" s="132"/>
      <c r="DE621" s="132"/>
      <c r="DH621" s="132"/>
      <c r="DR621" s="132"/>
      <c r="EB621" s="132"/>
      <c r="EL621" s="132"/>
      <c r="EV621" s="132"/>
      <c r="FF621" s="132"/>
      <c r="FP621" s="132"/>
      <c r="FZ621" s="132"/>
      <c r="GJ621" s="132"/>
      <c r="GT621" s="132"/>
      <c r="HD621" s="132"/>
      <c r="HN621" s="132"/>
      <c r="HX621" s="132"/>
      <c r="IH621" s="132"/>
      <c r="IR621" s="132"/>
      <c r="JB621" s="132"/>
      <c r="JL621" s="132"/>
      <c r="JV621" s="132"/>
      <c r="KF621" s="132"/>
      <c r="KP621" s="132"/>
      <c r="KZ621" s="132"/>
    </row>
    <row xmlns:x14ac="http://schemas.microsoft.com/office/spreadsheetml/2009/9/ac" r="622" s="3" customFormat="true" x14ac:dyDescent="0.25">
      <c r="A622" s="425"/>
      <c r="B622" s="132"/>
      <c r="L622" s="132"/>
      <c r="V622" s="132"/>
      <c r="AF622" s="132"/>
      <c r="AP622" s="132"/>
      <c r="AZ622" s="132"/>
      <c r="BJ622" s="132"/>
      <c r="BT622" s="132"/>
      <c r="CD622" s="132"/>
      <c r="CN622" s="132"/>
      <c r="CX622" s="132"/>
      <c r="CY622" s="132"/>
      <c r="CZ622" s="132"/>
      <c r="DA622" s="132"/>
      <c r="DB622" s="132"/>
      <c r="DC622" s="132"/>
      <c r="DD622" s="132"/>
      <c r="DE622" s="132"/>
      <c r="DH622" s="132"/>
      <c r="DR622" s="132"/>
      <c r="EB622" s="132"/>
      <c r="EL622" s="132"/>
      <c r="EV622" s="132"/>
      <c r="FF622" s="132"/>
      <c r="FP622" s="132"/>
      <c r="FZ622" s="132"/>
      <c r="GJ622" s="132"/>
      <c r="GT622" s="132"/>
      <c r="HD622" s="132"/>
      <c r="HN622" s="132"/>
      <c r="HX622" s="132"/>
      <c r="IH622" s="132"/>
      <c r="IR622" s="132"/>
      <c r="JB622" s="132"/>
      <c r="JL622" s="132"/>
      <c r="JV622" s="132"/>
      <c r="KF622" s="132"/>
      <c r="KP622" s="132"/>
      <c r="KZ622" s="132"/>
    </row>
    <row xmlns:x14ac="http://schemas.microsoft.com/office/spreadsheetml/2009/9/ac" r="623" s="3" customFormat="true" x14ac:dyDescent="0.25">
      <c r="A623" s="425"/>
      <c r="B623" s="132"/>
      <c r="L623" s="132"/>
      <c r="V623" s="132"/>
      <c r="AF623" s="132"/>
      <c r="AP623" s="132"/>
      <c r="AZ623" s="132"/>
      <c r="BJ623" s="132"/>
      <c r="BT623" s="132"/>
      <c r="CD623" s="132"/>
      <c r="CN623" s="132"/>
      <c r="CX623" s="132"/>
      <c r="CY623" s="132"/>
      <c r="CZ623" s="132"/>
      <c r="DA623" s="132"/>
      <c r="DB623" s="132"/>
      <c r="DC623" s="132"/>
      <c r="DD623" s="132"/>
      <c r="DE623" s="132"/>
      <c r="DH623" s="132"/>
      <c r="DR623" s="132"/>
      <c r="EB623" s="132"/>
      <c r="EL623" s="132"/>
      <c r="EV623" s="132"/>
      <c r="FF623" s="132"/>
      <c r="FP623" s="132"/>
      <c r="FZ623" s="132"/>
      <c r="GJ623" s="132"/>
      <c r="GT623" s="132"/>
      <c r="HD623" s="132"/>
      <c r="HN623" s="132"/>
      <c r="HX623" s="132"/>
      <c r="IH623" s="132"/>
      <c r="IR623" s="132"/>
      <c r="JB623" s="132"/>
      <c r="JL623" s="132"/>
      <c r="JV623" s="132"/>
      <c r="KF623" s="132"/>
      <c r="KP623" s="132"/>
      <c r="KZ623" s="132"/>
    </row>
    <row xmlns:x14ac="http://schemas.microsoft.com/office/spreadsheetml/2009/9/ac" r="624" s="3" customFormat="true" x14ac:dyDescent="0.25">
      <c r="A624" s="425"/>
      <c r="B624" s="132"/>
      <c r="L624" s="132"/>
      <c r="V624" s="132"/>
      <c r="AF624" s="132"/>
      <c r="AP624" s="132"/>
      <c r="AZ624" s="132"/>
      <c r="BJ624" s="132"/>
      <c r="BT624" s="132"/>
      <c r="CD624" s="132"/>
      <c r="CN624" s="132"/>
      <c r="CX624" s="132"/>
      <c r="CY624" s="132"/>
      <c r="CZ624" s="132"/>
      <c r="DA624" s="132"/>
      <c r="DB624" s="132"/>
      <c r="DC624" s="132"/>
      <c r="DD624" s="132"/>
      <c r="DE624" s="132"/>
      <c r="DH624" s="132"/>
      <c r="DR624" s="132"/>
      <c r="EB624" s="132"/>
      <c r="EL624" s="132"/>
      <c r="EV624" s="132"/>
      <c r="FF624" s="132"/>
      <c r="FP624" s="132"/>
      <c r="FZ624" s="132"/>
      <c r="GJ624" s="132"/>
      <c r="GT624" s="132"/>
      <c r="HD624" s="132"/>
      <c r="HN624" s="132"/>
      <c r="HX624" s="132"/>
      <c r="IH624" s="132"/>
      <c r="IR624" s="132"/>
      <c r="JB624" s="132"/>
      <c r="JL624" s="132"/>
      <c r="JV624" s="132"/>
      <c r="KF624" s="132"/>
      <c r="KP624" s="132"/>
      <c r="KZ624" s="132"/>
    </row>
    <row xmlns:x14ac="http://schemas.microsoft.com/office/spreadsheetml/2009/9/ac" r="625" s="3" customFormat="true" x14ac:dyDescent="0.25">
      <c r="A625" s="425"/>
      <c r="B625" s="132"/>
      <c r="L625" s="132"/>
      <c r="V625" s="132"/>
      <c r="AF625" s="132"/>
      <c r="AP625" s="132"/>
      <c r="AZ625" s="132"/>
      <c r="BJ625" s="132"/>
      <c r="BT625" s="132"/>
      <c r="CD625" s="132"/>
      <c r="CN625" s="132"/>
      <c r="CX625" s="132"/>
      <c r="CY625" s="132"/>
      <c r="CZ625" s="132"/>
      <c r="DA625" s="132"/>
      <c r="DB625" s="132"/>
      <c r="DC625" s="132"/>
      <c r="DD625" s="132"/>
      <c r="DE625" s="132"/>
      <c r="DH625" s="132"/>
      <c r="DR625" s="132"/>
      <c r="EB625" s="132"/>
      <c r="EL625" s="132"/>
      <c r="EV625" s="132"/>
      <c r="FF625" s="132"/>
      <c r="FP625" s="132"/>
      <c r="FZ625" s="132"/>
      <c r="GJ625" s="132"/>
      <c r="GT625" s="132"/>
      <c r="HD625" s="132"/>
      <c r="HN625" s="132"/>
      <c r="HX625" s="132"/>
      <c r="IH625" s="132"/>
      <c r="IR625" s="132"/>
      <c r="JB625" s="132"/>
      <c r="JL625" s="132"/>
      <c r="JV625" s="132"/>
      <c r="KF625" s="132"/>
      <c r="KP625" s="132"/>
      <c r="KZ625" s="132"/>
    </row>
    <row xmlns:x14ac="http://schemas.microsoft.com/office/spreadsheetml/2009/9/ac" r="626" s="3" customFormat="true" x14ac:dyDescent="0.25">
      <c r="A626" s="425"/>
      <c r="B626" s="132"/>
      <c r="L626" s="132"/>
      <c r="V626" s="132"/>
      <c r="AF626" s="132"/>
      <c r="AP626" s="132"/>
      <c r="AZ626" s="132"/>
      <c r="BJ626" s="132"/>
      <c r="BT626" s="132"/>
      <c r="CD626" s="132"/>
      <c r="CN626" s="132"/>
      <c r="CX626" s="132"/>
      <c r="CY626" s="132"/>
      <c r="CZ626" s="132"/>
      <c r="DA626" s="132"/>
      <c r="DB626" s="132"/>
      <c r="DC626" s="132"/>
      <c r="DD626" s="132"/>
      <c r="DE626" s="132"/>
      <c r="DH626" s="132"/>
      <c r="DR626" s="132"/>
      <c r="EB626" s="132"/>
      <c r="EL626" s="132"/>
      <c r="EV626" s="132"/>
      <c r="FF626" s="132"/>
      <c r="FP626" s="132"/>
      <c r="FZ626" s="132"/>
      <c r="GJ626" s="132"/>
      <c r="GT626" s="132"/>
      <c r="HD626" s="132"/>
      <c r="HN626" s="132"/>
      <c r="HX626" s="132"/>
      <c r="IH626" s="132"/>
      <c r="IR626" s="132"/>
      <c r="JB626" s="132"/>
      <c r="JL626" s="132"/>
      <c r="JV626" s="132"/>
      <c r="KF626" s="132"/>
      <c r="KP626" s="132"/>
      <c r="KZ626" s="132"/>
    </row>
    <row xmlns:x14ac="http://schemas.microsoft.com/office/spreadsheetml/2009/9/ac" r="627" s="3" customFormat="true" x14ac:dyDescent="0.25">
      <c r="A627" s="425"/>
      <c r="B627" s="132"/>
      <c r="L627" s="132"/>
      <c r="V627" s="132"/>
      <c r="AF627" s="132"/>
      <c r="AP627" s="132"/>
      <c r="AZ627" s="132"/>
      <c r="BJ627" s="132"/>
      <c r="BT627" s="132"/>
      <c r="CD627" s="132"/>
      <c r="CN627" s="132"/>
      <c r="CX627" s="132"/>
      <c r="CY627" s="132"/>
      <c r="CZ627" s="132"/>
      <c r="DA627" s="132"/>
      <c r="DB627" s="132"/>
      <c r="DC627" s="132"/>
      <c r="DD627" s="132"/>
      <c r="DE627" s="132"/>
      <c r="DH627" s="132"/>
      <c r="DR627" s="132"/>
      <c r="EB627" s="132"/>
      <c r="EL627" s="132"/>
      <c r="EV627" s="132"/>
      <c r="FF627" s="132"/>
      <c r="FP627" s="132"/>
      <c r="FZ627" s="132"/>
      <c r="GJ627" s="132"/>
      <c r="GT627" s="132"/>
      <c r="HD627" s="132"/>
      <c r="HN627" s="132"/>
      <c r="HX627" s="132"/>
      <c r="IH627" s="132"/>
      <c r="IR627" s="132"/>
      <c r="JB627" s="132"/>
      <c r="JL627" s="132"/>
      <c r="JV627" s="132"/>
      <c r="KF627" s="132"/>
      <c r="KP627" s="132"/>
      <c r="KZ627" s="132"/>
    </row>
    <row xmlns:x14ac="http://schemas.microsoft.com/office/spreadsheetml/2009/9/ac" r="628" s="3" customFormat="true" x14ac:dyDescent="0.25">
      <c r="A628" s="425"/>
      <c r="B628" s="132"/>
      <c r="L628" s="132"/>
      <c r="V628" s="132"/>
      <c r="AF628" s="132"/>
      <c r="AP628" s="132"/>
      <c r="AZ628" s="132"/>
      <c r="BJ628" s="132"/>
      <c r="BT628" s="132"/>
      <c r="CD628" s="132"/>
      <c r="CN628" s="132"/>
      <c r="CX628" s="132"/>
      <c r="CY628" s="132"/>
      <c r="CZ628" s="132"/>
      <c r="DA628" s="132"/>
      <c r="DB628" s="132"/>
      <c r="DC628" s="132"/>
      <c r="DD628" s="132"/>
      <c r="DE628" s="132"/>
      <c r="DH628" s="132"/>
      <c r="DR628" s="132"/>
      <c r="EB628" s="132"/>
      <c r="EL628" s="132"/>
      <c r="EV628" s="132"/>
      <c r="FF628" s="132"/>
      <c r="FP628" s="132"/>
      <c r="FZ628" s="132"/>
      <c r="GJ628" s="132"/>
      <c r="GT628" s="132"/>
      <c r="HD628" s="132"/>
      <c r="HN628" s="132"/>
      <c r="HX628" s="132"/>
      <c r="IH628" s="132"/>
      <c r="IR628" s="132"/>
      <c r="JB628" s="132"/>
      <c r="JL628" s="132"/>
      <c r="JV628" s="132"/>
      <c r="KF628" s="132"/>
      <c r="KP628" s="132"/>
      <c r="KZ628" s="132"/>
    </row>
    <row xmlns:x14ac="http://schemas.microsoft.com/office/spreadsheetml/2009/9/ac" r="629" s="3" customFormat="true" x14ac:dyDescent="0.25">
      <c r="A629" s="425"/>
      <c r="B629" s="132"/>
      <c r="L629" s="132"/>
      <c r="V629" s="132"/>
      <c r="AF629" s="132"/>
      <c r="AP629" s="132"/>
      <c r="AZ629" s="132"/>
      <c r="BJ629" s="132"/>
      <c r="BT629" s="132"/>
      <c r="CD629" s="132"/>
      <c r="CN629" s="132"/>
      <c r="CX629" s="132"/>
      <c r="CY629" s="132"/>
      <c r="CZ629" s="132"/>
      <c r="DA629" s="132"/>
      <c r="DB629" s="132"/>
      <c r="DC629" s="132"/>
      <c r="DD629" s="132"/>
      <c r="DE629" s="132"/>
      <c r="DH629" s="132"/>
      <c r="DR629" s="132"/>
      <c r="EB629" s="132"/>
      <c r="EL629" s="132"/>
      <c r="EV629" s="132"/>
      <c r="FF629" s="132"/>
      <c r="FP629" s="132"/>
      <c r="FZ629" s="132"/>
      <c r="GJ629" s="132"/>
      <c r="GT629" s="132"/>
      <c r="HD629" s="132"/>
      <c r="HN629" s="132"/>
      <c r="HX629" s="132"/>
      <c r="IH629" s="132"/>
      <c r="IR629" s="132"/>
      <c r="JB629" s="132"/>
      <c r="JL629" s="132"/>
      <c r="JV629" s="132"/>
      <c r="KF629" s="132"/>
      <c r="KP629" s="132"/>
      <c r="KZ629" s="132"/>
    </row>
    <row xmlns:x14ac="http://schemas.microsoft.com/office/spreadsheetml/2009/9/ac" r="630" s="3" customFormat="true" x14ac:dyDescent="0.25">
      <c r="A630" s="425"/>
      <c r="B630" s="132"/>
      <c r="L630" s="132"/>
      <c r="V630" s="132"/>
      <c r="AF630" s="132"/>
      <c r="AP630" s="132"/>
      <c r="AZ630" s="132"/>
      <c r="BJ630" s="132"/>
      <c r="BT630" s="132"/>
      <c r="CD630" s="132"/>
      <c r="CN630" s="132"/>
      <c r="CX630" s="132"/>
      <c r="CY630" s="132"/>
      <c r="CZ630" s="132"/>
      <c r="DA630" s="132"/>
      <c r="DB630" s="132"/>
      <c r="DC630" s="132"/>
      <c r="DD630" s="132"/>
      <c r="DE630" s="132"/>
      <c r="DH630" s="132"/>
      <c r="DR630" s="132"/>
      <c r="EB630" s="132"/>
      <c r="EL630" s="132"/>
      <c r="EV630" s="132"/>
      <c r="FF630" s="132"/>
      <c r="FP630" s="132"/>
      <c r="FZ630" s="132"/>
      <c r="GJ630" s="132"/>
      <c r="GT630" s="132"/>
      <c r="HD630" s="132"/>
      <c r="HN630" s="132"/>
      <c r="HX630" s="132"/>
      <c r="IH630" s="132"/>
      <c r="IR630" s="132"/>
      <c r="JB630" s="132"/>
      <c r="JL630" s="132"/>
      <c r="JV630" s="132"/>
      <c r="KF630" s="132"/>
      <c r="KP630" s="132"/>
      <c r="KZ630" s="132"/>
    </row>
    <row xmlns:x14ac="http://schemas.microsoft.com/office/spreadsheetml/2009/9/ac" r="631" s="3" customFormat="true" x14ac:dyDescent="0.25">
      <c r="A631" s="425"/>
      <c r="B631" s="132"/>
      <c r="L631" s="132"/>
      <c r="V631" s="132"/>
      <c r="AF631" s="132"/>
      <c r="AP631" s="132"/>
      <c r="AZ631" s="132"/>
      <c r="BJ631" s="132"/>
      <c r="BT631" s="132"/>
      <c r="CD631" s="132"/>
      <c r="CN631" s="132"/>
      <c r="CX631" s="132"/>
      <c r="CY631" s="132"/>
      <c r="CZ631" s="132"/>
      <c r="DA631" s="132"/>
      <c r="DB631" s="132"/>
      <c r="DC631" s="132"/>
      <c r="DD631" s="132"/>
      <c r="DE631" s="132"/>
      <c r="DH631" s="132"/>
      <c r="DR631" s="132"/>
      <c r="EB631" s="132"/>
      <c r="EL631" s="132"/>
      <c r="EV631" s="132"/>
      <c r="FF631" s="132"/>
      <c r="FP631" s="132"/>
      <c r="FZ631" s="132"/>
      <c r="GJ631" s="132"/>
      <c r="GT631" s="132"/>
      <c r="HD631" s="132"/>
      <c r="HN631" s="132"/>
      <c r="HX631" s="132"/>
      <c r="IH631" s="132"/>
      <c r="IR631" s="132"/>
      <c r="JB631" s="132"/>
      <c r="JL631" s="132"/>
      <c r="JV631" s="132"/>
      <c r="KF631" s="132"/>
      <c r="KP631" s="132"/>
      <c r="KZ631" s="132"/>
    </row>
    <row xmlns:x14ac="http://schemas.microsoft.com/office/spreadsheetml/2009/9/ac" r="632" s="3" customFormat="true" x14ac:dyDescent="0.25">
      <c r="A632" s="425"/>
      <c r="B632" s="132"/>
      <c r="L632" s="132"/>
      <c r="V632" s="132"/>
      <c r="AF632" s="132"/>
      <c r="AP632" s="132"/>
      <c r="AZ632" s="132"/>
      <c r="BJ632" s="132"/>
      <c r="BT632" s="132"/>
      <c r="CD632" s="132"/>
      <c r="CN632" s="132"/>
      <c r="CX632" s="132"/>
      <c r="CY632" s="132"/>
      <c r="CZ632" s="132"/>
      <c r="DA632" s="132"/>
      <c r="DB632" s="132"/>
      <c r="DC632" s="132"/>
      <c r="DD632" s="132"/>
      <c r="DE632" s="132"/>
      <c r="DH632" s="132"/>
      <c r="DR632" s="132"/>
      <c r="EB632" s="132"/>
      <c r="EL632" s="132"/>
      <c r="EV632" s="132"/>
      <c r="FF632" s="132"/>
      <c r="FP632" s="132"/>
      <c r="FZ632" s="132"/>
      <c r="GJ632" s="132"/>
      <c r="GT632" s="132"/>
      <c r="HD632" s="132"/>
      <c r="HN632" s="132"/>
      <c r="HX632" s="132"/>
      <c r="IH632" s="132"/>
      <c r="IR632" s="132"/>
      <c r="JB632" s="132"/>
      <c r="JL632" s="132"/>
      <c r="JV632" s="132"/>
      <c r="KF632" s="132"/>
      <c r="KP632" s="132"/>
      <c r="KZ632" s="132"/>
    </row>
    <row xmlns:x14ac="http://schemas.microsoft.com/office/spreadsheetml/2009/9/ac" r="633" s="3" customFormat="true" x14ac:dyDescent="0.25">
      <c r="A633" s="425"/>
      <c r="B633" s="132"/>
      <c r="L633" s="132"/>
      <c r="V633" s="132"/>
      <c r="AF633" s="132"/>
      <c r="AP633" s="132"/>
      <c r="AZ633" s="132"/>
      <c r="BJ633" s="132"/>
      <c r="BT633" s="132"/>
      <c r="CD633" s="132"/>
      <c r="CN633" s="132"/>
      <c r="CX633" s="132"/>
      <c r="CY633" s="132"/>
      <c r="CZ633" s="132"/>
      <c r="DA633" s="132"/>
      <c r="DB633" s="132"/>
      <c r="DC633" s="132"/>
      <c r="DD633" s="132"/>
      <c r="DE633" s="132"/>
      <c r="DH633" s="132"/>
      <c r="DR633" s="132"/>
      <c r="EB633" s="132"/>
      <c r="EL633" s="132"/>
      <c r="EV633" s="132"/>
      <c r="FF633" s="132"/>
      <c r="FP633" s="132"/>
      <c r="FZ633" s="132"/>
      <c r="GJ633" s="132"/>
      <c r="GT633" s="132"/>
      <c r="HD633" s="132"/>
      <c r="HN633" s="132"/>
      <c r="HX633" s="132"/>
      <c r="IH633" s="132"/>
      <c r="IR633" s="132"/>
      <c r="JB633" s="132"/>
      <c r="JL633" s="132"/>
      <c r="JV633" s="132"/>
      <c r="KF633" s="132"/>
      <c r="KP633" s="132"/>
      <c r="KZ633" s="132"/>
    </row>
    <row xmlns:x14ac="http://schemas.microsoft.com/office/spreadsheetml/2009/9/ac" r="634" s="3" customFormat="true" x14ac:dyDescent="0.25">
      <c r="A634" s="425"/>
      <c r="B634" s="132"/>
      <c r="L634" s="132"/>
      <c r="V634" s="132"/>
      <c r="AF634" s="132"/>
      <c r="AP634" s="132"/>
      <c r="AZ634" s="132"/>
      <c r="BJ634" s="132"/>
      <c r="BT634" s="132"/>
      <c r="CD634" s="132"/>
      <c r="CN634" s="132"/>
      <c r="CX634" s="132"/>
      <c r="CY634" s="132"/>
      <c r="CZ634" s="132"/>
      <c r="DA634" s="132"/>
      <c r="DB634" s="132"/>
      <c r="DC634" s="132"/>
      <c r="DD634" s="132"/>
      <c r="DE634" s="132"/>
      <c r="DH634" s="132"/>
      <c r="DR634" s="132"/>
      <c r="EB634" s="132"/>
      <c r="EL634" s="132"/>
      <c r="EV634" s="132"/>
      <c r="FF634" s="132"/>
      <c r="FP634" s="132"/>
      <c r="FZ634" s="132"/>
      <c r="GJ634" s="132"/>
      <c r="GT634" s="132"/>
      <c r="HD634" s="132"/>
      <c r="HN634" s="132"/>
      <c r="HX634" s="132"/>
      <c r="IH634" s="132"/>
      <c r="IR634" s="132"/>
      <c r="JB634" s="132"/>
      <c r="JL634" s="132"/>
      <c r="JV634" s="132"/>
      <c r="KF634" s="132"/>
      <c r="KP634" s="132"/>
      <c r="KZ634" s="132"/>
    </row>
    <row xmlns:x14ac="http://schemas.microsoft.com/office/spreadsheetml/2009/9/ac" r="635" s="3" customFormat="true" x14ac:dyDescent="0.25">
      <c r="A635" s="425"/>
      <c r="B635" s="132"/>
      <c r="L635" s="132"/>
      <c r="V635" s="132"/>
      <c r="AF635" s="132"/>
      <c r="AP635" s="132"/>
      <c r="AZ635" s="132"/>
      <c r="BJ635" s="132"/>
      <c r="BT635" s="132"/>
      <c r="CD635" s="132"/>
      <c r="CN635" s="132"/>
      <c r="CX635" s="132"/>
      <c r="CY635" s="132"/>
      <c r="CZ635" s="132"/>
      <c r="DA635" s="132"/>
      <c r="DB635" s="132"/>
      <c r="DC635" s="132"/>
      <c r="DD635" s="132"/>
      <c r="DE635" s="132"/>
      <c r="DH635" s="132"/>
      <c r="DR635" s="132"/>
      <c r="EB635" s="132"/>
      <c r="EL635" s="132"/>
      <c r="EV635" s="132"/>
      <c r="FF635" s="132"/>
      <c r="FP635" s="132"/>
      <c r="FZ635" s="132"/>
      <c r="GJ635" s="132"/>
      <c r="GT635" s="132"/>
      <c r="HD635" s="132"/>
      <c r="HN635" s="132"/>
      <c r="HX635" s="132"/>
      <c r="IH635" s="132"/>
      <c r="IR635" s="132"/>
      <c r="JB635" s="132"/>
      <c r="JL635" s="132"/>
      <c r="JV635" s="132"/>
      <c r="KF635" s="132"/>
      <c r="KP635" s="132"/>
      <c r="KZ635" s="132"/>
    </row>
    <row xmlns:x14ac="http://schemas.microsoft.com/office/spreadsheetml/2009/9/ac" r="636" s="3" customFormat="true" x14ac:dyDescent="0.25">
      <c r="A636" s="425"/>
      <c r="B636" s="132"/>
      <c r="L636" s="132"/>
      <c r="V636" s="132"/>
      <c r="AF636" s="132"/>
      <c r="AP636" s="132"/>
      <c r="AZ636" s="132"/>
      <c r="BJ636" s="132"/>
      <c r="BT636" s="132"/>
      <c r="CD636" s="132"/>
      <c r="CN636" s="132"/>
      <c r="CX636" s="132"/>
      <c r="CY636" s="132"/>
      <c r="CZ636" s="132"/>
      <c r="DA636" s="132"/>
      <c r="DB636" s="132"/>
      <c r="DC636" s="132"/>
      <c r="DD636" s="132"/>
      <c r="DE636" s="132"/>
      <c r="DH636" s="132"/>
      <c r="DR636" s="132"/>
      <c r="EB636" s="132"/>
      <c r="EL636" s="132"/>
      <c r="EV636" s="132"/>
      <c r="FF636" s="132"/>
      <c r="FP636" s="132"/>
      <c r="FZ636" s="132"/>
      <c r="GJ636" s="132"/>
      <c r="GT636" s="132"/>
      <c r="HD636" s="132"/>
      <c r="HN636" s="132"/>
      <c r="HX636" s="132"/>
      <c r="IH636" s="132"/>
      <c r="IR636" s="132"/>
      <c r="JB636" s="132"/>
      <c r="JL636" s="132"/>
      <c r="JV636" s="132"/>
      <c r="KF636" s="132"/>
      <c r="KP636" s="132"/>
      <c r="KZ636" s="132"/>
    </row>
    <row xmlns:x14ac="http://schemas.microsoft.com/office/spreadsheetml/2009/9/ac" r="637" s="3" customFormat="true" x14ac:dyDescent="0.25">
      <c r="A637" s="425"/>
      <c r="B637" s="132"/>
      <c r="L637" s="132"/>
      <c r="V637" s="132"/>
      <c r="AF637" s="132"/>
      <c r="AP637" s="132"/>
      <c r="AZ637" s="132"/>
      <c r="BJ637" s="132"/>
      <c r="BT637" s="132"/>
      <c r="CD637" s="132"/>
      <c r="CN637" s="132"/>
      <c r="CX637" s="132"/>
      <c r="CY637" s="132"/>
      <c r="CZ637" s="132"/>
      <c r="DA637" s="132"/>
      <c r="DB637" s="132"/>
      <c r="DC637" s="132"/>
      <c r="DD637" s="132"/>
      <c r="DE637" s="132"/>
      <c r="DH637" s="132"/>
      <c r="DR637" s="132"/>
      <c r="EB637" s="132"/>
      <c r="EL637" s="132"/>
      <c r="EV637" s="132"/>
      <c r="FF637" s="132"/>
      <c r="FP637" s="132"/>
      <c r="FZ637" s="132"/>
      <c r="GJ637" s="132"/>
      <c r="GT637" s="132"/>
      <c r="HD637" s="132"/>
      <c r="HN637" s="132"/>
      <c r="HX637" s="132"/>
      <c r="IH637" s="132"/>
      <c r="IR637" s="132"/>
      <c r="JB637" s="132"/>
      <c r="JL637" s="132"/>
      <c r="JV637" s="132"/>
      <c r="KF637" s="132"/>
      <c r="KP637" s="132"/>
      <c r="KZ637" s="132"/>
    </row>
  </sheetData>
  <mergeCells count="26">
    <mergeCell ref="II26:IO26"/>
    <mergeCell ref="EW26:FC26"/>
    <mergeCell ref="HO26:HU26"/>
    <mergeCell ref="HY26:IE26"/>
    <mergeCell ref="EM26:ES26"/>
    <mergeCell ref="M26:S26"/>
    <mergeCell ref="W26:AC26"/>
    <mergeCell ref="BA26:BG26"/>
    <mergeCell ref="BK26:BQ26"/>
    <mergeCell ref="HE26:HK26"/>
    <mergeCell ref="A2:A3"/>
    <mergeCell ref="GU26:HA26"/>
    <mergeCell ref="C26:I26"/>
    <mergeCell ref="AG26:AM26"/>
    <mergeCell ref="AQ26:AW26"/>
    <mergeCell ref="DS26:DY26"/>
    <mergeCell ref="BU26:CA26"/>
    <mergeCell ref="CE26:CK26"/>
    <mergeCell ref="DI26:DO26"/>
    <mergeCell ref="CY26:DE26"/>
    <mergeCell ref="CO26:CU26"/>
    <mergeCell ref="FQ26:FW26"/>
    <mergeCell ref="GA26:GG26"/>
    <mergeCell ref="GK26:GQ26"/>
    <mergeCell ref="FG26:FM26"/>
    <mergeCell ref="EC26:EI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 ref="A28" location="myrangeW24" display="myrangeW2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75</vt:i4>
      </vt:variant>
    </vt:vector>
  </HeadingPairs>
  <TitlesOfParts>
    <vt:vector size="87" baseType="lpstr">
      <vt:lpstr>Introduction</vt:lpstr>
      <vt:lpstr>Ladders</vt:lpstr>
      <vt:lpstr>Charts</vt:lpstr>
      <vt:lpstr>Chart Data</vt:lpstr>
      <vt:lpstr>Regressions</vt:lpstr>
      <vt:lpstr>Data Summary</vt:lpstr>
      <vt:lpstr>Estimates</vt:lpstr>
      <vt:lpstr>Sanitation Data</vt:lpstr>
      <vt:lpstr>Water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myrangeH24</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myrangeS24</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myrangeW24</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2024-04-24T06:09:25Z</dcterms:modified>
</cp:coreProperties>
</file>